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6000" windowHeight="5850" activeTab="0"/>
  </bookViews>
  <sheets>
    <sheet name="กราฟน้ำท่าG.4" sheetId="1" r:id="rId1"/>
    <sheet name="G.4-H.05" sheetId="2" r:id="rId2"/>
  </sheets>
  <definedNames>
    <definedName name="_Regression_Int" localSheetId="1" hidden="1">1</definedName>
    <definedName name="Print_Area_MI">'G.4-H.05'!$A$1:$N$34</definedName>
  </definedNames>
  <calcPr fullCalcOnLoad="1"/>
</workbook>
</file>

<file path=xl/sharedStrings.xml><?xml version="1.0" encoding="utf-8"?>
<sst xmlns="http://schemas.openxmlformats.org/spreadsheetml/2006/main" count="32" uniqueCount="27">
  <si>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</si>
  <si>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</si>
  <si>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</si>
  <si>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</si>
  <si>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</si>
  <si>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</si>
  <si>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</si>
  <si>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</si>
  <si>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</si>
  <si>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</si>
  <si>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</si>
  <si>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</si>
  <si>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</si>
  <si>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</si>
  <si>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</si>
  <si>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</si>
  <si>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</si>
  <si>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</si>
  <si>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</si>
  <si>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</si>
  <si>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</si>
  <si>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น้ำแม่กรณ์ (G.4 )</t>
  </si>
  <si>
    <t>มาจาก</t>
  </si>
  <si>
    <t>54.64/(0.0864*365)</t>
  </si>
  <si>
    <r>
      <t>1.73 ม.</t>
    </r>
    <r>
      <rPr>
        <vertAlign val="superscript"/>
        <sz val="14"/>
        <rFont val="TH SarabunPSK"/>
        <family val="2"/>
      </rPr>
      <t>3</t>
    </r>
    <r>
      <rPr>
        <sz val="14"/>
        <rFont val="TH SarabunPSK"/>
        <family val="2"/>
      </rPr>
      <t>/วิ</t>
    </r>
  </si>
  <si>
    <t>สถานี G.4  :  บ้านปางริมกรณ์ อ.เมือง  จ.เชียงราย</t>
  </si>
  <si>
    <t xml:space="preserve"> พี้นที่รับน้ำ    49    ตร.กม. 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</si>
</sst>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฿&quot;#,##0_);[Red]\(&quot;฿&quot;#,##0\)"/>
    <numFmt numFmtId="192" formatCode="&quot;฿&quot;#,##0.00_);[Red]\(&quot;฿&quot;#,##0.00\)"/>
    <numFmt numFmtId="193" formatCode="0.00_)"/>
    <numFmt numFmtId="194" formatCode="0.0"/>
    <numFmt numFmtId="195" formatCode="0.0000_)"/>
    <numFmt numFmtId="196" formatCode="0.00000_)"/>
    <numFmt numFmtId="197" formatCode="0.000000_)"/>
    <numFmt numFmtId="198" formatCode="#,##0_ ;\-#,##0\ "/>
  </numFmts>
  <fonts count="5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vertAlign val="superscript"/>
      <sz val="14"/>
      <name val="TH SarabunPSK"/>
      <family val="2"/>
    </font>
    <font>
      <b/>
      <u val="single"/>
      <sz val="14"/>
      <name val="TH SarabunPSK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0"/>
    </font>
    <font>
      <sz val="13.5"/>
      <color indexed="13"/>
      <name val="TH SarabunPSK"/>
      <family val="0"/>
    </font>
    <font>
      <sz val="16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0"/>
    </font>
    <font>
      <u val="single"/>
      <sz val="14"/>
      <color indexed="12"/>
      <name val="Angsan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14"/>
      <color theme="11"/>
      <name val="AngsanaUPC"/>
      <family val="0"/>
    </font>
    <font>
      <u val="single"/>
      <sz val="14"/>
      <color theme="10"/>
      <name val="AngsanaUPC"/>
      <family val="0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93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93" fontId="38" fillId="0" borderId="0" applyNumberFormat="0" applyFill="0" applyBorder="0" applyAlignment="0" applyProtection="0"/>
    <xf numFmtId="193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4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5">
    <xf numFmtId="19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193" fontId="7" fillId="0" borderId="0" xfId="0" applyFont="1" applyFill="1" applyAlignment="1">
      <alignment horizontal="centerContinuous"/>
    </xf>
    <xf numFmtId="19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193" fontId="9" fillId="34" borderId="10" xfId="0" applyFont="1" applyFill="1" applyBorder="1" applyAlignment="1">
      <alignment/>
    </xf>
    <xf numFmtId="1" fontId="9" fillId="33" borderId="11" xfId="0" applyNumberFormat="1" applyFont="1" applyFill="1" applyBorder="1" applyAlignment="1">
      <alignment horizontal="center"/>
    </xf>
    <xf numFmtId="2" fontId="9" fillId="33" borderId="11" xfId="0" applyNumberFormat="1" applyFont="1" applyFill="1" applyBorder="1" applyAlignment="1">
      <alignment horizontal="center"/>
    </xf>
    <xf numFmtId="193" fontId="9" fillId="34" borderId="11" xfId="0" applyFont="1" applyFill="1" applyBorder="1" applyAlignment="1">
      <alignment horizontal="centerContinuous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193" fontId="9" fillId="34" borderId="12" xfId="0" applyFont="1" applyFill="1" applyBorder="1" applyAlignment="1">
      <alignment horizontal="centerContinuous"/>
    </xf>
    <xf numFmtId="193" fontId="8" fillId="35" borderId="0" xfId="0" applyFont="1" applyFill="1" applyAlignment="1">
      <alignment/>
    </xf>
    <xf numFmtId="193" fontId="8" fillId="35" borderId="0" xfId="0" applyFont="1" applyFill="1" applyAlignment="1">
      <alignment horizontal="center"/>
    </xf>
    <xf numFmtId="196" fontId="8" fillId="35" borderId="0" xfId="0" applyNumberFormat="1" applyFont="1" applyFill="1" applyAlignment="1">
      <alignment/>
    </xf>
    <xf numFmtId="195" fontId="8" fillId="0" borderId="0" xfId="0" applyNumberFormat="1" applyFont="1" applyAlignment="1">
      <alignment/>
    </xf>
    <xf numFmtId="197" fontId="8" fillId="0" borderId="0" xfId="0" applyNumberFormat="1" applyFont="1" applyAlignment="1">
      <alignment/>
    </xf>
    <xf numFmtId="1" fontId="8" fillId="0" borderId="13" xfId="0" applyNumberFormat="1" applyFont="1" applyBorder="1" applyAlignment="1" applyProtection="1">
      <alignment horizontal="center"/>
      <protection/>
    </xf>
    <xf numFmtId="2" fontId="8" fillId="0" borderId="13" xfId="0" applyNumberFormat="1" applyFont="1" applyBorder="1" applyAlignment="1" applyProtection="1">
      <alignment/>
      <protection/>
    </xf>
    <xf numFmtId="2" fontId="8" fillId="0" borderId="13" xfId="0" applyNumberFormat="1" applyFont="1" applyBorder="1" applyAlignment="1" applyProtection="1">
      <alignment horizontal="right"/>
      <protection/>
    </xf>
    <xf numFmtId="193" fontId="8" fillId="0" borderId="13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19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94" fontId="8" fillId="0" borderId="0" xfId="0" applyNumberFormat="1" applyFont="1" applyBorder="1" applyAlignment="1">
      <alignment/>
    </xf>
    <xf numFmtId="194" fontId="11" fillId="0" borderId="0" xfId="0" applyNumberFormat="1" applyFont="1" applyBorder="1" applyAlignment="1">
      <alignment/>
    </xf>
    <xf numFmtId="194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193" fontId="8" fillId="0" borderId="0" xfId="0" applyFont="1" applyAlignment="1">
      <alignment horizontal="center"/>
    </xf>
    <xf numFmtId="1" fontId="8" fillId="33" borderId="14" xfId="0" applyNumberFormat="1" applyFont="1" applyFill="1" applyBorder="1" applyAlignment="1" applyProtection="1">
      <alignment horizontal="center" vertical="center"/>
      <protection/>
    </xf>
    <xf numFmtId="194" fontId="8" fillId="36" borderId="15" xfId="0" applyNumberFormat="1" applyFont="1" applyFill="1" applyBorder="1" applyAlignment="1" applyProtection="1">
      <alignment horizontal="center" vertical="center"/>
      <protection/>
    </xf>
    <xf numFmtId="194" fontId="8" fillId="33" borderId="15" xfId="0" applyNumberFormat="1" applyFont="1" applyFill="1" applyBorder="1" applyAlignment="1" applyProtection="1">
      <alignment horizontal="center" vertical="center"/>
      <protection/>
    </xf>
    <xf numFmtId="194" fontId="8" fillId="37" borderId="16" xfId="0" applyNumberFormat="1" applyFont="1" applyFill="1" applyBorder="1" applyAlignment="1">
      <alignment horizontal="center" vertical="center"/>
    </xf>
    <xf numFmtId="194" fontId="8" fillId="0" borderId="17" xfId="0" applyNumberFormat="1" applyFont="1" applyFill="1" applyBorder="1" applyAlignment="1" applyProtection="1">
      <alignment horizontal="center" vertical="center"/>
      <protection/>
    </xf>
    <xf numFmtId="193" fontId="8" fillId="0" borderId="0" xfId="0" applyFont="1" applyAlignment="1">
      <alignment horizontal="center" vertical="center"/>
    </xf>
    <xf numFmtId="2" fontId="8" fillId="33" borderId="15" xfId="0" applyNumberFormat="1" applyFont="1" applyFill="1" applyBorder="1" applyAlignment="1" applyProtection="1">
      <alignment horizontal="center" vertical="center"/>
      <protection/>
    </xf>
    <xf numFmtId="2" fontId="8" fillId="37" borderId="16" xfId="0" applyNumberFormat="1" applyFont="1" applyFill="1" applyBorder="1" applyAlignment="1">
      <alignment horizontal="center" vertical="center"/>
    </xf>
    <xf numFmtId="1" fontId="8" fillId="37" borderId="14" xfId="0" applyNumberFormat="1" applyFont="1" applyFill="1" applyBorder="1" applyAlignment="1" applyProtection="1">
      <alignment horizontal="center" vertical="center"/>
      <protection/>
    </xf>
    <xf numFmtId="194" fontId="8" fillId="37" borderId="15" xfId="0" applyNumberFormat="1" applyFont="1" applyFill="1" applyBorder="1" applyAlignment="1" applyProtection="1">
      <alignment horizontal="center" vertical="center"/>
      <protection/>
    </xf>
    <xf numFmtId="1" fontId="12" fillId="33" borderId="14" xfId="0" applyNumberFormat="1" applyFont="1" applyFill="1" applyBorder="1" applyAlignment="1" applyProtection="1">
      <alignment horizontal="center" vertical="center"/>
      <protection/>
    </xf>
    <xf numFmtId="194" fontId="12" fillId="33" borderId="15" xfId="0" applyNumberFormat="1" applyFont="1" applyFill="1" applyBorder="1" applyAlignment="1" applyProtection="1">
      <alignment horizontal="center" vertical="center"/>
      <protection/>
    </xf>
    <xf numFmtId="194" fontId="12" fillId="36" borderId="15" xfId="0" applyNumberFormat="1" applyFont="1" applyFill="1" applyBorder="1" applyAlignment="1" applyProtection="1">
      <alignment horizontal="center" vertical="center"/>
      <protection/>
    </xf>
    <xf numFmtId="194" fontId="12" fillId="37" borderId="16" xfId="0" applyNumberFormat="1" applyFont="1" applyFill="1" applyBorder="1" applyAlignment="1">
      <alignment horizontal="center" vertical="center"/>
    </xf>
    <xf numFmtId="193" fontId="9" fillId="0" borderId="18" xfId="0" applyFont="1" applyFill="1" applyBorder="1" applyAlignment="1">
      <alignment horizontal="center"/>
    </xf>
    <xf numFmtId="193" fontId="9" fillId="0" borderId="0" xfId="0" applyFont="1" applyFill="1" applyBorder="1" applyAlignment="1">
      <alignment horizontal="center"/>
    </xf>
    <xf numFmtId="2" fontId="9" fillId="0" borderId="18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น้ำแม่กรณ์ อ.เมือง จ.เชียงราย</a:t>
            </a:r>
          </a:p>
        </c:rich>
      </c:tx>
      <c:layout>
        <c:manualLayout>
          <c:xMode val="factor"/>
          <c:yMode val="factor"/>
          <c:x val="0"/>
          <c:y val="-0.01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7"/>
          <c:w val="0.8605"/>
          <c:h val="0.711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'G.4-H.05'!$A$7:$A$28</c:f>
              <c:numCache>
                <c:ptCount val="22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</c:numCache>
            </c:numRef>
          </c:cat>
          <c:val>
            <c:numRef>
              <c:f>'G.4-H.05'!$N$7:$N$28</c:f>
              <c:numCache>
                <c:ptCount val="22"/>
                <c:pt idx="0">
                  <c:v>54.63999999999999</c:v>
                </c:pt>
                <c:pt idx="1">
                  <c:v>65.98</c:v>
                </c:pt>
                <c:pt idx="2">
                  <c:v>59.730000000000004</c:v>
                </c:pt>
                <c:pt idx="3">
                  <c:v>64.28</c:v>
                </c:pt>
                <c:pt idx="4">
                  <c:v>65.97999999999999</c:v>
                </c:pt>
                <c:pt idx="5">
                  <c:v>71.99</c:v>
                </c:pt>
                <c:pt idx="6">
                  <c:v>61.63999999999999</c:v>
                </c:pt>
                <c:pt idx="7">
                  <c:v>55.64</c:v>
                </c:pt>
                <c:pt idx="8">
                  <c:v>57.589999999999996</c:v>
                </c:pt>
                <c:pt idx="9">
                  <c:v>52.31</c:v>
                </c:pt>
                <c:pt idx="10">
                  <c:v>41.85000000000001</c:v>
                </c:pt>
                <c:pt idx="11">
                  <c:v>90.99000000000001</c:v>
                </c:pt>
                <c:pt idx="12">
                  <c:v>37.56</c:v>
                </c:pt>
                <c:pt idx="13">
                  <c:v>50.22</c:v>
                </c:pt>
                <c:pt idx="14">
                  <c:v>58.01</c:v>
                </c:pt>
                <c:pt idx="15">
                  <c:v>29.21</c:v>
                </c:pt>
                <c:pt idx="16">
                  <c:v>39.78</c:v>
                </c:pt>
                <c:pt idx="17">
                  <c:v>73.43</c:v>
                </c:pt>
                <c:pt idx="18">
                  <c:v>68.89</c:v>
                </c:pt>
                <c:pt idx="19">
                  <c:v>38.06</c:v>
                </c:pt>
                <c:pt idx="20">
                  <c:v>36.45</c:v>
                </c:pt>
                <c:pt idx="21">
                  <c:v>25.527052800000014</c:v>
                </c:pt>
              </c:numCache>
            </c:numRef>
          </c:val>
        </c:ser>
        <c:gapWidth val="100"/>
        <c:axId val="56087225"/>
        <c:axId val="63919466"/>
      </c:barChart>
      <c:lineChart>
        <c:grouping val="standard"/>
        <c:varyColors val="0"/>
        <c:ser>
          <c:idx val="1"/>
          <c:order val="1"/>
          <c:tx>
            <c:v>ค่าเฉลี่ย 55.9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'G.4-H.05'!$A$7:$A$27</c:f>
              <c:numCache>
                <c:ptCount val="21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</c:numCache>
            </c:numRef>
          </c:cat>
          <c:val>
            <c:numRef>
              <c:f>'G.4-H.05'!$P$7:$P$27</c:f>
              <c:numCache>
                <c:ptCount val="21"/>
                <c:pt idx="0">
                  <c:v>55.91571428571428</c:v>
                </c:pt>
                <c:pt idx="1">
                  <c:v>55.91571428571428</c:v>
                </c:pt>
                <c:pt idx="2">
                  <c:v>55.91571428571428</c:v>
                </c:pt>
                <c:pt idx="3">
                  <c:v>55.91571428571428</c:v>
                </c:pt>
                <c:pt idx="4">
                  <c:v>55.91571428571428</c:v>
                </c:pt>
                <c:pt idx="5">
                  <c:v>55.91571428571428</c:v>
                </c:pt>
                <c:pt idx="6">
                  <c:v>55.91571428571428</c:v>
                </c:pt>
                <c:pt idx="7">
                  <c:v>55.91571428571428</c:v>
                </c:pt>
                <c:pt idx="8">
                  <c:v>55.91571428571428</c:v>
                </c:pt>
                <c:pt idx="9">
                  <c:v>55.91571428571428</c:v>
                </c:pt>
                <c:pt idx="10">
                  <c:v>55.91571428571428</c:v>
                </c:pt>
                <c:pt idx="11">
                  <c:v>55.91571428571428</c:v>
                </c:pt>
                <c:pt idx="12">
                  <c:v>55.91571428571428</c:v>
                </c:pt>
                <c:pt idx="13">
                  <c:v>55.91571428571428</c:v>
                </c:pt>
                <c:pt idx="14">
                  <c:v>55.91571428571428</c:v>
                </c:pt>
                <c:pt idx="15">
                  <c:v>55.91571428571428</c:v>
                </c:pt>
                <c:pt idx="16">
                  <c:v>55.91571428571428</c:v>
                </c:pt>
                <c:pt idx="17">
                  <c:v>55.91571428571428</c:v>
                </c:pt>
                <c:pt idx="18">
                  <c:v>55.91571428571428</c:v>
                </c:pt>
                <c:pt idx="19">
                  <c:v>55.91571428571428</c:v>
                </c:pt>
                <c:pt idx="20">
                  <c:v>55.91571428571428</c:v>
                </c:pt>
              </c:numCache>
            </c:numRef>
          </c:val>
          <c:smooth val="0"/>
        </c:ser>
        <c:axId val="56087225"/>
        <c:axId val="63919466"/>
      </c:lineChart>
      <c:catAx>
        <c:axId val="56087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3919466"/>
        <c:crossesAt val="0"/>
        <c:auto val="1"/>
        <c:lblOffset val="100"/>
        <c:tickLblSkip val="1"/>
        <c:noMultiLvlLbl val="0"/>
      </c:catAx>
      <c:valAx>
        <c:axId val="63919466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87225"/>
        <c:crossesAt val="1"/>
        <c:crossBetween val="between"/>
        <c:dispUnits/>
        <c:majorUnit val="20"/>
        <c:minorUnit val="2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62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65"/>
  <sheetViews>
    <sheetView zoomScalePageLayoutView="0" workbookViewId="0" topLeftCell="A22">
      <selection activeCell="B28" sqref="B28:L28"/>
    </sheetView>
  </sheetViews>
  <sheetFormatPr defaultColWidth="9.83203125" defaultRowHeight="21"/>
  <cols>
    <col min="1" max="1" width="7.5" style="4" customWidth="1"/>
    <col min="2" max="13" width="7.33203125" style="4" customWidth="1"/>
    <col min="14" max="14" width="7.33203125" style="33" customWidth="1"/>
    <col min="15" max="18" width="7.33203125" style="4" customWidth="1"/>
    <col min="19" max="22" width="3.66015625" style="4" customWidth="1"/>
    <col min="23" max="23" width="10.33203125" style="4" bestFit="1" customWidth="1"/>
    <col min="24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52" t="s">
        <v>25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26.25" customHeight="1">
      <c r="A3" s="54" t="s">
        <v>21</v>
      </c>
      <c r="B3" s="54"/>
      <c r="C3" s="54"/>
      <c r="D3" s="54"/>
      <c r="E3" s="5"/>
      <c r="F3" s="5"/>
      <c r="G3" s="5"/>
      <c r="H3" s="5"/>
      <c r="I3" s="5"/>
      <c r="J3" s="5"/>
      <c r="K3" s="5"/>
      <c r="L3" s="53" t="s">
        <v>26</v>
      </c>
      <c r="M3" s="53"/>
      <c r="N3" s="53"/>
      <c r="O3" s="53"/>
    </row>
    <row r="4" spans="1:17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48" t="s">
        <v>1</v>
      </c>
      <c r="Q4" s="49"/>
    </row>
    <row r="5" spans="1:17" ht="18" customHeight="1">
      <c r="A5" s="9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1" t="s">
        <v>16</v>
      </c>
      <c r="P5" s="48" t="s">
        <v>16</v>
      </c>
      <c r="Q5" s="49"/>
    </row>
    <row r="6" spans="1:17" ht="18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 t="s">
        <v>17</v>
      </c>
      <c r="O6" s="14" t="s">
        <v>18</v>
      </c>
      <c r="P6" s="50" t="s">
        <v>17</v>
      </c>
      <c r="Q6" s="51"/>
    </row>
    <row r="7" spans="1:26" ht="15" customHeight="1">
      <c r="A7" s="34">
        <v>2543</v>
      </c>
      <c r="B7" s="35">
        <v>2.05</v>
      </c>
      <c r="C7" s="35">
        <v>2.79</v>
      </c>
      <c r="D7" s="35">
        <v>3.85</v>
      </c>
      <c r="E7" s="35">
        <v>6.45</v>
      </c>
      <c r="F7" s="35">
        <v>7.76</v>
      </c>
      <c r="G7" s="35">
        <v>8.95</v>
      </c>
      <c r="H7" s="35">
        <v>7.72</v>
      </c>
      <c r="I7" s="35">
        <v>4.86</v>
      </c>
      <c r="J7" s="35">
        <v>3.55</v>
      </c>
      <c r="K7" s="35">
        <v>2.73</v>
      </c>
      <c r="L7" s="35">
        <v>1.87</v>
      </c>
      <c r="M7" s="35">
        <v>2.06</v>
      </c>
      <c r="N7" s="36">
        <f>SUM(B7:M7)</f>
        <v>54.63999999999999</v>
      </c>
      <c r="O7" s="37">
        <f>N7*1000000/(365*86400)</f>
        <v>1.7326230339928967</v>
      </c>
      <c r="P7" s="38">
        <f aca="true" t="shared" si="0" ref="P7:P27">$N$36</f>
        <v>55.91571428571428</v>
      </c>
      <c r="Q7" s="39"/>
      <c r="W7" s="15" t="s">
        <v>24</v>
      </c>
      <c r="X7" s="16" t="s">
        <v>22</v>
      </c>
      <c r="Y7" s="17" t="s">
        <v>23</v>
      </c>
      <c r="Z7" s="15"/>
    </row>
    <row r="8" spans="1:17" ht="15" customHeight="1">
      <c r="A8" s="34">
        <v>2544</v>
      </c>
      <c r="B8" s="35">
        <v>1.51</v>
      </c>
      <c r="C8" s="35">
        <v>3.66</v>
      </c>
      <c r="D8" s="35">
        <v>2.95</v>
      </c>
      <c r="E8" s="35">
        <v>5.3</v>
      </c>
      <c r="F8" s="35">
        <v>12.28</v>
      </c>
      <c r="G8" s="35">
        <v>13.71</v>
      </c>
      <c r="H8" s="35">
        <v>9.3</v>
      </c>
      <c r="I8" s="35">
        <v>5.65</v>
      </c>
      <c r="J8" s="35">
        <v>4.39</v>
      </c>
      <c r="K8" s="35">
        <v>3.07</v>
      </c>
      <c r="L8" s="35">
        <v>2.28</v>
      </c>
      <c r="M8" s="35">
        <v>1.88</v>
      </c>
      <c r="N8" s="36">
        <f aca="true" t="shared" si="1" ref="N8:N23">SUM(B8:M8)</f>
        <v>65.98</v>
      </c>
      <c r="O8" s="37">
        <f aca="true" t="shared" si="2" ref="O8:O26">N8*1000000/(365*86400)</f>
        <v>2.0922120750887876</v>
      </c>
      <c r="P8" s="38">
        <f t="shared" si="0"/>
        <v>55.91571428571428</v>
      </c>
      <c r="Q8" s="39"/>
    </row>
    <row r="9" spans="1:17" ht="15" customHeight="1">
      <c r="A9" s="34">
        <v>2545</v>
      </c>
      <c r="B9" s="35">
        <v>1.48</v>
      </c>
      <c r="C9" s="35">
        <v>5.07</v>
      </c>
      <c r="D9" s="35">
        <v>4.76</v>
      </c>
      <c r="E9" s="35">
        <v>4.02</v>
      </c>
      <c r="F9" s="35">
        <v>7.97</v>
      </c>
      <c r="G9" s="35">
        <v>11.14</v>
      </c>
      <c r="H9" s="35">
        <v>6.23</v>
      </c>
      <c r="I9" s="35">
        <v>7.52</v>
      </c>
      <c r="J9" s="35">
        <v>3.77</v>
      </c>
      <c r="K9" s="35">
        <v>3.31</v>
      </c>
      <c r="L9" s="35">
        <v>1.82</v>
      </c>
      <c r="M9" s="35">
        <v>2.64</v>
      </c>
      <c r="N9" s="36">
        <f t="shared" si="1"/>
        <v>59.730000000000004</v>
      </c>
      <c r="O9" s="37">
        <f t="shared" si="2"/>
        <v>1.894025875190259</v>
      </c>
      <c r="P9" s="38">
        <f t="shared" si="0"/>
        <v>55.91571428571428</v>
      </c>
      <c r="Q9" s="39"/>
    </row>
    <row r="10" spans="1:23" ht="15" customHeight="1">
      <c r="A10" s="34">
        <v>2546</v>
      </c>
      <c r="B10" s="35">
        <v>2.19</v>
      </c>
      <c r="C10" s="35">
        <v>2.29</v>
      </c>
      <c r="D10" s="35">
        <v>3.69</v>
      </c>
      <c r="E10" s="35">
        <v>8.61</v>
      </c>
      <c r="F10" s="35">
        <v>8.2</v>
      </c>
      <c r="G10" s="35">
        <v>17.48</v>
      </c>
      <c r="H10" s="35">
        <v>6.77</v>
      </c>
      <c r="I10" s="35">
        <v>4.45</v>
      </c>
      <c r="J10" s="35">
        <v>3.69</v>
      </c>
      <c r="K10" s="35">
        <v>2.77</v>
      </c>
      <c r="L10" s="35">
        <v>2.15</v>
      </c>
      <c r="M10" s="35">
        <v>1.99</v>
      </c>
      <c r="N10" s="36">
        <f t="shared" si="1"/>
        <v>64.28</v>
      </c>
      <c r="O10" s="37">
        <f t="shared" si="2"/>
        <v>2.0383054287163875</v>
      </c>
      <c r="P10" s="38">
        <f t="shared" si="0"/>
        <v>55.91571428571428</v>
      </c>
      <c r="Q10" s="39"/>
      <c r="W10" s="18"/>
    </row>
    <row r="11" spans="1:17" ht="15" customHeight="1">
      <c r="A11" s="34">
        <v>2547</v>
      </c>
      <c r="B11" s="35">
        <v>1.56</v>
      </c>
      <c r="C11" s="35">
        <v>2.67</v>
      </c>
      <c r="D11" s="35">
        <v>3.22</v>
      </c>
      <c r="E11" s="35">
        <v>5.54</v>
      </c>
      <c r="F11" s="35">
        <v>10.12</v>
      </c>
      <c r="G11" s="35">
        <v>16.94</v>
      </c>
      <c r="H11" s="35">
        <v>11.03</v>
      </c>
      <c r="I11" s="35">
        <v>6.35</v>
      </c>
      <c r="J11" s="35">
        <v>3.59</v>
      </c>
      <c r="K11" s="35">
        <v>1.76</v>
      </c>
      <c r="L11" s="35">
        <v>1.57</v>
      </c>
      <c r="M11" s="35">
        <v>1.63</v>
      </c>
      <c r="N11" s="36">
        <f t="shared" si="1"/>
        <v>65.97999999999999</v>
      </c>
      <c r="O11" s="37">
        <f t="shared" si="2"/>
        <v>2.092212075088787</v>
      </c>
      <c r="P11" s="38">
        <f t="shared" si="0"/>
        <v>55.91571428571428</v>
      </c>
      <c r="Q11" s="39"/>
    </row>
    <row r="12" spans="1:25" ht="15" customHeight="1">
      <c r="A12" s="34">
        <v>2548</v>
      </c>
      <c r="B12" s="35">
        <v>3.27</v>
      </c>
      <c r="C12" s="35">
        <v>3.94</v>
      </c>
      <c r="D12" s="35">
        <v>4.25</v>
      </c>
      <c r="E12" s="35">
        <v>6.53</v>
      </c>
      <c r="F12" s="35">
        <v>8.14</v>
      </c>
      <c r="G12" s="35">
        <v>13.62</v>
      </c>
      <c r="H12" s="35">
        <v>9.44</v>
      </c>
      <c r="I12" s="35">
        <v>6.42</v>
      </c>
      <c r="J12" s="35">
        <v>5.61</v>
      </c>
      <c r="K12" s="35">
        <v>4.44</v>
      </c>
      <c r="L12" s="35">
        <v>3.34</v>
      </c>
      <c r="M12" s="35">
        <v>2.99</v>
      </c>
      <c r="N12" s="36">
        <f t="shared" si="1"/>
        <v>71.99</v>
      </c>
      <c r="O12" s="37">
        <f t="shared" si="2"/>
        <v>2.2827879249112124</v>
      </c>
      <c r="P12" s="38">
        <f t="shared" si="0"/>
        <v>55.91571428571428</v>
      </c>
      <c r="Q12" s="39"/>
      <c r="Y12" s="19"/>
    </row>
    <row r="13" spans="1:17" ht="15" customHeight="1">
      <c r="A13" s="34">
        <v>2549</v>
      </c>
      <c r="B13" s="35">
        <v>2.06</v>
      </c>
      <c r="C13" s="35">
        <v>2.62</v>
      </c>
      <c r="D13" s="35">
        <v>2.19</v>
      </c>
      <c r="E13" s="35">
        <v>4.22</v>
      </c>
      <c r="F13" s="35">
        <v>11.6</v>
      </c>
      <c r="G13" s="35">
        <v>12.8</v>
      </c>
      <c r="H13" s="35">
        <v>11.6</v>
      </c>
      <c r="I13" s="35">
        <v>5.54</v>
      </c>
      <c r="J13" s="35">
        <v>3.45</v>
      </c>
      <c r="K13" s="35">
        <v>2.57</v>
      </c>
      <c r="L13" s="35">
        <v>1.69</v>
      </c>
      <c r="M13" s="35">
        <v>1.3</v>
      </c>
      <c r="N13" s="36">
        <f t="shared" si="1"/>
        <v>61.63999999999999</v>
      </c>
      <c r="O13" s="37">
        <f t="shared" si="2"/>
        <v>1.9545915778792489</v>
      </c>
      <c r="P13" s="38">
        <f t="shared" si="0"/>
        <v>55.91571428571428</v>
      </c>
      <c r="Q13" s="39"/>
    </row>
    <row r="14" spans="1:17" ht="15" customHeight="1">
      <c r="A14" s="34">
        <v>2550</v>
      </c>
      <c r="B14" s="35">
        <v>2.25</v>
      </c>
      <c r="C14" s="35">
        <v>2.81</v>
      </c>
      <c r="D14" s="35">
        <v>2.59</v>
      </c>
      <c r="E14" s="35">
        <v>3.28</v>
      </c>
      <c r="F14" s="35">
        <v>7.64</v>
      </c>
      <c r="G14" s="35">
        <v>12.65</v>
      </c>
      <c r="H14" s="35">
        <v>6.82</v>
      </c>
      <c r="I14" s="35">
        <v>5.46</v>
      </c>
      <c r="J14" s="35">
        <v>4.11</v>
      </c>
      <c r="K14" s="35">
        <v>3.14</v>
      </c>
      <c r="L14" s="35">
        <v>2.52</v>
      </c>
      <c r="M14" s="35">
        <v>2.37</v>
      </c>
      <c r="N14" s="36">
        <f t="shared" si="1"/>
        <v>55.64</v>
      </c>
      <c r="O14" s="37">
        <f t="shared" si="2"/>
        <v>1.7643328259766615</v>
      </c>
      <c r="P14" s="38">
        <f t="shared" si="0"/>
        <v>55.91571428571428</v>
      </c>
      <c r="Q14" s="39"/>
    </row>
    <row r="15" spans="1:17" ht="15" customHeight="1">
      <c r="A15" s="34">
        <v>2551</v>
      </c>
      <c r="B15" s="35">
        <v>3.07</v>
      </c>
      <c r="C15" s="35">
        <v>3.56</v>
      </c>
      <c r="D15" s="35">
        <v>3.28</v>
      </c>
      <c r="E15" s="35">
        <v>9.15</v>
      </c>
      <c r="F15" s="35">
        <v>9.61</v>
      </c>
      <c r="G15" s="35">
        <v>6.53</v>
      </c>
      <c r="H15" s="35">
        <v>5.56</v>
      </c>
      <c r="I15" s="35">
        <v>5.27</v>
      </c>
      <c r="J15" s="35">
        <v>3.66</v>
      </c>
      <c r="K15" s="35">
        <v>2.99</v>
      </c>
      <c r="L15" s="35">
        <v>2.4</v>
      </c>
      <c r="M15" s="35">
        <v>2.51</v>
      </c>
      <c r="N15" s="36">
        <f t="shared" si="1"/>
        <v>57.589999999999996</v>
      </c>
      <c r="O15" s="37">
        <f t="shared" si="2"/>
        <v>1.8261669203450026</v>
      </c>
      <c r="P15" s="38">
        <f t="shared" si="0"/>
        <v>55.91571428571428</v>
      </c>
      <c r="Q15" s="39"/>
    </row>
    <row r="16" spans="1:17" ht="15" customHeight="1">
      <c r="A16" s="34">
        <v>2552</v>
      </c>
      <c r="B16" s="35">
        <v>1.68</v>
      </c>
      <c r="C16" s="35">
        <v>2.75</v>
      </c>
      <c r="D16" s="35">
        <v>3.77</v>
      </c>
      <c r="E16" s="35">
        <v>3.78</v>
      </c>
      <c r="F16" s="35">
        <v>8.16</v>
      </c>
      <c r="G16" s="35">
        <v>6.69</v>
      </c>
      <c r="H16" s="35">
        <v>5.62</v>
      </c>
      <c r="I16" s="35">
        <v>2.81</v>
      </c>
      <c r="J16" s="35">
        <v>2.97</v>
      </c>
      <c r="K16" s="35">
        <v>6.05</v>
      </c>
      <c r="L16" s="35">
        <v>3.84</v>
      </c>
      <c r="M16" s="35">
        <v>4.19</v>
      </c>
      <c r="N16" s="36">
        <f t="shared" si="1"/>
        <v>52.31</v>
      </c>
      <c r="O16" s="37">
        <f t="shared" si="2"/>
        <v>1.6587392186707255</v>
      </c>
      <c r="P16" s="38">
        <f t="shared" si="0"/>
        <v>55.91571428571428</v>
      </c>
      <c r="Q16" s="39"/>
    </row>
    <row r="17" spans="1:17" ht="15" customHeight="1">
      <c r="A17" s="34">
        <v>2553</v>
      </c>
      <c r="B17" s="35">
        <v>0.84</v>
      </c>
      <c r="C17" s="35">
        <v>0.95</v>
      </c>
      <c r="D17" s="35">
        <v>0.4</v>
      </c>
      <c r="E17" s="35">
        <v>0.93</v>
      </c>
      <c r="F17" s="35">
        <v>6.43</v>
      </c>
      <c r="G17" s="35">
        <v>10.5</v>
      </c>
      <c r="H17" s="35">
        <v>7.47</v>
      </c>
      <c r="I17" s="35">
        <v>4.61</v>
      </c>
      <c r="J17" s="35">
        <v>3.49</v>
      </c>
      <c r="K17" s="35">
        <v>2.6</v>
      </c>
      <c r="L17" s="35">
        <v>1.64</v>
      </c>
      <c r="M17" s="35">
        <v>1.99</v>
      </c>
      <c r="N17" s="36">
        <f t="shared" si="1"/>
        <v>41.85000000000001</v>
      </c>
      <c r="O17" s="37">
        <f t="shared" si="2"/>
        <v>1.3270547945205482</v>
      </c>
      <c r="P17" s="38">
        <f t="shared" si="0"/>
        <v>55.91571428571428</v>
      </c>
      <c r="Q17" s="39"/>
    </row>
    <row r="18" spans="1:17" ht="15" customHeight="1">
      <c r="A18" s="34">
        <v>2554</v>
      </c>
      <c r="B18" s="35">
        <v>2.94</v>
      </c>
      <c r="C18" s="35">
        <v>3.54</v>
      </c>
      <c r="D18" s="35">
        <v>3.44</v>
      </c>
      <c r="E18" s="35">
        <v>5.91</v>
      </c>
      <c r="F18" s="35">
        <v>15.83</v>
      </c>
      <c r="G18" s="35">
        <v>15.83</v>
      </c>
      <c r="H18" s="35">
        <v>8.31</v>
      </c>
      <c r="I18" s="35">
        <v>15.01</v>
      </c>
      <c r="J18" s="35">
        <v>11.96</v>
      </c>
      <c r="K18" s="35">
        <v>1.79</v>
      </c>
      <c r="L18" s="35">
        <v>1.71</v>
      </c>
      <c r="M18" s="35">
        <v>4.72</v>
      </c>
      <c r="N18" s="36">
        <f t="shared" si="1"/>
        <v>90.99000000000001</v>
      </c>
      <c r="O18" s="37">
        <f t="shared" si="2"/>
        <v>2.8852739726027403</v>
      </c>
      <c r="P18" s="38">
        <f t="shared" si="0"/>
        <v>55.91571428571428</v>
      </c>
      <c r="Q18" s="39"/>
    </row>
    <row r="19" spans="1:17" ht="15" customHeight="1">
      <c r="A19" s="34">
        <v>2555</v>
      </c>
      <c r="B19" s="35">
        <v>0.93</v>
      </c>
      <c r="C19" s="35">
        <v>1.91</v>
      </c>
      <c r="D19" s="35">
        <v>1.77</v>
      </c>
      <c r="E19" s="35">
        <v>3.66</v>
      </c>
      <c r="F19" s="35">
        <v>4.18</v>
      </c>
      <c r="G19" s="35">
        <v>6.05</v>
      </c>
      <c r="H19" s="35">
        <v>6.46</v>
      </c>
      <c r="I19" s="35">
        <v>3.8</v>
      </c>
      <c r="J19" s="35">
        <v>2.97</v>
      </c>
      <c r="K19" s="35">
        <v>2.19</v>
      </c>
      <c r="L19" s="35">
        <v>1.72</v>
      </c>
      <c r="M19" s="35">
        <v>1.92</v>
      </c>
      <c r="N19" s="36">
        <f t="shared" si="1"/>
        <v>37.56</v>
      </c>
      <c r="O19" s="37">
        <f t="shared" si="2"/>
        <v>1.191019786910198</v>
      </c>
      <c r="P19" s="38">
        <f t="shared" si="0"/>
        <v>55.91571428571428</v>
      </c>
      <c r="Q19" s="39"/>
    </row>
    <row r="20" spans="1:17" ht="15" customHeight="1">
      <c r="A20" s="34">
        <v>2556</v>
      </c>
      <c r="B20" s="35">
        <v>1.86</v>
      </c>
      <c r="C20" s="35">
        <v>1.98</v>
      </c>
      <c r="D20" s="35">
        <v>2.32</v>
      </c>
      <c r="E20" s="35">
        <v>3.25</v>
      </c>
      <c r="F20" s="35">
        <v>5.98</v>
      </c>
      <c r="G20" s="35">
        <v>5.95</v>
      </c>
      <c r="H20" s="35">
        <v>8.35</v>
      </c>
      <c r="I20" s="35">
        <v>6.28</v>
      </c>
      <c r="J20" s="35">
        <v>5.41</v>
      </c>
      <c r="K20" s="35">
        <v>3.94</v>
      </c>
      <c r="L20" s="35">
        <v>2.56</v>
      </c>
      <c r="M20" s="35">
        <v>2.34</v>
      </c>
      <c r="N20" s="36">
        <f t="shared" si="1"/>
        <v>50.22</v>
      </c>
      <c r="O20" s="37">
        <f t="shared" si="2"/>
        <v>1.5924657534246576</v>
      </c>
      <c r="P20" s="38">
        <f t="shared" si="0"/>
        <v>55.91571428571428</v>
      </c>
      <c r="Q20" s="39"/>
    </row>
    <row r="21" spans="1:17" ht="15" customHeight="1">
      <c r="A21" s="34">
        <v>2557</v>
      </c>
      <c r="B21" s="35">
        <v>1.13</v>
      </c>
      <c r="C21" s="35">
        <v>2.37</v>
      </c>
      <c r="D21" s="35">
        <v>3.43</v>
      </c>
      <c r="E21" s="35">
        <v>5.22</v>
      </c>
      <c r="F21" s="35">
        <v>8.25</v>
      </c>
      <c r="G21" s="35">
        <v>10.96</v>
      </c>
      <c r="H21" s="35">
        <v>7.62</v>
      </c>
      <c r="I21" s="35">
        <v>6.73</v>
      </c>
      <c r="J21" s="35">
        <v>3.88</v>
      </c>
      <c r="K21" s="35">
        <v>3.47</v>
      </c>
      <c r="L21" s="35">
        <v>2.41</v>
      </c>
      <c r="M21" s="35">
        <v>2.54</v>
      </c>
      <c r="N21" s="36">
        <f t="shared" si="1"/>
        <v>58.01</v>
      </c>
      <c r="O21" s="37">
        <f t="shared" si="2"/>
        <v>1.8394850329781836</v>
      </c>
      <c r="P21" s="38">
        <f t="shared" si="0"/>
        <v>55.91571428571428</v>
      </c>
      <c r="Q21" s="39"/>
    </row>
    <row r="22" spans="1:17" ht="15" customHeight="1">
      <c r="A22" s="34">
        <v>2558</v>
      </c>
      <c r="B22" s="35">
        <v>1.6</v>
      </c>
      <c r="C22" s="35">
        <v>1.72</v>
      </c>
      <c r="D22" s="35">
        <v>1.65</v>
      </c>
      <c r="E22" s="35">
        <v>2.14</v>
      </c>
      <c r="F22" s="35">
        <v>3.78</v>
      </c>
      <c r="G22" s="35">
        <v>4.29</v>
      </c>
      <c r="H22" s="35">
        <v>2.98</v>
      </c>
      <c r="I22" s="35">
        <v>2.64</v>
      </c>
      <c r="J22" s="35">
        <v>2.4</v>
      </c>
      <c r="K22" s="35">
        <v>2.14</v>
      </c>
      <c r="L22" s="35">
        <v>1.94</v>
      </c>
      <c r="M22" s="35">
        <v>1.93</v>
      </c>
      <c r="N22" s="36">
        <f t="shared" si="1"/>
        <v>29.21</v>
      </c>
      <c r="O22" s="37">
        <f t="shared" si="2"/>
        <v>0.9262430238457636</v>
      </c>
      <c r="P22" s="38">
        <f t="shared" si="0"/>
        <v>55.91571428571428</v>
      </c>
      <c r="Q22" s="39"/>
    </row>
    <row r="23" spans="1:17" ht="15" customHeight="1">
      <c r="A23" s="34">
        <v>2559</v>
      </c>
      <c r="B23" s="35">
        <v>0.97</v>
      </c>
      <c r="C23" s="35">
        <v>1.24</v>
      </c>
      <c r="D23" s="35">
        <v>1.89</v>
      </c>
      <c r="E23" s="35">
        <v>3.63</v>
      </c>
      <c r="F23" s="35">
        <v>4.23</v>
      </c>
      <c r="G23" s="35">
        <v>6.44</v>
      </c>
      <c r="H23" s="35">
        <v>4.6</v>
      </c>
      <c r="I23" s="35">
        <v>5.76</v>
      </c>
      <c r="J23" s="35">
        <v>3.62</v>
      </c>
      <c r="K23" s="35">
        <v>3.2</v>
      </c>
      <c r="L23" s="35">
        <v>2.35</v>
      </c>
      <c r="M23" s="35">
        <v>1.85</v>
      </c>
      <c r="N23" s="36">
        <f t="shared" si="1"/>
        <v>39.78</v>
      </c>
      <c r="O23" s="37">
        <f t="shared" si="2"/>
        <v>1.2614155251141552</v>
      </c>
      <c r="P23" s="38">
        <f t="shared" si="0"/>
        <v>55.91571428571428</v>
      </c>
      <c r="Q23" s="39"/>
    </row>
    <row r="24" spans="1:17" ht="15" customHeight="1">
      <c r="A24" s="34">
        <v>2560</v>
      </c>
      <c r="B24" s="35">
        <v>1.87</v>
      </c>
      <c r="C24" s="35">
        <v>4.15</v>
      </c>
      <c r="D24" s="35">
        <v>2.68</v>
      </c>
      <c r="E24" s="35">
        <v>7.51</v>
      </c>
      <c r="F24" s="35">
        <v>6.43</v>
      </c>
      <c r="G24" s="35">
        <v>13.7</v>
      </c>
      <c r="H24" s="35">
        <v>13.93</v>
      </c>
      <c r="I24" s="35">
        <v>8.12</v>
      </c>
      <c r="J24" s="35">
        <v>5.46</v>
      </c>
      <c r="K24" s="35">
        <v>4.01</v>
      </c>
      <c r="L24" s="35">
        <v>2.87</v>
      </c>
      <c r="M24" s="35">
        <v>2.7</v>
      </c>
      <c r="N24" s="36">
        <f>SUM(B24:M24)</f>
        <v>73.43</v>
      </c>
      <c r="O24" s="37">
        <f t="shared" si="2"/>
        <v>2.3284500253678337</v>
      </c>
      <c r="P24" s="38">
        <f t="shared" si="0"/>
        <v>55.91571428571428</v>
      </c>
      <c r="Q24" s="39"/>
    </row>
    <row r="25" spans="1:17" ht="15" customHeight="1">
      <c r="A25" s="34">
        <v>2561</v>
      </c>
      <c r="B25" s="35">
        <v>4.97</v>
      </c>
      <c r="C25" s="35">
        <v>6.64</v>
      </c>
      <c r="D25" s="35">
        <v>6.11</v>
      </c>
      <c r="E25" s="35">
        <v>4.94</v>
      </c>
      <c r="F25" s="35">
        <v>8.78</v>
      </c>
      <c r="G25" s="35">
        <v>9.12</v>
      </c>
      <c r="H25" s="35">
        <v>9.52</v>
      </c>
      <c r="I25" s="35">
        <v>5.36</v>
      </c>
      <c r="J25" s="35">
        <v>4.34</v>
      </c>
      <c r="K25" s="35">
        <v>3.56</v>
      </c>
      <c r="L25" s="35">
        <v>2.75</v>
      </c>
      <c r="M25" s="35">
        <v>2.8</v>
      </c>
      <c r="N25" s="36">
        <f>SUM(B25:M25)</f>
        <v>68.89</v>
      </c>
      <c r="O25" s="37">
        <f t="shared" si="2"/>
        <v>2.1844875697615422</v>
      </c>
      <c r="P25" s="38">
        <f t="shared" si="0"/>
        <v>55.91571428571428</v>
      </c>
      <c r="Q25" s="39"/>
    </row>
    <row r="26" spans="1:17" ht="15" customHeight="1">
      <c r="A26" s="34">
        <v>2562</v>
      </c>
      <c r="B26" s="35">
        <v>3.59</v>
      </c>
      <c r="C26" s="35">
        <v>3.94</v>
      </c>
      <c r="D26" s="35">
        <v>3.17</v>
      </c>
      <c r="E26" s="35">
        <v>2.88</v>
      </c>
      <c r="F26" s="35">
        <v>5.78</v>
      </c>
      <c r="G26" s="35">
        <v>4.04</v>
      </c>
      <c r="H26" s="35">
        <v>3.14</v>
      </c>
      <c r="I26" s="35">
        <v>3.17</v>
      </c>
      <c r="J26" s="35">
        <v>2.7</v>
      </c>
      <c r="K26" s="35">
        <v>2.37</v>
      </c>
      <c r="L26" s="35">
        <v>1.77</v>
      </c>
      <c r="M26" s="35">
        <v>1.51</v>
      </c>
      <c r="N26" s="36">
        <f>SUM(B26:M26)</f>
        <v>38.06</v>
      </c>
      <c r="O26" s="37">
        <f t="shared" si="2"/>
        <v>1.2068746829020802</v>
      </c>
      <c r="P26" s="38">
        <f t="shared" si="0"/>
        <v>55.91571428571428</v>
      </c>
      <c r="Q26" s="39"/>
    </row>
    <row r="27" spans="1:17" ht="15" customHeight="1">
      <c r="A27" s="34">
        <v>2563</v>
      </c>
      <c r="B27" s="35">
        <v>1.89</v>
      </c>
      <c r="C27" s="35">
        <v>1.86</v>
      </c>
      <c r="D27" s="35">
        <v>2.4</v>
      </c>
      <c r="E27" s="35">
        <v>3.95</v>
      </c>
      <c r="F27" s="35">
        <v>5.71</v>
      </c>
      <c r="G27" s="35">
        <v>5.91</v>
      </c>
      <c r="H27" s="35">
        <v>4.49</v>
      </c>
      <c r="I27" s="35">
        <v>2.97</v>
      </c>
      <c r="J27" s="35">
        <v>2.68</v>
      </c>
      <c r="K27" s="35">
        <v>2.57</v>
      </c>
      <c r="L27" s="35">
        <v>1.21</v>
      </c>
      <c r="M27" s="35">
        <v>0.81</v>
      </c>
      <c r="N27" s="36">
        <f>SUM(B27:M27)</f>
        <v>36.45</v>
      </c>
      <c r="O27" s="37">
        <f>N27*1000000/(365*86400)</f>
        <v>1.1558219178082192</v>
      </c>
      <c r="P27" s="38">
        <f t="shared" si="0"/>
        <v>55.91571428571428</v>
      </c>
      <c r="Q27" s="39"/>
    </row>
    <row r="28" spans="1:17" ht="15" customHeight="1">
      <c r="A28" s="44">
        <v>2564</v>
      </c>
      <c r="B28" s="46">
        <v>2.1964608</v>
      </c>
      <c r="C28" s="46">
        <v>2.1017664000000003</v>
      </c>
      <c r="D28" s="46">
        <v>2.402611200000001</v>
      </c>
      <c r="E28" s="46">
        <v>2.276121600000002</v>
      </c>
      <c r="F28" s="46">
        <v>2.5795584000000003</v>
      </c>
      <c r="G28" s="46">
        <v>2.3559552000000012</v>
      </c>
      <c r="H28" s="46">
        <v>2.634163200000003</v>
      </c>
      <c r="I28" s="46">
        <v>2.6455680000000026</v>
      </c>
      <c r="J28" s="46">
        <v>2.414016000000001</v>
      </c>
      <c r="K28" s="46">
        <v>2.139264000000002</v>
      </c>
      <c r="L28" s="46">
        <v>1.7815680000000005</v>
      </c>
      <c r="M28" s="46"/>
      <c r="N28" s="45">
        <f>SUM(B28:M28)</f>
        <v>25.527052800000014</v>
      </c>
      <c r="O28" s="47">
        <f>N28*1000000/(365*86400)</f>
        <v>0.8094575342465758</v>
      </c>
      <c r="P28" s="38"/>
      <c r="Q28" s="39"/>
    </row>
    <row r="29" spans="1:17" ht="15" customHeight="1">
      <c r="A29" s="34">
        <v>2565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40"/>
      <c r="O29" s="41"/>
      <c r="P29" s="38"/>
      <c r="Q29" s="39"/>
    </row>
    <row r="30" spans="1:17" ht="15" customHeight="1">
      <c r="A30" s="34">
        <v>2566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40"/>
      <c r="O30" s="41"/>
      <c r="P30" s="38"/>
      <c r="Q30" s="39"/>
    </row>
    <row r="31" spans="1:17" ht="15" customHeight="1">
      <c r="A31" s="34">
        <v>2567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40"/>
      <c r="O31" s="41"/>
      <c r="P31" s="38"/>
      <c r="Q31" s="39"/>
    </row>
    <row r="32" spans="1:17" ht="15" customHeight="1">
      <c r="A32" s="34">
        <v>2568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40"/>
      <c r="O32" s="41"/>
      <c r="P32" s="38"/>
      <c r="Q32" s="39"/>
    </row>
    <row r="33" spans="1:17" ht="15" customHeight="1">
      <c r="A33" s="34">
        <v>2569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40"/>
      <c r="O33" s="41"/>
      <c r="P33" s="38"/>
      <c r="Q33" s="39"/>
    </row>
    <row r="34" spans="1:17" ht="15" customHeight="1">
      <c r="A34" s="34">
        <v>2570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40"/>
      <c r="O34" s="41"/>
      <c r="P34" s="38"/>
      <c r="Q34" s="39"/>
    </row>
    <row r="35" spans="1:17" ht="15" customHeight="1">
      <c r="A35" s="42" t="s">
        <v>19</v>
      </c>
      <c r="B35" s="43">
        <f>MAX(B7:B27)</f>
        <v>4.97</v>
      </c>
      <c r="C35" s="43">
        <f aca="true" t="shared" si="3" ref="C35:N35">MAX(C7:C27)</f>
        <v>6.64</v>
      </c>
      <c r="D35" s="43">
        <f t="shared" si="3"/>
        <v>6.11</v>
      </c>
      <c r="E35" s="43">
        <f t="shared" si="3"/>
        <v>9.15</v>
      </c>
      <c r="F35" s="43">
        <f t="shared" si="3"/>
        <v>15.83</v>
      </c>
      <c r="G35" s="43">
        <f t="shared" si="3"/>
        <v>17.48</v>
      </c>
      <c r="H35" s="43">
        <f t="shared" si="3"/>
        <v>13.93</v>
      </c>
      <c r="I35" s="43">
        <f t="shared" si="3"/>
        <v>15.01</v>
      </c>
      <c r="J35" s="43">
        <f t="shared" si="3"/>
        <v>11.96</v>
      </c>
      <c r="K35" s="43">
        <f t="shared" si="3"/>
        <v>6.05</v>
      </c>
      <c r="L35" s="43">
        <f t="shared" si="3"/>
        <v>3.84</v>
      </c>
      <c r="M35" s="43">
        <f t="shared" si="3"/>
        <v>4.72</v>
      </c>
      <c r="N35" s="43">
        <f t="shared" si="3"/>
        <v>90.99000000000001</v>
      </c>
      <c r="O35" s="37">
        <f>N35*1000000/(365*86400)</f>
        <v>2.8852739726027403</v>
      </c>
      <c r="P35" s="39"/>
      <c r="Q35" s="39"/>
    </row>
    <row r="36" spans="1:17" ht="15" customHeight="1">
      <c r="A36" s="42" t="s">
        <v>16</v>
      </c>
      <c r="B36" s="43">
        <f>AVERAGE(B7:B27)</f>
        <v>2.081428571428571</v>
      </c>
      <c r="C36" s="43">
        <f aca="true" t="shared" si="4" ref="C36:M36">AVERAGE(C7:C27)</f>
        <v>2.9742857142857138</v>
      </c>
      <c r="D36" s="43">
        <f t="shared" si="4"/>
        <v>3.0385714285714287</v>
      </c>
      <c r="E36" s="43">
        <f t="shared" si="4"/>
        <v>4.804761904761905</v>
      </c>
      <c r="F36" s="43">
        <f t="shared" si="4"/>
        <v>7.945714285714285</v>
      </c>
      <c r="G36" s="43">
        <f t="shared" si="4"/>
        <v>10.157142857142857</v>
      </c>
      <c r="H36" s="43">
        <f t="shared" si="4"/>
        <v>7.474285714285715</v>
      </c>
      <c r="I36" s="43">
        <f t="shared" si="4"/>
        <v>5.656190476190477</v>
      </c>
      <c r="J36" s="43">
        <f t="shared" si="4"/>
        <v>4.1761904761904765</v>
      </c>
      <c r="K36" s="43">
        <f t="shared" si="4"/>
        <v>3.079523809523809</v>
      </c>
      <c r="L36" s="43">
        <f t="shared" si="4"/>
        <v>2.21</v>
      </c>
      <c r="M36" s="43">
        <f t="shared" si="4"/>
        <v>2.317619047619048</v>
      </c>
      <c r="N36" s="43">
        <f>SUM(B36:M36)</f>
        <v>55.91571428571428</v>
      </c>
      <c r="O36" s="37">
        <f>N36*1000000/(365*86400)</f>
        <v>1.7730756686236138</v>
      </c>
      <c r="P36" s="39"/>
      <c r="Q36" s="39"/>
    </row>
    <row r="37" spans="1:17" ht="15" customHeight="1">
      <c r="A37" s="42" t="s">
        <v>20</v>
      </c>
      <c r="B37" s="43">
        <f>MIN(B7:B27)</f>
        <v>0.84</v>
      </c>
      <c r="C37" s="43">
        <f aca="true" t="shared" si="5" ref="C37:N37">MIN(C7:C27)</f>
        <v>0.95</v>
      </c>
      <c r="D37" s="43">
        <f t="shared" si="5"/>
        <v>0.4</v>
      </c>
      <c r="E37" s="43">
        <f t="shared" si="5"/>
        <v>0.93</v>
      </c>
      <c r="F37" s="43">
        <f t="shared" si="5"/>
        <v>3.78</v>
      </c>
      <c r="G37" s="43">
        <f t="shared" si="5"/>
        <v>4.04</v>
      </c>
      <c r="H37" s="43">
        <f t="shared" si="5"/>
        <v>2.98</v>
      </c>
      <c r="I37" s="43">
        <f t="shared" si="5"/>
        <v>2.64</v>
      </c>
      <c r="J37" s="43">
        <f t="shared" si="5"/>
        <v>2.4</v>
      </c>
      <c r="K37" s="43">
        <f t="shared" si="5"/>
        <v>1.76</v>
      </c>
      <c r="L37" s="43">
        <f t="shared" si="5"/>
        <v>1.21</v>
      </c>
      <c r="M37" s="43">
        <f t="shared" si="5"/>
        <v>0.81</v>
      </c>
      <c r="N37" s="43">
        <f t="shared" si="5"/>
        <v>29.21</v>
      </c>
      <c r="O37" s="37">
        <f>N37*1000000/(365*86400)</f>
        <v>0.9262430238457636</v>
      </c>
      <c r="P37" s="39"/>
      <c r="Q37" s="39"/>
    </row>
    <row r="38" spans="1:15" ht="15" customHeight="1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2"/>
      <c r="O38" s="23"/>
    </row>
    <row r="39" spans="1:15" ht="15" customHeight="1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6"/>
      <c r="O39" s="27"/>
    </row>
    <row r="40" spans="1:15" ht="15" customHeight="1">
      <c r="A40" s="24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</row>
    <row r="41" spans="1:15" ht="15" customHeight="1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</row>
    <row r="42" spans="1:15" ht="15" customHeight="1">
      <c r="A42" s="24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</row>
    <row r="43" spans="1:15" ht="15" customHeight="1">
      <c r="A43" s="24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</row>
    <row r="44" spans="1:15" ht="15" customHeight="1">
      <c r="A44" s="24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</row>
    <row r="45" spans="1:15" ht="15" customHeight="1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</row>
    <row r="46" spans="1:15" ht="15" customHeight="1">
      <c r="A46" s="28"/>
      <c r="B46" s="29"/>
      <c r="C46" s="30"/>
      <c r="D46" s="27"/>
      <c r="E46" s="29"/>
      <c r="F46" s="29"/>
      <c r="G46" s="29"/>
      <c r="H46" s="29"/>
      <c r="I46" s="29"/>
      <c r="J46" s="29"/>
      <c r="K46" s="29"/>
      <c r="L46" s="29"/>
      <c r="M46" s="29"/>
      <c r="N46" s="31"/>
      <c r="O46" s="27"/>
    </row>
    <row r="47" spans="1:15" ht="15" customHeight="1">
      <c r="A47" s="28"/>
      <c r="B47" s="29"/>
      <c r="C47" s="29"/>
      <c r="D47" s="29"/>
      <c r="E47" s="27"/>
      <c r="F47" s="29"/>
      <c r="G47" s="29"/>
      <c r="H47" s="29"/>
      <c r="I47" s="29"/>
      <c r="J47" s="29"/>
      <c r="K47" s="29"/>
      <c r="L47" s="29"/>
      <c r="M47" s="29"/>
      <c r="N47" s="31"/>
      <c r="O47" s="27"/>
    </row>
    <row r="48" spans="1:15" ht="15" customHeight="1">
      <c r="A48" s="28"/>
      <c r="B48" s="29"/>
      <c r="C48" s="29"/>
      <c r="D48" s="29"/>
      <c r="E48" s="27"/>
      <c r="F48" s="29"/>
      <c r="G48" s="29"/>
      <c r="H48" s="29"/>
      <c r="I48" s="29"/>
      <c r="J48" s="29"/>
      <c r="K48" s="29"/>
      <c r="L48" s="29"/>
      <c r="M48" s="29"/>
      <c r="N48" s="31"/>
      <c r="O48" s="27"/>
    </row>
    <row r="49" spans="1:15" ht="15" customHeight="1">
      <c r="A49" s="28"/>
      <c r="B49" s="29"/>
      <c r="C49" s="29"/>
      <c r="D49" s="29"/>
      <c r="E49" s="27"/>
      <c r="F49" s="29"/>
      <c r="G49" s="29"/>
      <c r="H49" s="29"/>
      <c r="I49" s="29"/>
      <c r="J49" s="29"/>
      <c r="K49" s="29"/>
      <c r="L49" s="29"/>
      <c r="M49" s="29"/>
      <c r="N49" s="31"/>
      <c r="O49" s="27"/>
    </row>
    <row r="50" spans="1:15" ht="15" customHeight="1">
      <c r="A50" s="28"/>
      <c r="B50" s="29"/>
      <c r="C50" s="29"/>
      <c r="D50" s="29"/>
      <c r="E50" s="27"/>
      <c r="F50" s="29"/>
      <c r="G50" s="29"/>
      <c r="H50" s="29"/>
      <c r="I50" s="29"/>
      <c r="J50" s="29"/>
      <c r="K50" s="29"/>
      <c r="L50" s="29"/>
      <c r="M50" s="29"/>
      <c r="N50" s="31"/>
      <c r="O50" s="27"/>
    </row>
    <row r="51" ht="15" customHeight="1">
      <c r="A51" s="32"/>
    </row>
    <row r="52" ht="15" customHeight="1">
      <c r="A52" s="32"/>
    </row>
    <row r="53" ht="15" customHeight="1">
      <c r="A53" s="32"/>
    </row>
    <row r="54" ht="15" customHeight="1">
      <c r="A54" s="32"/>
    </row>
    <row r="55" ht="15" customHeight="1">
      <c r="A55" s="32"/>
    </row>
    <row r="56" ht="18" customHeight="1">
      <c r="A56" s="32"/>
    </row>
    <row r="57" ht="18" customHeight="1">
      <c r="A57" s="32"/>
    </row>
    <row r="58" ht="18" customHeight="1">
      <c r="A58" s="32"/>
    </row>
    <row r="59" ht="18" customHeight="1">
      <c r="A59" s="32"/>
    </row>
    <row r="60" ht="18" customHeight="1">
      <c r="A60" s="32"/>
    </row>
    <row r="61" ht="18" customHeight="1">
      <c r="A61" s="32"/>
    </row>
    <row r="62" ht="18" customHeight="1">
      <c r="A62" s="32"/>
    </row>
    <row r="63" ht="18" customHeight="1">
      <c r="A63" s="32"/>
    </row>
    <row r="64" ht="18" customHeight="1">
      <c r="A64" s="32"/>
    </row>
    <row r="65" ht="18" customHeight="1">
      <c r="A65" s="32"/>
    </row>
    <row r="66" ht="18" customHeight="1"/>
    <row r="67" ht="18" customHeight="1"/>
    <row r="68" ht="18" customHeight="1"/>
    <row r="69" ht="18" customHeight="1"/>
    <row r="70" ht="18" customHeight="1"/>
  </sheetData>
  <sheetProtection/>
  <mergeCells count="6">
    <mergeCell ref="P5:Q5"/>
    <mergeCell ref="P6:Q6"/>
    <mergeCell ref="A2:O2"/>
    <mergeCell ref="L3:O3"/>
    <mergeCell ref="A3:D3"/>
    <mergeCell ref="P4:Q4"/>
  </mergeCells>
  <printOptions gridLines="1"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2017-05-09T02:50:12Z</cp:lastPrinted>
  <dcterms:created xsi:type="dcterms:W3CDTF">1994-01-31T08:04:27Z</dcterms:created>
  <dcterms:modified xsi:type="dcterms:W3CDTF">2022-03-16T08:41:40Z</dcterms:modified>
  <cp:category/>
  <cp:version/>
  <cp:contentType/>
  <cp:contentStatus/>
</cp:coreProperties>
</file>