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G.8" sheetId="1" r:id="rId1"/>
    <sheet name="data G.8" sheetId="2" r:id="rId2"/>
  </sheets>
  <definedNames>
    <definedName name="_xlnm.Print_Area" localSheetId="1">'data G.8'!$A:$IV</definedName>
  </definedNames>
  <calcPr fullCalcOnLoad="1"/>
</workbook>
</file>

<file path=xl/sharedStrings.xml><?xml version="1.0" encoding="utf-8"?>
<sst xmlns="http://schemas.openxmlformats.org/spreadsheetml/2006/main" count="46" uniqueCount="31">
  <si>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</si>
  <si>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</si>
  <si>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</si>
  <si>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</si>
  <si>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</si>
  <si>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</si>
  <si>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</si>
  <si>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</si>
  <si>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เวียงป่าเป้า</t>
  </si>
  <si>
    <t>แม่สรวย</t>
  </si>
  <si>
    <t>ฝายแม่ลาว</t>
  </si>
  <si>
    <t>%</t>
  </si>
  <si>
    <t>ตร.กม.</t>
  </si>
  <si>
    <t>( D A. )</t>
  </si>
  <si>
    <t>( Runoff )</t>
  </si>
  <si>
    <t>( Runoff *1000/DA. )</t>
  </si>
  <si>
    <t xml:space="preserve">พื้นที่รับน้ำที่สถานี  G.8          </t>
  </si>
  <si>
    <t xml:space="preserve">มีปริมาณน้ำเฉลี่ยทั้งปี            </t>
  </si>
  <si>
    <t xml:space="preserve">ดังนั้น Runoff coefficient       </t>
  </si>
  <si>
    <t>0-8102</t>
  </si>
  <si>
    <t>0-8082</t>
  </si>
  <si>
    <t>0-8221</t>
  </si>
  <si>
    <t>ล้าน ลบ.ม.</t>
  </si>
  <si>
    <t>ปริมาณน้ำ</t>
  </si>
  <si>
    <t>คิดเป็นความสูง</t>
  </si>
  <si>
    <t>ต่อพื้นที่รับน้ำ</t>
  </si>
  <si>
    <t xml:space="preserve">การเกิดน้ำท่า </t>
  </si>
  <si>
    <t xml:space="preserve"> Runoff  coefficient สถานีG.8 น้ำแม่ลาว อ.เมือง จ.เชียงราย</t>
  </si>
  <si>
    <t xml:space="preserve">ฝนที่ตกเฉลี่ยในลุ่มน้ำต่อปี   </t>
  </si>
  <si>
    <t xml:space="preserve">ปริมาณน้ำคิดเป็นความสูง / พื้นที่รับน้ำ            </t>
  </si>
  <si>
    <t>เฉลี่ยต่อปี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</si>
</sst>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5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sz val="11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5" xfId="0" applyNumberFormat="1" applyFont="1" applyBorder="1" applyAlignment="1">
      <alignment horizontal="center" vertical="center"/>
    </xf>
    <xf numFmtId="187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0" xfId="0" applyFont="1" applyFill="1" applyAlignment="1">
      <alignment/>
    </xf>
    <xf numFmtId="187" fontId="0" fillId="0" borderId="7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3" borderId="9" xfId="0" applyNumberFormat="1" applyFont="1" applyFill="1" applyBorder="1" applyAlignment="1" applyProtection="1">
      <alignment horizontal="center" vertical="center"/>
      <protection/>
    </xf>
    <xf numFmtId="1" fontId="8" fillId="3" borderId="10" xfId="0" applyNumberFormat="1" applyFont="1" applyFill="1" applyBorder="1" applyAlignment="1" applyProtection="1">
      <alignment horizontal="center" vertical="center"/>
      <protection/>
    </xf>
    <xf numFmtId="2" fontId="0" fillId="4" borderId="9" xfId="0" applyNumberFormat="1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7" fontId="0" fillId="0" borderId="14" xfId="0" applyNumberFormat="1" applyFont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187" fontId="0" fillId="0" borderId="10" xfId="0" applyNumberFormat="1" applyFont="1" applyBorder="1" applyAlignment="1" applyProtection="1">
      <alignment horizontal="center" vertical="center"/>
      <protection/>
    </xf>
    <xf numFmtId="187" fontId="0" fillId="0" borderId="18" xfId="0" applyNumberFormat="1" applyFont="1" applyBorder="1" applyAlignment="1" applyProtection="1">
      <alignment horizontal="center" vertical="center"/>
      <protection/>
    </xf>
    <xf numFmtId="187" fontId="0" fillId="0" borderId="13" xfId="0" applyNumberFormat="1" applyFont="1" applyBorder="1" applyAlignment="1" applyProtection="1">
      <alignment horizontal="center" vertical="center"/>
      <protection/>
    </xf>
    <xf numFmtId="0" fontId="5" fillId="5" borderId="1" xfId="0" applyFont="1" applyFill="1" applyBorder="1" applyAlignment="1">
      <alignment horizontal="center" vertical="center"/>
    </xf>
    <xf numFmtId="187" fontId="5" fillId="5" borderId="1" xfId="0" applyNumberFormat="1" applyFont="1" applyFill="1" applyBorder="1" applyAlignment="1" applyProtection="1">
      <alignment horizontal="center" vertical="center"/>
      <protection/>
    </xf>
    <xf numFmtId="2" fontId="5" fillId="5" borderId="1" xfId="0" applyNumberFormat="1" applyFont="1" applyFill="1" applyBorder="1" applyAlignment="1">
      <alignment horizontal="center" vertical="center"/>
    </xf>
    <xf numFmtId="187" fontId="5" fillId="5" borderId="19" xfId="0" applyNumberFormat="1" applyFont="1" applyFill="1" applyBorder="1" applyAlignment="1">
      <alignment horizontal="center" vertical="center"/>
    </xf>
    <xf numFmtId="187" fontId="5" fillId="5" borderId="20" xfId="0" applyNumberFormat="1" applyFont="1" applyFill="1" applyBorder="1" applyAlignment="1">
      <alignment horizontal="center" vertical="center"/>
    </xf>
    <xf numFmtId="187" fontId="5" fillId="5" borderId="2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G.8 น้ำแม่ลาว บ้านต้นยาง อ.เมือง จ.เชียงราย
พื้นที่รับน้ำ 2,909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G.8'!$L$45:$L$71</c:f>
              <c:numCache>
                <c:ptCount val="27"/>
                <c:pt idx="0">
                  <c:v>1220.3000000000002</c:v>
                </c:pt>
                <c:pt idx="1">
                  <c:v>1331.85</c:v>
                </c:pt>
                <c:pt idx="2">
                  <c:v>1008.75</c:v>
                </c:pt>
                <c:pt idx="3">
                  <c:v>1004.3</c:v>
                </c:pt>
                <c:pt idx="4">
                  <c:v>705.95</c:v>
                </c:pt>
                <c:pt idx="5">
                  <c:v>1076.65</c:v>
                </c:pt>
                <c:pt idx="6">
                  <c:v>755.5</c:v>
                </c:pt>
                <c:pt idx="7">
                  <c:v>1202</c:v>
                </c:pt>
                <c:pt idx="8">
                  <c:v>1356.95</c:v>
                </c:pt>
                <c:pt idx="9">
                  <c:v>1211.9</c:v>
                </c:pt>
                <c:pt idx="10">
                  <c:v>1493.3</c:v>
                </c:pt>
                <c:pt idx="11">
                  <c:v>1467</c:v>
                </c:pt>
                <c:pt idx="12">
                  <c:v>1030.9</c:v>
                </c:pt>
                <c:pt idx="13">
                  <c:v>1263.1999999999998</c:v>
                </c:pt>
                <c:pt idx="14">
                  <c:v>948.6500000000001</c:v>
                </c:pt>
                <c:pt idx="15">
                  <c:v>1069.3</c:v>
                </c:pt>
                <c:pt idx="16">
                  <c:v>825.7</c:v>
                </c:pt>
                <c:pt idx="17">
                  <c:v>1226.0333333333333</c:v>
                </c:pt>
                <c:pt idx="18">
                  <c:v>1643.6000000000004</c:v>
                </c:pt>
                <c:pt idx="19">
                  <c:v>2206.0499999999997</c:v>
                </c:pt>
                <c:pt idx="20">
                  <c:v>2008.3</c:v>
                </c:pt>
                <c:pt idx="21">
                  <c:v>845.95</c:v>
                </c:pt>
                <c:pt idx="22">
                  <c:v>1256</c:v>
                </c:pt>
                <c:pt idx="23">
                  <c:v>1187.1666666666667</c:v>
                </c:pt>
              </c:numCache>
            </c:numRef>
          </c:xVal>
          <c:yVal>
            <c:numRef>
              <c:f>'data G.8'!$D$45:$D$71</c:f>
              <c:numCache>
                <c:ptCount val="27"/>
                <c:pt idx="0">
                  <c:v>472.20350635957374</c:v>
                </c:pt>
                <c:pt idx="1">
                  <c:v>415.75730491577855</c:v>
                </c:pt>
                <c:pt idx="2">
                  <c:v>293.44276383636986</c:v>
                </c:pt>
                <c:pt idx="3">
                  <c:v>281.56033001031284</c:v>
                </c:pt>
                <c:pt idx="4">
                  <c:v>111.92815400481265</c:v>
                </c:pt>
                <c:pt idx="5">
                  <c:v>208.66723960123753</c:v>
                </c:pt>
                <c:pt idx="6">
                  <c:v>196.27947748367137</c:v>
                </c:pt>
                <c:pt idx="7">
                  <c:v>358.3561361292541</c:v>
                </c:pt>
                <c:pt idx="8">
                  <c:v>344.4235132347886</c:v>
                </c:pt>
                <c:pt idx="9">
                  <c:v>219.40185630800963</c:v>
                </c:pt>
                <c:pt idx="10">
                  <c:v>424.2578205568924</c:v>
                </c:pt>
                <c:pt idx="11">
                  <c:v>334.99617463045723</c:v>
                </c:pt>
                <c:pt idx="12">
                  <c:v>241.5888346510829</c:v>
                </c:pt>
                <c:pt idx="13">
                  <c:v>249.81091289102784</c:v>
                </c:pt>
                <c:pt idx="14">
                  <c:v>256.98282571330355</c:v>
                </c:pt>
                <c:pt idx="15">
                  <c:v>185.70713234788593</c:v>
                </c:pt>
                <c:pt idx="16">
                  <c:v>245.7570629082159</c:v>
                </c:pt>
                <c:pt idx="17">
                  <c:v>500.626667583362</c:v>
                </c:pt>
                <c:pt idx="18">
                  <c:v>161.09634926091442</c:v>
                </c:pt>
                <c:pt idx="19">
                  <c:v>240.57811206600203</c:v>
                </c:pt>
                <c:pt idx="20">
                  <c:v>251.3097284290134</c:v>
                </c:pt>
                <c:pt idx="21">
                  <c:v>43.95737366792713</c:v>
                </c:pt>
                <c:pt idx="22">
                  <c:v>171.63973874183569</c:v>
                </c:pt>
              </c:numCache>
            </c:numRef>
          </c:yVal>
          <c:smooth val="0"/>
        </c:ser>
        <c:axId val="21452356"/>
        <c:axId val="58853477"/>
      </c:scatterChart>
      <c:valAx>
        <c:axId val="21452356"/>
        <c:scaling>
          <c:orientation val="minMax"/>
          <c:max val="25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8853477"/>
        <c:crosses val="autoZero"/>
        <c:crossBetween val="midCat"/>
        <c:dispUnits/>
        <c:majorUnit val="500"/>
      </c:valAx>
      <c:valAx>
        <c:axId val="5885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452356"/>
        <c:crossesAt val="5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2"/>
  <sheetViews>
    <sheetView tabSelected="1" workbookViewId="0" topLeftCell="A1">
      <pane ySplit="3" topLeftCell="BM58" activePane="bottomLeft" state="frozen"/>
      <selection pane="topLeft" activeCell="A1" sqref="A1"/>
      <selection pane="bottomLeft" activeCell="S66" sqref="S66"/>
    </sheetView>
  </sheetViews>
  <sheetFormatPr defaultColWidth="9.140625" defaultRowHeight="21.75"/>
  <cols>
    <col min="1" max="1" width="4.28125" style="2" customWidth="1"/>
    <col min="2" max="2" width="6.8515625" style="2" customWidth="1"/>
    <col min="3" max="3" width="11.57421875" style="2" customWidth="1"/>
    <col min="4" max="4" width="15.00390625" style="4" customWidth="1"/>
    <col min="5" max="12" width="8.00390625" style="2" customWidth="1"/>
    <col min="13" max="13" width="11.57421875" style="2" customWidth="1"/>
    <col min="14" max="21" width="6.28125" style="2" customWidth="1"/>
    <col min="22" max="45" width="9.140625" style="2" customWidth="1"/>
    <col min="46" max="46" width="9.140625" style="3" customWidth="1"/>
    <col min="47" max="47" width="9.140625" style="4" customWidth="1"/>
    <col min="48" max="56" width="9.140625" style="3" customWidth="1"/>
    <col min="57" max="58" width="9.140625" style="4" customWidth="1"/>
    <col min="59" max="83" width="9.140625" style="3" customWidth="1"/>
    <col min="84" max="16384" width="9.140625" style="2" customWidth="1"/>
  </cols>
  <sheetData>
    <row r="1" spans="2:13" ht="24.75" customHeight="1">
      <c r="B1" s="58" t="s">
        <v>27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58" ht="19.5" customHeight="1">
      <c r="B2" s="59" t="s">
        <v>0</v>
      </c>
      <c r="C2" s="43" t="s">
        <v>23</v>
      </c>
      <c r="D2" s="43" t="s">
        <v>24</v>
      </c>
      <c r="E2" s="62" t="s">
        <v>2</v>
      </c>
      <c r="F2" s="63"/>
      <c r="G2" s="63"/>
      <c r="H2" s="63"/>
      <c r="I2" s="63"/>
      <c r="J2" s="63"/>
      <c r="K2" s="63"/>
      <c r="L2" s="63"/>
      <c r="M2" s="41" t="s">
        <v>11</v>
      </c>
      <c r="N2" s="5"/>
      <c r="O2" s="5"/>
      <c r="P2" s="5"/>
      <c r="Q2" s="5"/>
      <c r="R2" s="5"/>
      <c r="S2" s="5"/>
      <c r="T2" s="5"/>
      <c r="U2" s="5"/>
      <c r="AT2" s="28"/>
      <c r="AU2" s="10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</row>
    <row r="3" spans="2:58" ht="19.5" customHeight="1">
      <c r="B3" s="60"/>
      <c r="C3" s="44" t="s">
        <v>30</v>
      </c>
      <c r="D3" s="44" t="s">
        <v>25</v>
      </c>
      <c r="E3" s="1" t="s">
        <v>8</v>
      </c>
      <c r="F3" s="1" t="s">
        <v>9</v>
      </c>
      <c r="G3" s="1" t="s">
        <v>10</v>
      </c>
      <c r="H3" s="6"/>
      <c r="I3" s="6"/>
      <c r="J3" s="1"/>
      <c r="K3" s="1"/>
      <c r="L3" s="26" t="s">
        <v>3</v>
      </c>
      <c r="M3" s="42" t="s">
        <v>26</v>
      </c>
      <c r="N3" s="5"/>
      <c r="O3" s="5"/>
      <c r="P3" s="5"/>
      <c r="Q3" s="5"/>
      <c r="R3" s="5"/>
      <c r="S3" s="5"/>
      <c r="T3" s="5"/>
      <c r="U3" s="5"/>
      <c r="AT3" s="28"/>
      <c r="AU3" s="10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2:58" ht="19.5" customHeight="1">
      <c r="B4" s="61"/>
      <c r="C4" s="7" t="s">
        <v>6</v>
      </c>
      <c r="D4" s="56" t="s">
        <v>4</v>
      </c>
      <c r="E4" s="7" t="s">
        <v>20</v>
      </c>
      <c r="F4" s="7" t="s">
        <v>19</v>
      </c>
      <c r="G4" s="7" t="s">
        <v>21</v>
      </c>
      <c r="H4" s="7"/>
      <c r="I4" s="7"/>
      <c r="J4" s="7"/>
      <c r="K4" s="7"/>
      <c r="L4" s="27" t="s">
        <v>4</v>
      </c>
      <c r="M4" s="45"/>
      <c r="N4" s="5"/>
      <c r="O4" s="5"/>
      <c r="P4" s="5"/>
      <c r="Q4" s="5"/>
      <c r="R4" s="5"/>
      <c r="S4" s="5"/>
      <c r="T4" s="5"/>
      <c r="U4" s="5"/>
      <c r="AT4" s="28"/>
      <c r="AU4" s="10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2:58" ht="19.5" customHeight="1">
      <c r="B5" s="22">
        <v>2497</v>
      </c>
      <c r="C5" s="57"/>
      <c r="D5" s="30"/>
      <c r="E5" s="8">
        <v>1106.2</v>
      </c>
      <c r="F5" s="9"/>
      <c r="G5" s="9"/>
      <c r="H5" s="9"/>
      <c r="I5" s="9"/>
      <c r="J5" s="9"/>
      <c r="K5" s="9"/>
      <c r="L5" s="30">
        <f>AVERAGE(E5:G5)</f>
        <v>1106.2</v>
      </c>
      <c r="M5" s="24">
        <f aca="true" t="shared" si="0" ref="M5:M36">D5*100/L5</f>
        <v>0</v>
      </c>
      <c r="N5" s="10"/>
      <c r="O5" s="10"/>
      <c r="P5" s="10"/>
      <c r="Q5" s="10"/>
      <c r="R5" s="10"/>
      <c r="S5" s="10"/>
      <c r="T5" s="10"/>
      <c r="U5" s="10"/>
      <c r="AT5" s="5"/>
      <c r="AU5" s="10"/>
      <c r="AV5" s="5"/>
      <c r="AW5" s="5"/>
      <c r="AX5" s="5"/>
      <c r="AY5" s="5"/>
      <c r="AZ5" s="5"/>
      <c r="BA5" s="5"/>
      <c r="BB5" s="5"/>
      <c r="BC5" s="5"/>
      <c r="BD5" s="5"/>
      <c r="BE5" s="10"/>
      <c r="BF5" s="10"/>
    </row>
    <row r="6" spans="2:58" ht="19.5" customHeight="1">
      <c r="B6" s="23">
        <v>2498</v>
      </c>
      <c r="C6" s="46"/>
      <c r="D6" s="31"/>
      <c r="E6" s="11">
        <v>1168.7</v>
      </c>
      <c r="F6" s="12">
        <v>1260.4</v>
      </c>
      <c r="G6" s="12"/>
      <c r="H6" s="12"/>
      <c r="I6" s="12"/>
      <c r="J6" s="12"/>
      <c r="K6" s="12"/>
      <c r="L6" s="31">
        <f aca="true" t="shared" si="1" ref="L6:L61">AVERAGE(E6:G6)</f>
        <v>1214.5500000000002</v>
      </c>
      <c r="M6" s="25">
        <f t="shared" si="0"/>
        <v>0</v>
      </c>
      <c r="N6" s="10"/>
      <c r="O6" s="10"/>
      <c r="P6" s="10"/>
      <c r="Q6" s="10"/>
      <c r="R6" s="10"/>
      <c r="S6" s="10"/>
      <c r="T6" s="10"/>
      <c r="U6" s="10"/>
      <c r="AT6" s="5"/>
      <c r="AU6" s="10"/>
      <c r="AV6" s="5"/>
      <c r="AW6" s="5"/>
      <c r="AX6" s="5"/>
      <c r="AY6" s="5"/>
      <c r="AZ6" s="5"/>
      <c r="BA6" s="5"/>
      <c r="BB6" s="5"/>
      <c r="BC6" s="5"/>
      <c r="BD6" s="5"/>
      <c r="BE6" s="10"/>
      <c r="BF6" s="10"/>
    </row>
    <row r="7" spans="2:58" ht="19.5" customHeight="1">
      <c r="B7" s="23">
        <v>2499</v>
      </c>
      <c r="C7" s="46"/>
      <c r="D7" s="31"/>
      <c r="E7" s="11">
        <v>1497.7</v>
      </c>
      <c r="F7" s="12">
        <v>1492.4</v>
      </c>
      <c r="G7" s="12"/>
      <c r="H7" s="12"/>
      <c r="I7" s="12"/>
      <c r="J7" s="12"/>
      <c r="K7" s="12"/>
      <c r="L7" s="31">
        <f t="shared" si="1"/>
        <v>1495.0500000000002</v>
      </c>
      <c r="M7" s="25">
        <f t="shared" si="0"/>
        <v>0</v>
      </c>
      <c r="N7" s="10"/>
      <c r="O7" s="10"/>
      <c r="P7" s="10"/>
      <c r="Q7" s="10"/>
      <c r="R7" s="10"/>
      <c r="S7" s="10"/>
      <c r="T7" s="10"/>
      <c r="U7" s="10"/>
      <c r="AT7" s="5"/>
      <c r="AU7" s="10"/>
      <c r="AV7" s="5"/>
      <c r="AW7" s="5"/>
      <c r="AX7" s="5"/>
      <c r="AY7" s="5"/>
      <c r="AZ7" s="5"/>
      <c r="BA7" s="5"/>
      <c r="BB7" s="5"/>
      <c r="BC7" s="5"/>
      <c r="BD7" s="5"/>
      <c r="BE7" s="10"/>
      <c r="BF7" s="10"/>
    </row>
    <row r="8" spans="2:58" ht="19.5" customHeight="1">
      <c r="B8" s="23">
        <v>2500</v>
      </c>
      <c r="C8" s="46"/>
      <c r="D8" s="31"/>
      <c r="E8" s="11">
        <v>1745</v>
      </c>
      <c r="F8" s="12">
        <v>1294.3</v>
      </c>
      <c r="G8" s="12"/>
      <c r="H8" s="12"/>
      <c r="I8" s="12"/>
      <c r="J8" s="12"/>
      <c r="K8" s="12"/>
      <c r="L8" s="31">
        <f t="shared" si="1"/>
        <v>1519.65</v>
      </c>
      <c r="M8" s="25">
        <f t="shared" si="0"/>
        <v>0</v>
      </c>
      <c r="N8" s="10"/>
      <c r="O8" s="10"/>
      <c r="P8" s="10"/>
      <c r="Q8" s="10"/>
      <c r="R8" s="10"/>
      <c r="S8" s="10"/>
      <c r="T8" s="10"/>
      <c r="U8" s="10"/>
      <c r="AT8" s="5"/>
      <c r="AU8" s="10"/>
      <c r="AV8" s="5"/>
      <c r="AW8" s="5"/>
      <c r="AX8" s="5"/>
      <c r="AY8" s="5"/>
      <c r="AZ8" s="5"/>
      <c r="BA8" s="5"/>
      <c r="BB8" s="5"/>
      <c r="BC8" s="5"/>
      <c r="BD8" s="5"/>
      <c r="BE8" s="10"/>
      <c r="BF8" s="10"/>
    </row>
    <row r="9" spans="2:58" ht="19.5" customHeight="1">
      <c r="B9" s="23">
        <v>2501</v>
      </c>
      <c r="C9" s="46"/>
      <c r="D9" s="31"/>
      <c r="E9" s="11">
        <v>1358.4</v>
      </c>
      <c r="F9" s="12">
        <v>1001.7</v>
      </c>
      <c r="G9" s="12"/>
      <c r="H9" s="12"/>
      <c r="I9" s="12"/>
      <c r="J9" s="12"/>
      <c r="K9" s="12"/>
      <c r="L9" s="31">
        <f t="shared" si="1"/>
        <v>1180.0500000000002</v>
      </c>
      <c r="M9" s="25">
        <f t="shared" si="0"/>
        <v>0</v>
      </c>
      <c r="N9" s="10"/>
      <c r="O9" s="10"/>
      <c r="P9" s="10"/>
      <c r="Q9" s="10"/>
      <c r="R9" s="10"/>
      <c r="S9" s="10"/>
      <c r="T9" s="10"/>
      <c r="U9" s="10"/>
      <c r="AT9" s="5"/>
      <c r="AU9" s="10"/>
      <c r="AV9" s="5"/>
      <c r="AW9" s="5"/>
      <c r="AX9" s="5"/>
      <c r="AY9" s="5"/>
      <c r="AZ9" s="5"/>
      <c r="BA9" s="5"/>
      <c r="BB9" s="5"/>
      <c r="BC9" s="5"/>
      <c r="BD9" s="5"/>
      <c r="BE9" s="10"/>
      <c r="BF9" s="10"/>
    </row>
    <row r="10" spans="2:58" ht="19.5" customHeight="1">
      <c r="B10" s="23">
        <v>2502</v>
      </c>
      <c r="C10" s="46"/>
      <c r="D10" s="31"/>
      <c r="E10" s="11">
        <v>979.2</v>
      </c>
      <c r="F10" s="12">
        <v>1138.8</v>
      </c>
      <c r="G10" s="12"/>
      <c r="H10" s="12"/>
      <c r="I10" s="12"/>
      <c r="J10" s="12"/>
      <c r="K10" s="12"/>
      <c r="L10" s="31">
        <f t="shared" si="1"/>
        <v>1059</v>
      </c>
      <c r="M10" s="25">
        <f t="shared" si="0"/>
        <v>0</v>
      </c>
      <c r="N10" s="10"/>
      <c r="O10" s="10"/>
      <c r="P10" s="10"/>
      <c r="Q10" s="10"/>
      <c r="R10" s="10"/>
      <c r="S10" s="10"/>
      <c r="T10" s="10"/>
      <c r="U10" s="10"/>
      <c r="AT10" s="5"/>
      <c r="AU10" s="10"/>
      <c r="AV10" s="5"/>
      <c r="AW10" s="5"/>
      <c r="AX10" s="5"/>
      <c r="AY10" s="5"/>
      <c r="AZ10" s="5"/>
      <c r="BA10" s="5"/>
      <c r="BB10" s="5"/>
      <c r="BC10" s="5"/>
      <c r="BD10" s="5"/>
      <c r="BE10" s="10"/>
      <c r="BF10" s="10"/>
    </row>
    <row r="11" spans="2:58" ht="19.5" customHeight="1">
      <c r="B11" s="23">
        <v>2503</v>
      </c>
      <c r="C11" s="46"/>
      <c r="D11" s="31"/>
      <c r="E11" s="11">
        <v>934.7</v>
      </c>
      <c r="F11" s="12">
        <v>1335.6</v>
      </c>
      <c r="G11" s="12">
        <v>1641.7</v>
      </c>
      <c r="H11" s="12"/>
      <c r="I11" s="12"/>
      <c r="J11" s="12"/>
      <c r="K11" s="12"/>
      <c r="L11" s="31">
        <f>AVERAGE(E11:G11)</f>
        <v>1304</v>
      </c>
      <c r="M11" s="25">
        <f t="shared" si="0"/>
        <v>0</v>
      </c>
      <c r="N11" s="10"/>
      <c r="O11" s="10"/>
      <c r="P11" s="10"/>
      <c r="Q11" s="10"/>
      <c r="R11" s="10"/>
      <c r="S11" s="10"/>
      <c r="T11" s="10"/>
      <c r="U11" s="10"/>
      <c r="AT11" s="5"/>
      <c r="AU11" s="10"/>
      <c r="AV11" s="5"/>
      <c r="AW11" s="5"/>
      <c r="AX11" s="5"/>
      <c r="AY11" s="5"/>
      <c r="AZ11" s="5"/>
      <c r="BA11" s="5"/>
      <c r="BB11" s="5"/>
      <c r="BC11" s="5"/>
      <c r="BD11" s="5"/>
      <c r="BE11" s="10"/>
      <c r="BF11" s="10"/>
    </row>
    <row r="12" spans="2:58" ht="19.5" customHeight="1">
      <c r="B12" s="23">
        <v>2504</v>
      </c>
      <c r="C12" s="46"/>
      <c r="D12" s="31"/>
      <c r="E12" s="11">
        <v>1541.7</v>
      </c>
      <c r="F12" s="12">
        <v>1386.6</v>
      </c>
      <c r="G12" s="12">
        <v>1509.4</v>
      </c>
      <c r="H12" s="12"/>
      <c r="I12" s="12"/>
      <c r="J12" s="12"/>
      <c r="K12" s="12"/>
      <c r="L12" s="31">
        <f t="shared" si="1"/>
        <v>1479.2333333333336</v>
      </c>
      <c r="M12" s="25">
        <f t="shared" si="0"/>
        <v>0</v>
      </c>
      <c r="N12" s="10"/>
      <c r="O12" s="10"/>
      <c r="P12" s="10"/>
      <c r="Q12" s="10"/>
      <c r="R12" s="10"/>
      <c r="S12" s="10"/>
      <c r="T12" s="10"/>
      <c r="U12" s="10"/>
      <c r="AT12" s="5"/>
      <c r="AU12" s="10"/>
      <c r="AV12" s="5"/>
      <c r="AW12" s="5"/>
      <c r="AX12" s="5"/>
      <c r="AY12" s="5"/>
      <c r="AZ12" s="5"/>
      <c r="BA12" s="5"/>
      <c r="BB12" s="5"/>
      <c r="BC12" s="5"/>
      <c r="BD12" s="5"/>
      <c r="BE12" s="10"/>
      <c r="BF12" s="10"/>
    </row>
    <row r="13" spans="2:58" ht="19.5" customHeight="1">
      <c r="B13" s="23">
        <v>2505</v>
      </c>
      <c r="C13" s="46"/>
      <c r="D13" s="31"/>
      <c r="E13" s="11">
        <v>973.7</v>
      </c>
      <c r="F13" s="12">
        <v>1198.5</v>
      </c>
      <c r="G13" s="12">
        <v>1203.5</v>
      </c>
      <c r="H13" s="12"/>
      <c r="I13" s="12"/>
      <c r="J13" s="12"/>
      <c r="K13" s="12"/>
      <c r="L13" s="31">
        <f t="shared" si="1"/>
        <v>1125.2333333333333</v>
      </c>
      <c r="M13" s="25">
        <f t="shared" si="0"/>
        <v>0</v>
      </c>
      <c r="N13" s="10"/>
      <c r="O13" s="10"/>
      <c r="P13" s="10"/>
      <c r="Q13" s="10"/>
      <c r="R13" s="10"/>
      <c r="S13" s="10"/>
      <c r="T13" s="10"/>
      <c r="U13" s="10"/>
      <c r="AT13" s="5"/>
      <c r="AU13" s="10"/>
      <c r="AV13" s="5"/>
      <c r="AW13" s="5"/>
      <c r="AX13" s="5"/>
      <c r="AY13" s="5"/>
      <c r="AZ13" s="5"/>
      <c r="BA13" s="5"/>
      <c r="BB13" s="5"/>
      <c r="BC13" s="5"/>
      <c r="BD13" s="5"/>
      <c r="BE13" s="10"/>
      <c r="BF13" s="10"/>
    </row>
    <row r="14" spans="2:58" ht="19.5" customHeight="1">
      <c r="B14" s="23">
        <v>2506</v>
      </c>
      <c r="C14" s="46"/>
      <c r="D14" s="31"/>
      <c r="E14" s="11">
        <v>1225.5</v>
      </c>
      <c r="F14" s="12">
        <v>1199.8</v>
      </c>
      <c r="G14" s="12">
        <v>1537.6</v>
      </c>
      <c r="H14" s="12"/>
      <c r="I14" s="12"/>
      <c r="J14" s="12"/>
      <c r="K14" s="12"/>
      <c r="L14" s="31">
        <f t="shared" si="1"/>
        <v>1320.9666666666667</v>
      </c>
      <c r="M14" s="25">
        <f t="shared" si="0"/>
        <v>0</v>
      </c>
      <c r="N14" s="10"/>
      <c r="O14" s="10"/>
      <c r="P14" s="10"/>
      <c r="Q14" s="10"/>
      <c r="R14" s="10"/>
      <c r="S14" s="10"/>
      <c r="T14" s="10"/>
      <c r="U14" s="10"/>
      <c r="AT14" s="5"/>
      <c r="AU14" s="10"/>
      <c r="AV14" s="5"/>
      <c r="AW14" s="5"/>
      <c r="AX14" s="5"/>
      <c r="AY14" s="5"/>
      <c r="AZ14" s="5"/>
      <c r="BA14" s="5"/>
      <c r="BB14" s="5"/>
      <c r="BC14" s="5"/>
      <c r="BD14" s="5"/>
      <c r="BE14" s="10"/>
      <c r="BF14" s="10"/>
    </row>
    <row r="15" spans="2:58" ht="19.5" customHeight="1">
      <c r="B15" s="23">
        <v>2507</v>
      </c>
      <c r="C15" s="46"/>
      <c r="D15" s="31"/>
      <c r="E15" s="11">
        <v>1273.1</v>
      </c>
      <c r="F15" s="12">
        <v>1318.4</v>
      </c>
      <c r="G15" s="12">
        <v>1418.6</v>
      </c>
      <c r="H15" s="12"/>
      <c r="I15" s="12"/>
      <c r="J15" s="12"/>
      <c r="K15" s="12"/>
      <c r="L15" s="31">
        <f t="shared" si="1"/>
        <v>1336.7</v>
      </c>
      <c r="M15" s="25">
        <f t="shared" si="0"/>
        <v>0</v>
      </c>
      <c r="N15" s="10"/>
      <c r="O15" s="10"/>
      <c r="P15" s="10"/>
      <c r="Q15" s="10"/>
      <c r="R15" s="10"/>
      <c r="S15" s="10"/>
      <c r="T15" s="10"/>
      <c r="U15" s="10"/>
      <c r="AT15" s="5"/>
      <c r="AU15" s="10"/>
      <c r="AV15" s="5"/>
      <c r="AW15" s="5"/>
      <c r="AX15" s="5"/>
      <c r="AY15" s="5"/>
      <c r="AZ15" s="5"/>
      <c r="BA15" s="5"/>
      <c r="BB15" s="5"/>
      <c r="BC15" s="5"/>
      <c r="BD15" s="5"/>
      <c r="BE15" s="10"/>
      <c r="BF15" s="10"/>
    </row>
    <row r="16" spans="2:58" ht="19.5" customHeight="1">
      <c r="B16" s="23">
        <v>2508</v>
      </c>
      <c r="C16" s="46"/>
      <c r="D16" s="31"/>
      <c r="E16" s="11">
        <v>754.7</v>
      </c>
      <c r="F16" s="12">
        <v>1390.6</v>
      </c>
      <c r="G16" s="12">
        <v>1516.4</v>
      </c>
      <c r="H16" s="12"/>
      <c r="I16" s="12"/>
      <c r="J16" s="12"/>
      <c r="K16" s="12"/>
      <c r="L16" s="31">
        <f t="shared" si="1"/>
        <v>1220.5666666666668</v>
      </c>
      <c r="M16" s="25">
        <f t="shared" si="0"/>
        <v>0</v>
      </c>
      <c r="N16" s="10"/>
      <c r="O16" s="10"/>
      <c r="P16" s="10"/>
      <c r="Q16" s="10"/>
      <c r="R16" s="10"/>
      <c r="S16" s="10"/>
      <c r="T16" s="10"/>
      <c r="U16" s="10"/>
      <c r="AT16" s="5"/>
      <c r="AU16" s="10"/>
      <c r="AV16" s="5"/>
      <c r="AW16" s="5"/>
      <c r="AX16" s="5"/>
      <c r="AY16" s="5"/>
      <c r="AZ16" s="5"/>
      <c r="BA16" s="5"/>
      <c r="BB16" s="5"/>
      <c r="BC16" s="5"/>
      <c r="BD16" s="5"/>
      <c r="BE16" s="10"/>
      <c r="BF16" s="10"/>
    </row>
    <row r="17" spans="2:58" ht="19.5" customHeight="1">
      <c r="B17" s="23">
        <v>2509</v>
      </c>
      <c r="C17" s="46"/>
      <c r="D17" s="31"/>
      <c r="E17" s="11">
        <v>659.4</v>
      </c>
      <c r="F17" s="12">
        <v>1355.5</v>
      </c>
      <c r="G17" s="12">
        <v>1249.5</v>
      </c>
      <c r="H17" s="12"/>
      <c r="I17" s="12"/>
      <c r="J17" s="12"/>
      <c r="K17" s="12"/>
      <c r="L17" s="31">
        <f t="shared" si="1"/>
        <v>1088.1333333333334</v>
      </c>
      <c r="M17" s="25">
        <f t="shared" si="0"/>
        <v>0</v>
      </c>
      <c r="N17" s="10"/>
      <c r="O17" s="10"/>
      <c r="P17" s="10"/>
      <c r="Q17" s="10"/>
      <c r="R17" s="10"/>
      <c r="S17" s="10"/>
      <c r="T17" s="10"/>
      <c r="U17" s="10"/>
      <c r="AT17" s="5"/>
      <c r="AU17" s="10"/>
      <c r="AV17" s="5"/>
      <c r="AW17" s="5"/>
      <c r="AX17" s="5"/>
      <c r="AY17" s="5"/>
      <c r="AZ17" s="5"/>
      <c r="BA17" s="5"/>
      <c r="BB17" s="5"/>
      <c r="BC17" s="5"/>
      <c r="BD17" s="5"/>
      <c r="BE17" s="10"/>
      <c r="BF17" s="10"/>
    </row>
    <row r="18" spans="2:58" ht="19.5" customHeight="1">
      <c r="B18" s="23">
        <v>2510</v>
      </c>
      <c r="C18" s="46"/>
      <c r="D18" s="31"/>
      <c r="E18" s="11">
        <v>1289.7</v>
      </c>
      <c r="F18" s="12">
        <v>1233.7</v>
      </c>
      <c r="G18" s="12">
        <v>1547</v>
      </c>
      <c r="H18" s="12"/>
      <c r="I18" s="12"/>
      <c r="J18" s="12"/>
      <c r="K18" s="12"/>
      <c r="L18" s="31">
        <f t="shared" si="1"/>
        <v>1356.8</v>
      </c>
      <c r="M18" s="25">
        <f t="shared" si="0"/>
        <v>0</v>
      </c>
      <c r="N18" s="10"/>
      <c r="O18" s="10"/>
      <c r="P18" s="10"/>
      <c r="Q18" s="10"/>
      <c r="R18" s="10"/>
      <c r="S18" s="10"/>
      <c r="T18" s="10"/>
      <c r="U18" s="10"/>
      <c r="AT18" s="5"/>
      <c r="AU18" s="10"/>
      <c r="AV18" s="5"/>
      <c r="AW18" s="5"/>
      <c r="AX18" s="5"/>
      <c r="AY18" s="5"/>
      <c r="AZ18" s="5"/>
      <c r="BA18" s="5"/>
      <c r="BB18" s="5"/>
      <c r="BC18" s="5"/>
      <c r="BD18" s="5"/>
      <c r="BE18" s="10"/>
      <c r="BF18" s="10"/>
    </row>
    <row r="19" spans="2:58" ht="19.5" customHeight="1">
      <c r="B19" s="23">
        <v>2511</v>
      </c>
      <c r="C19" s="46"/>
      <c r="D19" s="31"/>
      <c r="E19" s="11">
        <v>993.8</v>
      </c>
      <c r="F19" s="12">
        <v>1306.7</v>
      </c>
      <c r="G19" s="12">
        <v>1361.3</v>
      </c>
      <c r="H19" s="12"/>
      <c r="I19" s="12"/>
      <c r="J19" s="12"/>
      <c r="K19" s="12"/>
      <c r="L19" s="31">
        <f t="shared" si="1"/>
        <v>1220.6000000000001</v>
      </c>
      <c r="M19" s="25">
        <f t="shared" si="0"/>
        <v>0</v>
      </c>
      <c r="N19" s="10"/>
      <c r="O19" s="10"/>
      <c r="P19" s="10"/>
      <c r="Q19" s="10"/>
      <c r="R19" s="10"/>
      <c r="S19" s="10"/>
      <c r="T19" s="10"/>
      <c r="U19" s="10"/>
      <c r="AT19" s="5"/>
      <c r="AU19" s="10"/>
      <c r="AV19" s="5"/>
      <c r="AW19" s="5"/>
      <c r="AX19" s="5"/>
      <c r="AY19" s="5"/>
      <c r="AZ19" s="5"/>
      <c r="BA19" s="5"/>
      <c r="BB19" s="5"/>
      <c r="BC19" s="5"/>
      <c r="BD19" s="5"/>
      <c r="BE19" s="10"/>
      <c r="BF19" s="10"/>
    </row>
    <row r="20" spans="2:58" ht="19.5" customHeight="1">
      <c r="B20" s="23">
        <v>2512</v>
      </c>
      <c r="C20" s="46"/>
      <c r="D20" s="31"/>
      <c r="E20" s="11">
        <v>818.7</v>
      </c>
      <c r="F20" s="12">
        <v>1214.4</v>
      </c>
      <c r="G20" s="12">
        <v>1348.9</v>
      </c>
      <c r="H20" s="12"/>
      <c r="I20" s="12"/>
      <c r="J20" s="12"/>
      <c r="K20" s="12"/>
      <c r="L20" s="31">
        <f t="shared" si="1"/>
        <v>1127.3333333333333</v>
      </c>
      <c r="M20" s="25">
        <f t="shared" si="0"/>
        <v>0</v>
      </c>
      <c r="N20" s="10"/>
      <c r="O20" s="10"/>
      <c r="P20" s="10"/>
      <c r="Q20" s="10"/>
      <c r="R20" s="10"/>
      <c r="S20" s="10"/>
      <c r="T20" s="10"/>
      <c r="U20" s="10"/>
      <c r="AT20" s="5"/>
      <c r="AU20" s="10"/>
      <c r="AV20" s="5"/>
      <c r="AW20" s="5"/>
      <c r="AX20" s="5"/>
      <c r="AY20" s="5"/>
      <c r="AZ20" s="5"/>
      <c r="BA20" s="5"/>
      <c r="BB20" s="5"/>
      <c r="BC20" s="5"/>
      <c r="BD20" s="5"/>
      <c r="BE20" s="10"/>
      <c r="BF20" s="10"/>
    </row>
    <row r="21" spans="2:58" ht="19.5" customHeight="1">
      <c r="B21" s="23">
        <v>2513</v>
      </c>
      <c r="C21" s="46"/>
      <c r="D21" s="31"/>
      <c r="E21" s="11">
        <v>1078.9</v>
      </c>
      <c r="F21" s="12">
        <v>1719.2</v>
      </c>
      <c r="G21" s="12">
        <v>1985.1</v>
      </c>
      <c r="H21" s="12"/>
      <c r="I21" s="12"/>
      <c r="J21" s="12"/>
      <c r="K21" s="12"/>
      <c r="L21" s="31">
        <f t="shared" si="1"/>
        <v>1594.4000000000003</v>
      </c>
      <c r="M21" s="25">
        <f t="shared" si="0"/>
        <v>0</v>
      </c>
      <c r="N21" s="10"/>
      <c r="O21" s="10"/>
      <c r="P21" s="10"/>
      <c r="Q21" s="10"/>
      <c r="R21" s="10"/>
      <c r="S21" s="10"/>
      <c r="T21" s="10"/>
      <c r="U21" s="10"/>
      <c r="AT21" s="5"/>
      <c r="AU21" s="10"/>
      <c r="AV21" s="5"/>
      <c r="AW21" s="5"/>
      <c r="AX21" s="5"/>
      <c r="AY21" s="5"/>
      <c r="AZ21" s="5"/>
      <c r="BA21" s="5"/>
      <c r="BB21" s="5"/>
      <c r="BC21" s="5"/>
      <c r="BD21" s="5"/>
      <c r="BE21" s="10"/>
      <c r="BF21" s="10"/>
    </row>
    <row r="22" spans="2:58" ht="19.5" customHeight="1">
      <c r="B22" s="23">
        <v>2514</v>
      </c>
      <c r="C22" s="46"/>
      <c r="D22" s="31"/>
      <c r="E22" s="11" t="s">
        <v>1</v>
      </c>
      <c r="F22" s="12">
        <v>1592.6</v>
      </c>
      <c r="G22" s="12">
        <v>1671.8</v>
      </c>
      <c r="H22" s="12"/>
      <c r="I22" s="12"/>
      <c r="J22" s="12"/>
      <c r="K22" s="12"/>
      <c r="L22" s="31">
        <f t="shared" si="1"/>
        <v>1632.1999999999998</v>
      </c>
      <c r="M22" s="25">
        <f t="shared" si="0"/>
        <v>0</v>
      </c>
      <c r="N22" s="10"/>
      <c r="O22" s="10"/>
      <c r="P22" s="10"/>
      <c r="Q22" s="10"/>
      <c r="R22" s="19"/>
      <c r="S22" s="20"/>
      <c r="T22" s="20"/>
      <c r="U22" s="20"/>
      <c r="V22" s="20"/>
      <c r="W22" s="21"/>
      <c r="Y22" s="20"/>
      <c r="AT22" s="5"/>
      <c r="AU22" s="10"/>
      <c r="AV22" s="5"/>
      <c r="AW22" s="5"/>
      <c r="AX22" s="5"/>
      <c r="AY22" s="5"/>
      <c r="AZ22" s="5"/>
      <c r="BA22" s="5"/>
      <c r="BB22" s="5"/>
      <c r="BC22" s="5"/>
      <c r="BD22" s="5"/>
      <c r="BE22" s="10"/>
      <c r="BF22" s="10"/>
    </row>
    <row r="23" spans="2:58" ht="19.5" customHeight="1">
      <c r="B23" s="23">
        <v>2515</v>
      </c>
      <c r="C23" s="46"/>
      <c r="D23" s="31"/>
      <c r="E23" s="11">
        <v>671.2</v>
      </c>
      <c r="F23" s="12">
        <v>1358.7</v>
      </c>
      <c r="G23" s="12">
        <v>1618.4</v>
      </c>
      <c r="H23" s="12"/>
      <c r="I23" s="12"/>
      <c r="J23" s="12"/>
      <c r="K23" s="12"/>
      <c r="L23" s="31">
        <f t="shared" si="1"/>
        <v>1216.1000000000001</v>
      </c>
      <c r="M23" s="25">
        <f t="shared" si="0"/>
        <v>0</v>
      </c>
      <c r="N23" s="10"/>
      <c r="O23" s="10"/>
      <c r="P23" s="10"/>
      <c r="Q23" s="10"/>
      <c r="R23" s="19"/>
      <c r="S23" s="20"/>
      <c r="T23" s="20"/>
      <c r="U23" s="20"/>
      <c r="V23" s="33"/>
      <c r="W23" s="20"/>
      <c r="X23" s="21"/>
      <c r="Y23" s="21"/>
      <c r="AT23" s="5"/>
      <c r="AU23" s="10"/>
      <c r="AV23" s="5"/>
      <c r="AW23" s="5"/>
      <c r="AX23" s="5"/>
      <c r="AY23" s="5"/>
      <c r="AZ23" s="5"/>
      <c r="BA23" s="5"/>
      <c r="BB23" s="5"/>
      <c r="BC23" s="5"/>
      <c r="BD23" s="5"/>
      <c r="BE23" s="10"/>
      <c r="BF23" s="10"/>
    </row>
    <row r="24" spans="2:58" ht="19.5" customHeight="1">
      <c r="B24" s="23">
        <v>2516</v>
      </c>
      <c r="C24" s="46"/>
      <c r="D24" s="31"/>
      <c r="E24" s="11">
        <v>1033.2</v>
      </c>
      <c r="F24" s="12">
        <v>1435.5</v>
      </c>
      <c r="G24" s="12">
        <v>1091.1</v>
      </c>
      <c r="H24" s="12"/>
      <c r="I24" s="12"/>
      <c r="J24" s="12"/>
      <c r="K24" s="12"/>
      <c r="L24" s="31">
        <f t="shared" si="1"/>
        <v>1186.6</v>
      </c>
      <c r="M24" s="25">
        <f t="shared" si="0"/>
        <v>0</v>
      </c>
      <c r="N24" s="10"/>
      <c r="O24" s="10"/>
      <c r="P24" s="10"/>
      <c r="Q24" s="10"/>
      <c r="R24" s="19"/>
      <c r="S24" s="20"/>
      <c r="T24" s="20"/>
      <c r="U24" s="20"/>
      <c r="V24" s="34"/>
      <c r="W24" s="21"/>
      <c r="X24" s="21"/>
      <c r="Y24" s="21"/>
      <c r="AT24" s="5"/>
      <c r="AU24" s="10"/>
      <c r="AV24" s="5"/>
      <c r="AW24" s="5"/>
      <c r="AX24" s="5"/>
      <c r="AY24" s="5"/>
      <c r="AZ24" s="5"/>
      <c r="BA24" s="5"/>
      <c r="BB24" s="5"/>
      <c r="BC24" s="5"/>
      <c r="BD24" s="5"/>
      <c r="BE24" s="10"/>
      <c r="BF24" s="10"/>
    </row>
    <row r="25" spans="2:25" ht="19.5" customHeight="1">
      <c r="B25" s="23">
        <v>2517</v>
      </c>
      <c r="C25" s="46"/>
      <c r="D25" s="31"/>
      <c r="E25" s="11">
        <v>920.1</v>
      </c>
      <c r="F25" s="12">
        <v>1357.3</v>
      </c>
      <c r="G25" s="12">
        <v>1513.5</v>
      </c>
      <c r="H25" s="12"/>
      <c r="I25" s="12"/>
      <c r="J25" s="12"/>
      <c r="K25" s="12"/>
      <c r="L25" s="31">
        <f t="shared" si="1"/>
        <v>1263.6333333333334</v>
      </c>
      <c r="M25" s="25">
        <f t="shared" si="0"/>
        <v>0</v>
      </c>
      <c r="N25" s="10"/>
      <c r="O25" s="10"/>
      <c r="P25" s="10"/>
      <c r="Q25" s="10"/>
      <c r="R25" s="19"/>
      <c r="S25" s="20"/>
      <c r="T25" s="20"/>
      <c r="U25" s="20"/>
      <c r="V25" s="34"/>
      <c r="W25" s="21"/>
      <c r="X25" s="21"/>
      <c r="Y25" s="21"/>
    </row>
    <row r="26" spans="2:25" ht="19.5" customHeight="1">
      <c r="B26" s="23">
        <v>2518</v>
      </c>
      <c r="C26" s="46"/>
      <c r="D26" s="31"/>
      <c r="E26" s="11">
        <v>1229.1</v>
      </c>
      <c r="F26" s="12">
        <v>1251.9</v>
      </c>
      <c r="G26" s="12">
        <v>1794.9</v>
      </c>
      <c r="H26" s="12"/>
      <c r="I26" s="12"/>
      <c r="J26" s="12"/>
      <c r="K26" s="12"/>
      <c r="L26" s="31">
        <f t="shared" si="1"/>
        <v>1425.3</v>
      </c>
      <c r="M26" s="25">
        <f t="shared" si="0"/>
        <v>0</v>
      </c>
      <c r="N26" s="10"/>
      <c r="O26" s="10"/>
      <c r="P26" s="10"/>
      <c r="Q26" s="10"/>
      <c r="R26" s="19"/>
      <c r="S26" s="20"/>
      <c r="T26" s="20"/>
      <c r="U26" s="20"/>
      <c r="V26" s="34"/>
      <c r="W26" s="21"/>
      <c r="X26" s="21"/>
      <c r="Y26" s="21"/>
    </row>
    <row r="27" spans="2:25" ht="19.5" customHeight="1">
      <c r="B27" s="23">
        <v>2519</v>
      </c>
      <c r="C27" s="46"/>
      <c r="D27" s="31"/>
      <c r="E27" s="11">
        <v>1016.8</v>
      </c>
      <c r="F27" s="12" t="s">
        <v>1</v>
      </c>
      <c r="G27" s="12">
        <v>1034.5</v>
      </c>
      <c r="H27" s="12"/>
      <c r="I27" s="12"/>
      <c r="J27" s="12"/>
      <c r="K27" s="12"/>
      <c r="L27" s="31">
        <f t="shared" si="1"/>
        <v>1025.65</v>
      </c>
      <c r="M27" s="25">
        <f t="shared" si="0"/>
        <v>0</v>
      </c>
      <c r="N27" s="10"/>
      <c r="O27" s="10"/>
      <c r="P27" s="10"/>
      <c r="Q27" s="10"/>
      <c r="R27" s="19"/>
      <c r="S27" s="20"/>
      <c r="T27" s="20"/>
      <c r="U27" s="20"/>
      <c r="V27" s="21"/>
      <c r="W27" s="21"/>
      <c r="X27" s="21"/>
      <c r="Y27" s="21"/>
    </row>
    <row r="28" spans="2:21" ht="19.5" customHeight="1">
      <c r="B28" s="23">
        <v>2520</v>
      </c>
      <c r="C28" s="46"/>
      <c r="D28" s="31"/>
      <c r="E28" s="11">
        <v>689.3</v>
      </c>
      <c r="F28" s="12" t="s">
        <v>1</v>
      </c>
      <c r="G28" s="12">
        <v>1459.1</v>
      </c>
      <c r="H28" s="12"/>
      <c r="I28" s="12"/>
      <c r="J28" s="12"/>
      <c r="K28" s="12"/>
      <c r="L28" s="31">
        <f t="shared" si="1"/>
        <v>1074.1999999999998</v>
      </c>
      <c r="M28" s="25">
        <f t="shared" si="0"/>
        <v>0</v>
      </c>
      <c r="N28" s="10"/>
      <c r="O28" s="10"/>
      <c r="P28" s="10"/>
      <c r="Q28" s="10"/>
      <c r="R28" s="10"/>
      <c r="S28" s="10"/>
      <c r="T28" s="10"/>
      <c r="U28" s="10"/>
    </row>
    <row r="29" spans="2:21" ht="19.5" customHeight="1">
      <c r="B29" s="23">
        <v>2521</v>
      </c>
      <c r="C29" s="46"/>
      <c r="D29" s="31"/>
      <c r="E29" s="11">
        <v>1134.5</v>
      </c>
      <c r="F29" s="12">
        <v>985.1</v>
      </c>
      <c r="G29" s="12">
        <v>1268.3</v>
      </c>
      <c r="H29" s="12"/>
      <c r="I29" s="12"/>
      <c r="J29" s="12"/>
      <c r="K29" s="12"/>
      <c r="L29" s="31">
        <f t="shared" si="1"/>
        <v>1129.3</v>
      </c>
      <c r="M29" s="25">
        <f t="shared" si="0"/>
        <v>0</v>
      </c>
      <c r="N29" s="10"/>
      <c r="O29" s="10"/>
      <c r="P29" s="10"/>
      <c r="Q29" s="10"/>
      <c r="R29" s="10"/>
      <c r="S29" s="10"/>
      <c r="T29" s="10"/>
      <c r="U29" s="10"/>
    </row>
    <row r="30" spans="2:21" ht="19.5" customHeight="1">
      <c r="B30" s="23">
        <v>2522</v>
      </c>
      <c r="C30" s="46"/>
      <c r="D30" s="31"/>
      <c r="E30" s="11">
        <v>694.5</v>
      </c>
      <c r="F30" s="12">
        <v>1041.7</v>
      </c>
      <c r="G30" s="12">
        <v>1039.2</v>
      </c>
      <c r="H30" s="12"/>
      <c r="I30" s="12"/>
      <c r="J30" s="12"/>
      <c r="K30" s="12"/>
      <c r="L30" s="31">
        <f t="shared" si="1"/>
        <v>925.1333333333333</v>
      </c>
      <c r="M30" s="25">
        <f t="shared" si="0"/>
        <v>0</v>
      </c>
      <c r="N30" s="10"/>
      <c r="O30" s="10"/>
      <c r="P30" s="10"/>
      <c r="Q30" s="10"/>
      <c r="R30" s="10"/>
      <c r="S30" s="10"/>
      <c r="T30" s="10"/>
      <c r="U30" s="10"/>
    </row>
    <row r="31" spans="2:21" ht="19.5" customHeight="1">
      <c r="B31" s="23">
        <v>2523</v>
      </c>
      <c r="C31" s="46"/>
      <c r="D31" s="31"/>
      <c r="E31" s="11">
        <v>1158.1</v>
      </c>
      <c r="F31" s="12">
        <v>1408.1</v>
      </c>
      <c r="G31" s="12">
        <v>1337.9</v>
      </c>
      <c r="H31" s="12"/>
      <c r="I31" s="12"/>
      <c r="J31" s="12"/>
      <c r="K31" s="12"/>
      <c r="L31" s="31">
        <f t="shared" si="1"/>
        <v>1301.3666666666666</v>
      </c>
      <c r="M31" s="25">
        <f t="shared" si="0"/>
        <v>0</v>
      </c>
      <c r="N31" s="10"/>
      <c r="O31" s="10"/>
      <c r="P31" s="10"/>
      <c r="Q31" s="10"/>
      <c r="R31" s="10"/>
      <c r="S31" s="10"/>
      <c r="T31" s="10"/>
      <c r="U31" s="10"/>
    </row>
    <row r="32" spans="2:21" ht="19.5" customHeight="1">
      <c r="B32" s="23">
        <v>2524</v>
      </c>
      <c r="C32" s="46"/>
      <c r="D32" s="31"/>
      <c r="E32" s="11">
        <v>1134.4</v>
      </c>
      <c r="F32" s="12">
        <v>862.6</v>
      </c>
      <c r="G32" s="12">
        <v>919.1</v>
      </c>
      <c r="H32" s="12"/>
      <c r="I32" s="12"/>
      <c r="J32" s="12"/>
      <c r="K32" s="12"/>
      <c r="L32" s="31">
        <f t="shared" si="1"/>
        <v>972.0333333333333</v>
      </c>
      <c r="M32" s="25">
        <f t="shared" si="0"/>
        <v>0</v>
      </c>
      <c r="N32" s="10"/>
      <c r="O32" s="10"/>
      <c r="P32" s="10"/>
      <c r="Q32" s="10"/>
      <c r="R32" s="10"/>
      <c r="S32" s="10"/>
      <c r="T32" s="10"/>
      <c r="U32" s="10"/>
    </row>
    <row r="33" spans="2:21" ht="19.5" customHeight="1">
      <c r="B33" s="23">
        <v>2525</v>
      </c>
      <c r="C33" s="46"/>
      <c r="D33" s="31"/>
      <c r="E33" s="11" t="s">
        <v>1</v>
      </c>
      <c r="F33" s="12">
        <v>858.2</v>
      </c>
      <c r="G33" s="12">
        <v>664</v>
      </c>
      <c r="H33" s="12"/>
      <c r="I33" s="12"/>
      <c r="J33" s="12"/>
      <c r="K33" s="12"/>
      <c r="L33" s="31">
        <f t="shared" si="1"/>
        <v>761.1</v>
      </c>
      <c r="M33" s="25">
        <f t="shared" si="0"/>
        <v>0</v>
      </c>
      <c r="N33" s="10"/>
      <c r="O33" s="10"/>
      <c r="P33" s="10"/>
      <c r="Q33" s="10"/>
      <c r="R33" s="10"/>
      <c r="S33" s="10"/>
      <c r="T33" s="10"/>
      <c r="U33" s="10"/>
    </row>
    <row r="34" spans="2:21" ht="19.5" customHeight="1">
      <c r="B34" s="23">
        <v>2526</v>
      </c>
      <c r="C34" s="46"/>
      <c r="D34" s="31"/>
      <c r="E34" s="11">
        <v>966.1</v>
      </c>
      <c r="F34" s="12">
        <v>1327.7</v>
      </c>
      <c r="G34" s="12">
        <v>885.6</v>
      </c>
      <c r="H34" s="12"/>
      <c r="I34" s="12"/>
      <c r="J34" s="12"/>
      <c r="K34" s="12"/>
      <c r="L34" s="31">
        <f t="shared" si="1"/>
        <v>1059.8</v>
      </c>
      <c r="M34" s="25">
        <f t="shared" si="0"/>
        <v>0</v>
      </c>
      <c r="N34" s="10"/>
      <c r="O34" s="10"/>
      <c r="P34" s="10"/>
      <c r="Q34" s="10"/>
      <c r="R34" s="10"/>
      <c r="S34" s="10"/>
      <c r="T34" s="10"/>
      <c r="U34" s="10"/>
    </row>
    <row r="35" spans="2:21" ht="19.5" customHeight="1">
      <c r="B35" s="23">
        <v>2527</v>
      </c>
      <c r="C35" s="47"/>
      <c r="D35" s="31"/>
      <c r="E35" s="11" t="s">
        <v>1</v>
      </c>
      <c r="F35" s="12">
        <v>1043.5</v>
      </c>
      <c r="G35" s="12">
        <v>572.5</v>
      </c>
      <c r="H35" s="12"/>
      <c r="I35" s="12"/>
      <c r="J35" s="12"/>
      <c r="K35" s="12"/>
      <c r="L35" s="31">
        <f t="shared" si="1"/>
        <v>808</v>
      </c>
      <c r="M35" s="25">
        <f t="shared" si="0"/>
        <v>0</v>
      </c>
      <c r="N35" s="10"/>
      <c r="O35" s="10"/>
      <c r="P35" s="10"/>
      <c r="Q35" s="10"/>
      <c r="R35" s="10"/>
      <c r="S35" s="10"/>
      <c r="T35" s="10"/>
      <c r="U35" s="10"/>
    </row>
    <row r="36" spans="2:21" ht="19.5" customHeight="1">
      <c r="B36" s="23">
        <v>2528</v>
      </c>
      <c r="C36" s="46"/>
      <c r="D36" s="31"/>
      <c r="E36" s="11">
        <v>712.1</v>
      </c>
      <c r="F36" s="12">
        <v>1070.9</v>
      </c>
      <c r="G36" s="12">
        <v>924.9</v>
      </c>
      <c r="H36" s="12"/>
      <c r="I36" s="12"/>
      <c r="J36" s="12"/>
      <c r="K36" s="12"/>
      <c r="L36" s="31">
        <f t="shared" si="1"/>
        <v>902.6333333333333</v>
      </c>
      <c r="M36" s="25">
        <f t="shared" si="0"/>
        <v>0</v>
      </c>
      <c r="N36" s="10"/>
      <c r="O36" s="10"/>
      <c r="P36" s="10"/>
      <c r="Q36" s="10"/>
      <c r="R36" s="10"/>
      <c r="S36" s="10"/>
      <c r="T36" s="10"/>
      <c r="U36" s="10"/>
    </row>
    <row r="37" spans="2:21" ht="19.5" customHeight="1">
      <c r="B37" s="23">
        <v>2529</v>
      </c>
      <c r="C37" s="46"/>
      <c r="D37" s="31"/>
      <c r="E37" s="11" t="s">
        <v>1</v>
      </c>
      <c r="F37" s="12">
        <v>1213.6</v>
      </c>
      <c r="G37" s="12">
        <v>1724.5</v>
      </c>
      <c r="H37" s="12"/>
      <c r="I37" s="12"/>
      <c r="J37" s="12"/>
      <c r="K37" s="12"/>
      <c r="L37" s="31">
        <f t="shared" si="1"/>
        <v>1469.05</v>
      </c>
      <c r="M37" s="25">
        <f aca="true" t="shared" si="2" ref="M37:M67">D37*100/L37</f>
        <v>0</v>
      </c>
      <c r="N37" s="10"/>
      <c r="O37" s="10"/>
      <c r="P37" s="10"/>
      <c r="Q37" s="10"/>
      <c r="R37" s="10"/>
      <c r="S37" s="10"/>
      <c r="T37" s="10"/>
      <c r="U37" s="10"/>
    </row>
    <row r="38" spans="2:21" ht="19.5" customHeight="1">
      <c r="B38" s="23">
        <v>2530</v>
      </c>
      <c r="C38" s="46"/>
      <c r="D38" s="31"/>
      <c r="E38" s="11">
        <v>949.4</v>
      </c>
      <c r="F38" s="12">
        <v>1039.9</v>
      </c>
      <c r="G38" s="12">
        <v>1239</v>
      </c>
      <c r="H38" s="12"/>
      <c r="I38" s="12"/>
      <c r="J38" s="12"/>
      <c r="K38" s="12"/>
      <c r="L38" s="31">
        <f t="shared" si="1"/>
        <v>1076.1000000000001</v>
      </c>
      <c r="M38" s="25">
        <f t="shared" si="2"/>
        <v>0</v>
      </c>
      <c r="N38" s="10"/>
      <c r="O38" s="10"/>
      <c r="P38" s="10"/>
      <c r="Q38" s="10"/>
      <c r="R38" s="10"/>
      <c r="S38" s="10"/>
      <c r="T38" s="10"/>
      <c r="U38" s="10"/>
    </row>
    <row r="39" spans="2:21" ht="19.5" customHeight="1">
      <c r="B39" s="23">
        <v>2531</v>
      </c>
      <c r="C39" s="46"/>
      <c r="D39" s="31"/>
      <c r="E39" s="11">
        <v>1278.7</v>
      </c>
      <c r="F39" s="12">
        <v>1564</v>
      </c>
      <c r="G39" s="12">
        <v>1591</v>
      </c>
      <c r="H39" s="12"/>
      <c r="I39" s="12"/>
      <c r="J39" s="12"/>
      <c r="K39" s="12"/>
      <c r="L39" s="31">
        <f t="shared" si="1"/>
        <v>1477.8999999999999</v>
      </c>
      <c r="M39" s="25">
        <f t="shared" si="2"/>
        <v>0</v>
      </c>
      <c r="N39" s="10"/>
      <c r="O39" s="10"/>
      <c r="P39" s="10"/>
      <c r="Q39" s="10"/>
      <c r="R39" s="10"/>
      <c r="S39" s="10"/>
      <c r="T39" s="10"/>
      <c r="U39" s="10"/>
    </row>
    <row r="40" spans="2:21" ht="19.5" customHeight="1">
      <c r="B40" s="23">
        <v>2532</v>
      </c>
      <c r="C40" s="46"/>
      <c r="D40" s="31"/>
      <c r="E40" s="11">
        <v>778.4</v>
      </c>
      <c r="F40" s="12">
        <v>1135.3</v>
      </c>
      <c r="G40" s="12">
        <v>1378.3</v>
      </c>
      <c r="H40" s="12"/>
      <c r="I40" s="12"/>
      <c r="J40" s="12"/>
      <c r="K40" s="12"/>
      <c r="L40" s="31">
        <f t="shared" si="1"/>
        <v>1097.3333333333333</v>
      </c>
      <c r="M40" s="25">
        <f t="shared" si="2"/>
        <v>0</v>
      </c>
      <c r="N40" s="10"/>
      <c r="O40" s="10"/>
      <c r="P40" s="10"/>
      <c r="Q40" s="10"/>
      <c r="R40" s="10"/>
      <c r="S40" s="10"/>
      <c r="T40" s="10"/>
      <c r="U40" s="10"/>
    </row>
    <row r="41" spans="2:21" ht="19.5" customHeight="1">
      <c r="B41" s="23">
        <v>2533</v>
      </c>
      <c r="C41" s="46"/>
      <c r="D41" s="31"/>
      <c r="E41" s="11">
        <v>1182</v>
      </c>
      <c r="F41" s="12">
        <v>1079.8</v>
      </c>
      <c r="G41" s="12">
        <v>1005.6</v>
      </c>
      <c r="H41" s="12"/>
      <c r="I41" s="12"/>
      <c r="J41" s="12"/>
      <c r="K41" s="12"/>
      <c r="L41" s="31">
        <f t="shared" si="1"/>
        <v>1089.1333333333334</v>
      </c>
      <c r="M41" s="25">
        <f t="shared" si="2"/>
        <v>0</v>
      </c>
      <c r="N41" s="10"/>
      <c r="O41" s="10"/>
      <c r="P41" s="10"/>
      <c r="Q41" s="10"/>
      <c r="R41" s="10"/>
      <c r="S41" s="10"/>
      <c r="T41" s="10"/>
      <c r="U41" s="10"/>
    </row>
    <row r="42" spans="2:21" ht="19.5" customHeight="1">
      <c r="B42" s="23">
        <v>2534</v>
      </c>
      <c r="C42" s="46"/>
      <c r="D42" s="31"/>
      <c r="E42" s="11">
        <v>972.7</v>
      </c>
      <c r="F42" s="12">
        <v>1084.3</v>
      </c>
      <c r="G42" s="12"/>
      <c r="H42" s="12"/>
      <c r="I42" s="12"/>
      <c r="J42" s="12"/>
      <c r="K42" s="12"/>
      <c r="L42" s="31">
        <f t="shared" si="1"/>
        <v>1028.5</v>
      </c>
      <c r="M42" s="25">
        <f t="shared" si="2"/>
        <v>0</v>
      </c>
      <c r="N42" s="10"/>
      <c r="O42" s="10"/>
      <c r="P42" s="10"/>
      <c r="Q42" s="10"/>
      <c r="R42" s="10"/>
      <c r="S42" s="10"/>
      <c r="T42" s="10"/>
      <c r="U42" s="10"/>
    </row>
    <row r="43" spans="2:21" ht="19.5" customHeight="1">
      <c r="B43" s="23">
        <v>2535</v>
      </c>
      <c r="C43" s="46"/>
      <c r="D43" s="31"/>
      <c r="E43" s="11">
        <v>867.7</v>
      </c>
      <c r="F43" s="12">
        <v>973</v>
      </c>
      <c r="G43" s="12"/>
      <c r="H43" s="12"/>
      <c r="I43" s="12"/>
      <c r="J43" s="12"/>
      <c r="K43" s="12"/>
      <c r="L43" s="31">
        <f t="shared" si="1"/>
        <v>920.35</v>
      </c>
      <c r="M43" s="25">
        <f t="shared" si="2"/>
        <v>0</v>
      </c>
      <c r="N43" s="10"/>
      <c r="O43" s="10"/>
      <c r="P43" s="10"/>
      <c r="Q43" s="10"/>
      <c r="R43" s="10"/>
      <c r="S43" s="10"/>
      <c r="T43" s="10"/>
      <c r="U43" s="10"/>
    </row>
    <row r="44" spans="2:21" ht="19.5" customHeight="1">
      <c r="B44" s="23">
        <v>2536</v>
      </c>
      <c r="C44" s="48"/>
      <c r="D44" s="40"/>
      <c r="E44" s="11">
        <v>931.1</v>
      </c>
      <c r="F44" s="12">
        <v>1036.2</v>
      </c>
      <c r="G44" s="12"/>
      <c r="H44" s="12"/>
      <c r="I44" s="12"/>
      <c r="J44" s="12"/>
      <c r="K44" s="12"/>
      <c r="L44" s="31">
        <f t="shared" si="1"/>
        <v>983.6500000000001</v>
      </c>
      <c r="M44" s="25">
        <f t="shared" si="2"/>
        <v>0</v>
      </c>
      <c r="N44" s="10"/>
      <c r="O44" s="10"/>
      <c r="P44" s="10"/>
      <c r="Q44" s="10"/>
      <c r="R44" s="10"/>
      <c r="S44" s="10"/>
      <c r="T44" s="10"/>
      <c r="U44" s="10"/>
    </row>
    <row r="45" spans="2:21" ht="19.5" customHeight="1">
      <c r="B45" s="23">
        <v>2537</v>
      </c>
      <c r="C45" s="46">
        <v>1373.64</v>
      </c>
      <c r="D45" s="31">
        <f>C45*1000/2909</f>
        <v>472.20350635957374</v>
      </c>
      <c r="E45" s="11">
        <v>1196.2</v>
      </c>
      <c r="F45" s="12">
        <v>1244.4</v>
      </c>
      <c r="G45" s="12"/>
      <c r="H45" s="12"/>
      <c r="I45" s="12"/>
      <c r="J45" s="12"/>
      <c r="K45" s="12"/>
      <c r="L45" s="31">
        <f t="shared" si="1"/>
        <v>1220.3000000000002</v>
      </c>
      <c r="M45" s="25">
        <f t="shared" si="2"/>
        <v>38.695690105676775</v>
      </c>
      <c r="N45" s="10"/>
      <c r="O45" s="10"/>
      <c r="P45" s="10"/>
      <c r="Q45" s="10"/>
      <c r="R45" s="10"/>
      <c r="S45" s="10"/>
      <c r="T45" s="10"/>
      <c r="U45" s="10"/>
    </row>
    <row r="46" spans="2:21" ht="19.5" customHeight="1">
      <c r="B46" s="23">
        <v>2538</v>
      </c>
      <c r="C46" s="46">
        <v>1209.4379999999999</v>
      </c>
      <c r="D46" s="31">
        <f>C46*1000/2909</f>
        <v>415.75730491577855</v>
      </c>
      <c r="E46" s="11">
        <v>1384.8</v>
      </c>
      <c r="F46" s="12">
        <v>1278.9</v>
      </c>
      <c r="G46" s="12"/>
      <c r="H46" s="12"/>
      <c r="I46" s="12"/>
      <c r="J46" s="12"/>
      <c r="K46" s="12"/>
      <c r="L46" s="31">
        <f t="shared" si="1"/>
        <v>1331.85</v>
      </c>
      <c r="M46" s="25">
        <f t="shared" si="2"/>
        <v>31.216526254141122</v>
      </c>
      <c r="N46" s="10"/>
      <c r="O46" s="10"/>
      <c r="P46" s="10"/>
      <c r="Q46" s="10"/>
      <c r="R46" s="10"/>
      <c r="S46" s="10"/>
      <c r="T46" s="10"/>
      <c r="U46" s="10"/>
    </row>
    <row r="47" spans="2:21" ht="19.5" customHeight="1">
      <c r="B47" s="23">
        <v>2539</v>
      </c>
      <c r="C47" s="46">
        <v>853.625</v>
      </c>
      <c r="D47" s="31">
        <f>C47*1000/2909</f>
        <v>293.44276383636986</v>
      </c>
      <c r="E47" s="11">
        <v>1000.4</v>
      </c>
      <c r="F47" s="12">
        <v>1017.1</v>
      </c>
      <c r="G47" s="12"/>
      <c r="H47" s="12"/>
      <c r="I47" s="12"/>
      <c r="J47" s="12"/>
      <c r="K47" s="12"/>
      <c r="L47" s="31">
        <f t="shared" si="1"/>
        <v>1008.75</v>
      </c>
      <c r="M47" s="25">
        <f t="shared" si="2"/>
        <v>29.08974114858685</v>
      </c>
      <c r="N47" s="10"/>
      <c r="O47" s="10"/>
      <c r="P47" s="10"/>
      <c r="Q47" s="10"/>
      <c r="R47" s="10"/>
      <c r="S47" s="10"/>
      <c r="T47" s="10"/>
      <c r="U47" s="10"/>
    </row>
    <row r="48" spans="2:21" ht="19.5" customHeight="1">
      <c r="B48" s="23">
        <v>2540</v>
      </c>
      <c r="C48" s="46">
        <v>819.059</v>
      </c>
      <c r="D48" s="31">
        <f>C48*1000/2909</f>
        <v>281.56033001031284</v>
      </c>
      <c r="E48" s="11">
        <v>952.5</v>
      </c>
      <c r="F48" s="12">
        <v>1056.1</v>
      </c>
      <c r="G48" s="12"/>
      <c r="H48" s="12"/>
      <c r="I48" s="12"/>
      <c r="J48" s="12"/>
      <c r="K48" s="12"/>
      <c r="L48" s="31">
        <f t="shared" si="1"/>
        <v>1004.3</v>
      </c>
      <c r="M48" s="25">
        <f t="shared" si="2"/>
        <v>28.035480435160096</v>
      </c>
      <c r="N48" s="10"/>
      <c r="O48" s="10"/>
      <c r="P48" s="10"/>
      <c r="Q48" s="10"/>
      <c r="R48" s="10"/>
      <c r="S48" s="10"/>
      <c r="T48" s="10"/>
      <c r="U48" s="10"/>
    </row>
    <row r="49" spans="2:21" ht="19.5" customHeight="1">
      <c r="B49" s="23">
        <v>2541</v>
      </c>
      <c r="C49" s="46">
        <v>325.599</v>
      </c>
      <c r="D49" s="31">
        <f aca="true" t="shared" si="3" ref="D49:D67">C49*1000/2909</f>
        <v>111.92815400481265</v>
      </c>
      <c r="E49" s="11">
        <v>551.3</v>
      </c>
      <c r="F49" s="12">
        <v>860.6</v>
      </c>
      <c r="G49" s="12"/>
      <c r="H49" s="12"/>
      <c r="I49" s="12"/>
      <c r="J49" s="12"/>
      <c r="K49" s="12"/>
      <c r="L49" s="31">
        <f t="shared" si="1"/>
        <v>705.95</v>
      </c>
      <c r="M49" s="25">
        <f t="shared" si="2"/>
        <v>15.854969049481218</v>
      </c>
      <c r="N49" s="10"/>
      <c r="O49" s="10"/>
      <c r="P49" s="10"/>
      <c r="Q49" s="10"/>
      <c r="R49" s="10"/>
      <c r="S49" s="10"/>
      <c r="T49" s="10"/>
      <c r="U49" s="10"/>
    </row>
    <row r="50" spans="2:21" ht="19.5" customHeight="1">
      <c r="B50" s="23">
        <v>2542</v>
      </c>
      <c r="C50" s="46">
        <v>607.013</v>
      </c>
      <c r="D50" s="31">
        <f t="shared" si="3"/>
        <v>208.66723960123753</v>
      </c>
      <c r="E50" s="11">
        <v>1037.8</v>
      </c>
      <c r="F50" s="12">
        <v>1115.5</v>
      </c>
      <c r="G50" s="12"/>
      <c r="H50" s="12"/>
      <c r="I50" s="12"/>
      <c r="J50" s="12"/>
      <c r="K50" s="12"/>
      <c r="L50" s="31">
        <f t="shared" si="1"/>
        <v>1076.65</v>
      </c>
      <c r="M50" s="25">
        <f t="shared" si="2"/>
        <v>19.381158185226166</v>
      </c>
      <c r="N50" s="10"/>
      <c r="O50" s="10"/>
      <c r="P50" s="10"/>
      <c r="Q50" s="10"/>
      <c r="R50" s="10"/>
      <c r="S50" s="10"/>
      <c r="T50" s="10"/>
      <c r="U50" s="10"/>
    </row>
    <row r="51" spans="2:21" ht="19.5" customHeight="1">
      <c r="B51" s="23">
        <v>2543</v>
      </c>
      <c r="C51" s="46">
        <v>570.977</v>
      </c>
      <c r="D51" s="31">
        <f t="shared" si="3"/>
        <v>196.27947748367137</v>
      </c>
      <c r="E51" s="11">
        <v>401</v>
      </c>
      <c r="F51" s="12">
        <v>1110</v>
      </c>
      <c r="G51" s="12"/>
      <c r="H51" s="12"/>
      <c r="I51" s="12"/>
      <c r="J51" s="12"/>
      <c r="K51" s="12"/>
      <c r="L51" s="31">
        <f t="shared" si="1"/>
        <v>755.5</v>
      </c>
      <c r="M51" s="25">
        <f t="shared" si="2"/>
        <v>25.980076437282776</v>
      </c>
      <c r="N51" s="10"/>
      <c r="O51" s="10"/>
      <c r="P51" s="10"/>
      <c r="Q51" s="10"/>
      <c r="R51" s="10"/>
      <c r="S51" s="10"/>
      <c r="T51" s="10"/>
      <c r="U51" s="10"/>
    </row>
    <row r="52" spans="2:21" ht="19.5" customHeight="1">
      <c r="B52" s="23">
        <v>2544</v>
      </c>
      <c r="C52" s="46">
        <v>1042.458</v>
      </c>
      <c r="D52" s="31">
        <f t="shared" si="3"/>
        <v>358.3561361292541</v>
      </c>
      <c r="E52" s="11" t="s">
        <v>1</v>
      </c>
      <c r="F52" s="12">
        <v>1202</v>
      </c>
      <c r="G52" s="12"/>
      <c r="H52" s="12"/>
      <c r="I52" s="12"/>
      <c r="J52" s="12"/>
      <c r="K52" s="12"/>
      <c r="L52" s="31">
        <f t="shared" si="1"/>
        <v>1202</v>
      </c>
      <c r="M52" s="25">
        <f t="shared" si="2"/>
        <v>29.813322473315647</v>
      </c>
      <c r="N52" s="10"/>
      <c r="O52" s="10"/>
      <c r="P52" s="10"/>
      <c r="Q52" s="10"/>
      <c r="R52" s="10"/>
      <c r="S52" s="10"/>
      <c r="T52" s="10"/>
      <c r="U52" s="10"/>
    </row>
    <row r="53" spans="2:21" ht="19.5" customHeight="1">
      <c r="B53" s="23">
        <v>2545</v>
      </c>
      <c r="C53" s="46">
        <v>1001.9279999999999</v>
      </c>
      <c r="D53" s="31">
        <f t="shared" si="3"/>
        <v>344.4235132347886</v>
      </c>
      <c r="E53" s="11">
        <v>1214.5</v>
      </c>
      <c r="F53" s="12">
        <v>1499.4</v>
      </c>
      <c r="G53" s="12"/>
      <c r="H53" s="12"/>
      <c r="I53" s="12"/>
      <c r="J53" s="12"/>
      <c r="K53" s="13"/>
      <c r="L53" s="31">
        <f t="shared" si="1"/>
        <v>1356.95</v>
      </c>
      <c r="M53" s="25">
        <f t="shared" si="2"/>
        <v>25.382181601001403</v>
      </c>
      <c r="N53" s="10"/>
      <c r="O53" s="10"/>
      <c r="P53" s="10"/>
      <c r="Q53" s="10"/>
      <c r="R53" s="10"/>
      <c r="S53" s="10"/>
      <c r="T53" s="10"/>
      <c r="U53" s="10"/>
    </row>
    <row r="54" spans="2:21" ht="19.5" customHeight="1">
      <c r="B54" s="23">
        <v>2546</v>
      </c>
      <c r="C54" s="46">
        <v>638.24</v>
      </c>
      <c r="D54" s="31">
        <f t="shared" si="3"/>
        <v>219.40185630800963</v>
      </c>
      <c r="E54" s="11" t="s">
        <v>1</v>
      </c>
      <c r="F54" s="12">
        <v>1211.9</v>
      </c>
      <c r="G54" s="12"/>
      <c r="H54" s="12"/>
      <c r="I54" s="12"/>
      <c r="J54" s="12"/>
      <c r="K54" s="13"/>
      <c r="L54" s="31">
        <f t="shared" si="1"/>
        <v>1211.9</v>
      </c>
      <c r="M54" s="25">
        <f t="shared" si="2"/>
        <v>18.103957117584752</v>
      </c>
      <c r="N54" s="10"/>
      <c r="O54" s="10"/>
      <c r="P54" s="10"/>
      <c r="Q54" s="10"/>
      <c r="R54" s="10"/>
      <c r="S54" s="10"/>
      <c r="T54" s="10"/>
      <c r="U54" s="10"/>
    </row>
    <row r="55" spans="2:21" ht="19.5" customHeight="1">
      <c r="B55" s="23">
        <v>2547</v>
      </c>
      <c r="C55" s="46">
        <v>1234.166</v>
      </c>
      <c r="D55" s="31">
        <f t="shared" si="3"/>
        <v>424.2578205568924</v>
      </c>
      <c r="E55" s="11" t="s">
        <v>1</v>
      </c>
      <c r="F55" s="12">
        <v>1493.3</v>
      </c>
      <c r="G55" s="12"/>
      <c r="H55" s="12"/>
      <c r="I55" s="12"/>
      <c r="J55" s="12"/>
      <c r="K55" s="12"/>
      <c r="L55" s="31">
        <f t="shared" si="1"/>
        <v>1493.3</v>
      </c>
      <c r="M55" s="25">
        <f t="shared" si="2"/>
        <v>28.410756080954425</v>
      </c>
      <c r="N55" s="10"/>
      <c r="O55" s="10"/>
      <c r="P55" s="10"/>
      <c r="Q55" s="10"/>
      <c r="R55" s="10"/>
      <c r="S55" s="10"/>
      <c r="T55" s="10"/>
      <c r="U55" s="10"/>
    </row>
    <row r="56" spans="1:21" ht="19.5" customHeight="1">
      <c r="A56" s="14"/>
      <c r="B56" s="23">
        <v>2548</v>
      </c>
      <c r="C56" s="46">
        <v>974.5038720000001</v>
      </c>
      <c r="D56" s="31">
        <f t="shared" si="3"/>
        <v>334.99617463045723</v>
      </c>
      <c r="E56" s="11" t="s">
        <v>1</v>
      </c>
      <c r="F56" s="12">
        <v>1467</v>
      </c>
      <c r="G56" s="12"/>
      <c r="H56" s="12"/>
      <c r="I56" s="12"/>
      <c r="J56" s="12"/>
      <c r="K56" s="12"/>
      <c r="L56" s="31">
        <f t="shared" si="1"/>
        <v>1467</v>
      </c>
      <c r="M56" s="25">
        <f t="shared" si="2"/>
        <v>22.83545839335087</v>
      </c>
      <c r="N56" s="10"/>
      <c r="O56" s="10"/>
      <c r="P56" s="10"/>
      <c r="Q56" s="10"/>
      <c r="R56" s="10"/>
      <c r="S56" s="10"/>
      <c r="T56" s="10"/>
      <c r="U56" s="10"/>
    </row>
    <row r="57" spans="2:21" ht="19.5" customHeight="1">
      <c r="B57" s="23">
        <v>2549</v>
      </c>
      <c r="C57" s="46">
        <v>702.7819200000001</v>
      </c>
      <c r="D57" s="31">
        <f t="shared" si="3"/>
        <v>241.5888346510829</v>
      </c>
      <c r="E57" s="15" t="s">
        <v>1</v>
      </c>
      <c r="F57" s="16">
        <v>1030.9</v>
      </c>
      <c r="G57" s="16"/>
      <c r="H57" s="16"/>
      <c r="I57" s="16"/>
      <c r="J57" s="16"/>
      <c r="K57" s="16"/>
      <c r="L57" s="31">
        <f t="shared" si="1"/>
        <v>1030.9</v>
      </c>
      <c r="M57" s="25">
        <f t="shared" si="2"/>
        <v>23.434749699396924</v>
      </c>
      <c r="N57" s="10"/>
      <c r="O57" s="10"/>
      <c r="P57" s="10"/>
      <c r="Q57" s="10"/>
      <c r="R57" s="10"/>
      <c r="S57" s="10"/>
      <c r="T57" s="10"/>
      <c r="U57" s="10"/>
    </row>
    <row r="58" spans="2:21" ht="19.5" customHeight="1">
      <c r="B58" s="23">
        <v>2550</v>
      </c>
      <c r="C58" s="46">
        <v>726.6999456</v>
      </c>
      <c r="D58" s="31">
        <f t="shared" si="3"/>
        <v>249.81091289102784</v>
      </c>
      <c r="E58" s="15">
        <v>1271.6</v>
      </c>
      <c r="F58" s="16">
        <v>1254.8</v>
      </c>
      <c r="G58" s="16"/>
      <c r="H58" s="16"/>
      <c r="I58" s="16"/>
      <c r="J58" s="16"/>
      <c r="K58" s="16"/>
      <c r="L58" s="31">
        <f t="shared" si="1"/>
        <v>1263.1999999999998</v>
      </c>
      <c r="M58" s="25">
        <f t="shared" si="2"/>
        <v>19.77603806927073</v>
      </c>
      <c r="N58" s="10"/>
      <c r="O58" s="10"/>
      <c r="P58" s="10"/>
      <c r="Q58" s="10"/>
      <c r="R58" s="10"/>
      <c r="S58" s="10"/>
      <c r="T58" s="10"/>
      <c r="U58" s="10"/>
    </row>
    <row r="59" spans="2:21" ht="19.5" customHeight="1">
      <c r="B59" s="23">
        <v>2551</v>
      </c>
      <c r="C59" s="46">
        <v>747.56304</v>
      </c>
      <c r="D59" s="31">
        <f t="shared" si="3"/>
        <v>256.98282571330355</v>
      </c>
      <c r="E59" s="15">
        <v>658.1</v>
      </c>
      <c r="F59" s="16">
        <v>1239.2</v>
      </c>
      <c r="G59" s="16"/>
      <c r="H59" s="16"/>
      <c r="I59" s="16"/>
      <c r="J59" s="16"/>
      <c r="K59" s="16"/>
      <c r="L59" s="31">
        <f t="shared" si="1"/>
        <v>948.6500000000001</v>
      </c>
      <c r="M59" s="25">
        <f t="shared" si="2"/>
        <v>27.0893191075005</v>
      </c>
      <c r="N59" s="10"/>
      <c r="O59" s="10"/>
      <c r="P59" s="10"/>
      <c r="Q59" s="10"/>
      <c r="R59" s="10"/>
      <c r="S59" s="10"/>
      <c r="T59" s="10"/>
      <c r="U59" s="10"/>
    </row>
    <row r="60" spans="2:21" ht="19.5" customHeight="1">
      <c r="B60" s="23">
        <v>2552</v>
      </c>
      <c r="C60" s="46">
        <v>540.2220480000002</v>
      </c>
      <c r="D60" s="31">
        <f t="shared" si="3"/>
        <v>185.70713234788593</v>
      </c>
      <c r="E60" s="15" t="s">
        <v>1</v>
      </c>
      <c r="F60" s="16">
        <v>1069.3</v>
      </c>
      <c r="G60" s="16"/>
      <c r="H60" s="16"/>
      <c r="I60" s="16"/>
      <c r="J60" s="16"/>
      <c r="K60" s="16"/>
      <c r="L60" s="31">
        <f t="shared" si="1"/>
        <v>1069.3</v>
      </c>
      <c r="M60" s="25">
        <f t="shared" si="2"/>
        <v>17.3671684604775</v>
      </c>
      <c r="N60" s="10"/>
      <c r="O60" s="10"/>
      <c r="P60" s="10"/>
      <c r="Q60" s="10"/>
      <c r="R60" s="10"/>
      <c r="S60" s="10"/>
      <c r="T60" s="10"/>
      <c r="U60" s="10"/>
    </row>
    <row r="61" spans="2:21" ht="19.5" customHeight="1">
      <c r="B61" s="23">
        <v>2553</v>
      </c>
      <c r="C61" s="46">
        <v>714.907296</v>
      </c>
      <c r="D61" s="31">
        <f t="shared" si="3"/>
        <v>245.7570629082159</v>
      </c>
      <c r="E61" s="15">
        <v>761.1</v>
      </c>
      <c r="F61" s="16">
        <v>890.3</v>
      </c>
      <c r="G61" s="16"/>
      <c r="H61" s="16"/>
      <c r="I61" s="16"/>
      <c r="J61" s="16"/>
      <c r="K61" s="16"/>
      <c r="L61" s="31">
        <f t="shared" si="1"/>
        <v>825.7</v>
      </c>
      <c r="M61" s="25">
        <f t="shared" si="2"/>
        <v>29.763481035268967</v>
      </c>
      <c r="N61" s="10"/>
      <c r="O61" s="10"/>
      <c r="P61" s="10"/>
      <c r="Q61" s="10"/>
      <c r="R61" s="10"/>
      <c r="S61" s="10"/>
      <c r="T61" s="10"/>
      <c r="U61" s="10"/>
    </row>
    <row r="62" spans="2:21" ht="19.5" customHeight="1">
      <c r="B62" s="23">
        <v>2554</v>
      </c>
      <c r="C62" s="48">
        <v>1456.322976</v>
      </c>
      <c r="D62" s="31">
        <f t="shared" si="3"/>
        <v>500.626667583362</v>
      </c>
      <c r="E62" s="15">
        <v>976.7999999999998</v>
      </c>
      <c r="F62" s="16">
        <v>1460.7</v>
      </c>
      <c r="G62" s="16">
        <v>1240.6</v>
      </c>
      <c r="H62" s="16"/>
      <c r="I62" s="16"/>
      <c r="J62" s="16"/>
      <c r="K62" s="16"/>
      <c r="L62" s="31">
        <f aca="true" t="shared" si="4" ref="L62:L67">AVERAGE(E62:G62)</f>
        <v>1226.0333333333333</v>
      </c>
      <c r="M62" s="25">
        <f t="shared" si="2"/>
        <v>40.83303887197428</v>
      </c>
      <c r="N62" s="10"/>
      <c r="O62" s="10"/>
      <c r="P62" s="10"/>
      <c r="Q62" s="10"/>
      <c r="R62" s="10"/>
      <c r="S62" s="10"/>
      <c r="T62" s="10"/>
      <c r="U62" s="10"/>
    </row>
    <row r="63" spans="2:21" ht="19.5" customHeight="1">
      <c r="B63" s="23">
        <v>2555</v>
      </c>
      <c r="C63" s="48">
        <v>468.62928000000005</v>
      </c>
      <c r="D63" s="31">
        <f t="shared" si="3"/>
        <v>161.09634926091442</v>
      </c>
      <c r="E63" s="15">
        <v>2478.100000000001</v>
      </c>
      <c r="F63" s="16">
        <v>1696.0000000000002</v>
      </c>
      <c r="G63" s="16">
        <v>756.7</v>
      </c>
      <c r="H63" s="16"/>
      <c r="I63" s="16"/>
      <c r="J63" s="16"/>
      <c r="K63" s="16"/>
      <c r="L63" s="31">
        <f t="shared" si="4"/>
        <v>1643.6000000000004</v>
      </c>
      <c r="M63" s="25">
        <f t="shared" si="2"/>
        <v>9.801432785404867</v>
      </c>
      <c r="N63" s="10"/>
      <c r="O63" s="10"/>
      <c r="P63" s="10"/>
      <c r="Q63" s="10"/>
      <c r="R63" s="10"/>
      <c r="S63" s="10"/>
      <c r="T63" s="10"/>
      <c r="U63" s="10"/>
    </row>
    <row r="64" spans="2:21" ht="19.5" customHeight="1">
      <c r="B64" s="23">
        <v>2556</v>
      </c>
      <c r="C64" s="48">
        <v>699.8417279999999</v>
      </c>
      <c r="D64" s="31">
        <f t="shared" si="3"/>
        <v>240.57811206600203</v>
      </c>
      <c r="E64" s="15">
        <v>3033.3999999999996</v>
      </c>
      <c r="F64" s="16">
        <v>1378.7</v>
      </c>
      <c r="G64" s="16"/>
      <c r="H64" s="16"/>
      <c r="I64" s="16"/>
      <c r="J64" s="16"/>
      <c r="K64" s="38"/>
      <c r="L64" s="31">
        <f t="shared" si="4"/>
        <v>2206.0499999999997</v>
      </c>
      <c r="M64" s="25">
        <f t="shared" si="2"/>
        <v>10.90537893819279</v>
      </c>
      <c r="N64" s="10"/>
      <c r="O64" s="10"/>
      <c r="P64" s="10"/>
      <c r="Q64" s="10"/>
      <c r="R64" s="10"/>
      <c r="S64" s="10"/>
      <c r="T64" s="10"/>
      <c r="U64" s="10"/>
    </row>
    <row r="65" spans="2:21" ht="19.5" customHeight="1">
      <c r="B65" s="23">
        <v>2557</v>
      </c>
      <c r="C65" s="48">
        <v>731.06</v>
      </c>
      <c r="D65" s="31">
        <f t="shared" si="3"/>
        <v>251.3097284290134</v>
      </c>
      <c r="E65" s="15">
        <v>2570.7</v>
      </c>
      <c r="F65" s="16">
        <v>1445.9</v>
      </c>
      <c r="G65" s="16"/>
      <c r="H65" s="16"/>
      <c r="I65" s="16"/>
      <c r="J65" s="16"/>
      <c r="K65" s="38"/>
      <c r="L65" s="31">
        <f t="shared" si="4"/>
        <v>2008.3</v>
      </c>
      <c r="M65" s="25">
        <f t="shared" si="2"/>
        <v>12.513555167505523</v>
      </c>
      <c r="N65" s="10"/>
      <c r="O65" s="10"/>
      <c r="P65" s="10"/>
      <c r="Q65" s="10"/>
      <c r="R65" s="10"/>
      <c r="S65" s="10"/>
      <c r="T65" s="10"/>
      <c r="U65" s="10"/>
    </row>
    <row r="66" spans="2:21" ht="19.5" customHeight="1">
      <c r="B66" s="23">
        <v>2558</v>
      </c>
      <c r="C66" s="48">
        <v>127.87200000000001</v>
      </c>
      <c r="D66" s="31">
        <f t="shared" si="3"/>
        <v>43.95737366792713</v>
      </c>
      <c r="E66" s="15">
        <v>852.2</v>
      </c>
      <c r="F66" s="16">
        <v>839.7</v>
      </c>
      <c r="G66" s="16"/>
      <c r="H66" s="16"/>
      <c r="I66" s="16"/>
      <c r="J66" s="16"/>
      <c r="K66" s="38"/>
      <c r="L66" s="31">
        <f t="shared" si="4"/>
        <v>845.95</v>
      </c>
      <c r="M66" s="25">
        <f t="shared" si="2"/>
        <v>5.196214157802131</v>
      </c>
      <c r="N66" s="10"/>
      <c r="O66" s="10"/>
      <c r="P66" s="10"/>
      <c r="Q66" s="10"/>
      <c r="R66" s="10"/>
      <c r="S66" s="10"/>
      <c r="T66" s="10"/>
      <c r="U66" s="10"/>
    </row>
    <row r="67" spans="2:21" ht="19.5" customHeight="1">
      <c r="B67" s="23">
        <v>2559</v>
      </c>
      <c r="C67" s="46">
        <v>499.3</v>
      </c>
      <c r="D67" s="31">
        <f t="shared" si="3"/>
        <v>171.63973874183569</v>
      </c>
      <c r="E67" s="15">
        <v>922.8</v>
      </c>
      <c r="F67" s="16">
        <v>1491.3</v>
      </c>
      <c r="G67" s="16">
        <v>1353.9</v>
      </c>
      <c r="H67" s="16"/>
      <c r="I67" s="16"/>
      <c r="J67" s="16"/>
      <c r="K67" s="38"/>
      <c r="L67" s="31">
        <f>AVERAGE(E67:G67)</f>
        <v>1256</v>
      </c>
      <c r="M67" s="25">
        <f t="shared" si="2"/>
        <v>13.66558429473214</v>
      </c>
      <c r="N67" s="10"/>
      <c r="O67" s="10"/>
      <c r="P67" s="10"/>
      <c r="Q67" s="10"/>
      <c r="R67" s="10"/>
      <c r="S67" s="10"/>
      <c r="T67" s="10"/>
      <c r="U67" s="10"/>
    </row>
    <row r="68" spans="2:21" ht="19.5" customHeight="1">
      <c r="B68" s="23">
        <v>2560</v>
      </c>
      <c r="C68" s="46"/>
      <c r="D68" s="31"/>
      <c r="E68" s="15">
        <v>777.1</v>
      </c>
      <c r="F68" s="16">
        <v>1615.1</v>
      </c>
      <c r="G68" s="16">
        <v>1169.3</v>
      </c>
      <c r="H68" s="16"/>
      <c r="I68" s="16"/>
      <c r="J68" s="16"/>
      <c r="K68" s="38"/>
      <c r="L68" s="31">
        <f>AVERAGE(E68:G68)</f>
        <v>1187.1666666666667</v>
      </c>
      <c r="M68" s="32"/>
      <c r="N68" s="10"/>
      <c r="O68" s="10"/>
      <c r="P68" s="10"/>
      <c r="Q68" s="10"/>
      <c r="R68" s="10"/>
      <c r="S68" s="10"/>
      <c r="T68" s="10"/>
      <c r="U68" s="10"/>
    </row>
    <row r="69" spans="2:21" ht="19.5" customHeight="1">
      <c r="B69" s="39"/>
      <c r="C69" s="46"/>
      <c r="D69" s="31"/>
      <c r="E69" s="15"/>
      <c r="F69" s="16"/>
      <c r="G69" s="16"/>
      <c r="H69" s="16"/>
      <c r="I69" s="16"/>
      <c r="J69" s="16"/>
      <c r="K69" s="38"/>
      <c r="L69" s="40"/>
      <c r="M69" s="32"/>
      <c r="N69" s="10"/>
      <c r="O69" s="10"/>
      <c r="P69" s="10"/>
      <c r="Q69" s="10"/>
      <c r="R69" s="10"/>
      <c r="S69" s="10"/>
      <c r="T69" s="10"/>
      <c r="U69" s="10"/>
    </row>
    <row r="70" spans="2:21" ht="19.5" customHeight="1">
      <c r="B70" s="39"/>
      <c r="C70" s="46"/>
      <c r="D70" s="31"/>
      <c r="E70" s="15"/>
      <c r="F70" s="16"/>
      <c r="G70" s="16"/>
      <c r="H70" s="16"/>
      <c r="I70" s="16"/>
      <c r="J70" s="16"/>
      <c r="K70" s="38"/>
      <c r="L70" s="40"/>
      <c r="M70" s="32"/>
      <c r="N70" s="10"/>
      <c r="O70" s="10"/>
      <c r="P70" s="10"/>
      <c r="Q70" s="10"/>
      <c r="R70" s="10"/>
      <c r="S70" s="10"/>
      <c r="T70" s="10"/>
      <c r="U70" s="10"/>
    </row>
    <row r="71" spans="2:21" ht="19.5" customHeight="1">
      <c r="B71" s="39"/>
      <c r="C71" s="48"/>
      <c r="D71" s="40"/>
      <c r="E71" s="15"/>
      <c r="F71" s="16"/>
      <c r="G71" s="16"/>
      <c r="H71" s="16"/>
      <c r="I71" s="16"/>
      <c r="J71" s="16"/>
      <c r="K71" s="38"/>
      <c r="L71" s="40"/>
      <c r="M71" s="32"/>
      <c r="N71" s="10"/>
      <c r="O71" s="10"/>
      <c r="P71" s="10"/>
      <c r="Q71" s="10"/>
      <c r="R71" s="10"/>
      <c r="S71" s="10"/>
      <c r="T71" s="10"/>
      <c r="U71" s="10"/>
    </row>
    <row r="72" spans="2:21" ht="19.5" customHeight="1">
      <c r="B72" s="49" t="s">
        <v>5</v>
      </c>
      <c r="C72" s="50">
        <f>SUM(C45:C71)/22</f>
        <v>821.1748684363633</v>
      </c>
      <c r="D72" s="51">
        <f>AVERAGE(D45:D71)</f>
        <v>270.0143050144229</v>
      </c>
      <c r="E72" s="52"/>
      <c r="F72" s="53"/>
      <c r="G72" s="53"/>
      <c r="H72" s="53"/>
      <c r="I72" s="53"/>
      <c r="J72" s="53"/>
      <c r="K72" s="54"/>
      <c r="L72" s="51">
        <f>AVERAGE(L5:L71)</f>
        <v>1201.8567708333337</v>
      </c>
      <c r="M72" s="55">
        <f>D72*100/L72</f>
        <v>22.466429575231547</v>
      </c>
      <c r="N72" s="10"/>
      <c r="O72" s="10"/>
      <c r="P72" s="10"/>
      <c r="Q72" s="10"/>
      <c r="R72" s="10"/>
      <c r="S72" s="10"/>
      <c r="T72" s="10"/>
      <c r="U72" s="10"/>
    </row>
    <row r="73" spans="2:21" ht="19.5" customHeight="1">
      <c r="B73" s="17"/>
      <c r="C73" s="18"/>
      <c r="D73" s="2"/>
      <c r="I73" s="20"/>
      <c r="J73" s="20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2:21" ht="19.5" customHeight="1">
      <c r="B74" s="17"/>
      <c r="C74" s="18"/>
      <c r="D74" s="2"/>
      <c r="I74" s="20"/>
      <c r="J74" s="2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2:21" ht="19.5" customHeight="1">
      <c r="B75" s="17"/>
      <c r="C75" s="5"/>
      <c r="D75" s="2"/>
      <c r="I75" s="20"/>
      <c r="J75" s="20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2:21" ht="19.5" customHeight="1">
      <c r="B76" s="17"/>
      <c r="C76" s="17"/>
      <c r="D76" s="2"/>
      <c r="I76" s="20"/>
      <c r="J76" s="20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2:21" ht="19.5" customHeight="1">
      <c r="B77" s="19" t="s">
        <v>7</v>
      </c>
      <c r="C77" s="20"/>
      <c r="D77" s="20"/>
      <c r="E77" s="20"/>
      <c r="F77" s="20"/>
      <c r="G77" s="21"/>
      <c r="I77" s="20"/>
      <c r="J77" s="20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2:21" ht="19.5" customHeight="1">
      <c r="B78" s="19" t="s">
        <v>16</v>
      </c>
      <c r="C78" s="20"/>
      <c r="D78" s="20"/>
      <c r="E78" s="20"/>
      <c r="F78" s="33">
        <v>2909</v>
      </c>
      <c r="G78" s="20" t="s">
        <v>12</v>
      </c>
      <c r="H78" s="21" t="s">
        <v>13</v>
      </c>
      <c r="I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2:21" ht="19.5" customHeight="1">
      <c r="B79" s="19" t="s">
        <v>17</v>
      </c>
      <c r="C79" s="20"/>
      <c r="D79" s="20"/>
      <c r="E79" s="20"/>
      <c r="F79" s="34">
        <f>C72</f>
        <v>821.1748684363633</v>
      </c>
      <c r="G79" s="21" t="s">
        <v>22</v>
      </c>
      <c r="H79" s="21" t="s">
        <v>14</v>
      </c>
      <c r="I79" s="21"/>
      <c r="M79" s="21"/>
      <c r="N79" s="21"/>
      <c r="O79" s="21"/>
      <c r="P79" s="36"/>
      <c r="Q79" s="21"/>
      <c r="R79" s="37"/>
      <c r="S79" s="21"/>
      <c r="T79" s="21"/>
      <c r="U79" s="21"/>
    </row>
    <row r="80" spans="2:21" ht="19.5" customHeight="1">
      <c r="B80" s="19" t="s">
        <v>29</v>
      </c>
      <c r="C80" s="20"/>
      <c r="D80" s="20"/>
      <c r="E80" s="20"/>
      <c r="F80" s="34">
        <f>D72</f>
        <v>270.0143050144229</v>
      </c>
      <c r="G80" s="21" t="s">
        <v>4</v>
      </c>
      <c r="H80" s="21" t="s">
        <v>15</v>
      </c>
      <c r="I80" s="21"/>
      <c r="M80" s="21"/>
      <c r="N80" s="21"/>
      <c r="O80" s="21"/>
      <c r="P80" s="36"/>
      <c r="Q80" s="21"/>
      <c r="R80" s="21"/>
      <c r="S80" s="21"/>
      <c r="T80" s="21"/>
      <c r="U80" s="21"/>
    </row>
    <row r="81" spans="2:21" ht="19.5" customHeight="1">
      <c r="B81" s="19" t="s">
        <v>28</v>
      </c>
      <c r="C81" s="20"/>
      <c r="D81" s="20"/>
      <c r="E81" s="20"/>
      <c r="F81" s="34">
        <f>L72</f>
        <v>1201.8567708333337</v>
      </c>
      <c r="G81" s="21" t="s">
        <v>4</v>
      </c>
      <c r="H81" s="21"/>
      <c r="I81" s="21"/>
      <c r="M81" s="21"/>
      <c r="N81" s="21"/>
      <c r="O81" s="21"/>
      <c r="P81" s="21"/>
      <c r="Q81" s="35"/>
      <c r="R81" s="21"/>
      <c r="S81" s="21"/>
      <c r="T81" s="21"/>
      <c r="U81" s="21"/>
    </row>
    <row r="82" spans="2:21" ht="19.5" customHeight="1">
      <c r="B82" s="19" t="s">
        <v>18</v>
      </c>
      <c r="C82" s="20"/>
      <c r="D82" s="20"/>
      <c r="E82" s="20"/>
      <c r="F82" s="21">
        <f>D72*100/L72</f>
        <v>22.466429575231547</v>
      </c>
      <c r="G82" s="21" t="s">
        <v>11</v>
      </c>
      <c r="H82" s="21"/>
      <c r="I82" s="21"/>
      <c r="M82" s="34"/>
      <c r="N82" s="21"/>
      <c r="O82" s="21"/>
      <c r="P82" s="21"/>
      <c r="Q82" s="21"/>
      <c r="R82" s="21"/>
      <c r="S82" s="21"/>
      <c r="T82" s="21"/>
      <c r="U82" s="21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B1:M1"/>
    <mergeCell ref="B2:B4"/>
    <mergeCell ref="E2:L2"/>
  </mergeCells>
  <printOptions/>
  <pageMargins left="0.51" right="0.52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2013-06-18T06:41:48Z</cp:lastPrinted>
  <dcterms:created xsi:type="dcterms:W3CDTF">2000-12-18T21:24:34Z</dcterms:created>
  <dcterms:modified xsi:type="dcterms:W3CDTF">2018-04-23T06:17:50Z</dcterms:modified>
  <cp:category/>
  <cp:version/>
  <cp:contentType/>
  <cp:contentStatus/>
</cp:coreProperties>
</file>