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<sst xmlns="http://schemas.openxmlformats.org/spreadsheetml/2006/main" count="29" uniqueCount="24">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</sst>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29" fillId="0" borderId="0" applyNumberFormat="0" applyFill="0" applyBorder="0" applyAlignment="0" applyProtection="0"/>
    <xf numFmtId="233" fontId="28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25"/>
          <c:w val="0.871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'G.8-H05'!$A$7:$A$33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'G.8-H05'!$N$7:$N$33</c:f>
              <c:numCache>
                <c:ptCount val="27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211.95999999999998</c:v>
                </c:pt>
                <c:pt idx="26">
                  <c:v>230.7</c:v>
                </c:pt>
              </c:numCache>
            </c:numRef>
          </c:val>
        </c:ser>
        <c:gapWidth val="100"/>
        <c:axId val="50175331"/>
        <c:axId val="48924796"/>
      </c:barChart>
      <c:lineChart>
        <c:grouping val="standard"/>
        <c:varyColors val="0"/>
        <c:ser>
          <c:idx val="1"/>
          <c:order val="1"/>
          <c:tx>
            <c:v>ค่าเฉลี่ย 764.1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'G.8-H05'!$P$7:$P$32</c:f>
              <c:numCache>
                <c:ptCount val="26"/>
                <c:pt idx="0">
                  <c:v>764.11</c:v>
                </c:pt>
                <c:pt idx="1">
                  <c:v>764.11</c:v>
                </c:pt>
                <c:pt idx="2">
                  <c:v>764.11</c:v>
                </c:pt>
                <c:pt idx="3">
                  <c:v>764.11</c:v>
                </c:pt>
                <c:pt idx="4">
                  <c:v>764.11</c:v>
                </c:pt>
                <c:pt idx="5">
                  <c:v>764.11</c:v>
                </c:pt>
                <c:pt idx="6">
                  <c:v>764.11</c:v>
                </c:pt>
                <c:pt idx="7">
                  <c:v>764.11</c:v>
                </c:pt>
                <c:pt idx="8">
                  <c:v>764.11</c:v>
                </c:pt>
                <c:pt idx="9">
                  <c:v>764.11</c:v>
                </c:pt>
                <c:pt idx="10">
                  <c:v>764.11</c:v>
                </c:pt>
                <c:pt idx="11">
                  <c:v>764.11</c:v>
                </c:pt>
                <c:pt idx="12">
                  <c:v>764.11</c:v>
                </c:pt>
                <c:pt idx="13">
                  <c:v>764.11</c:v>
                </c:pt>
                <c:pt idx="14">
                  <c:v>764.11</c:v>
                </c:pt>
                <c:pt idx="15">
                  <c:v>764.11</c:v>
                </c:pt>
                <c:pt idx="16">
                  <c:v>764.11</c:v>
                </c:pt>
                <c:pt idx="17">
                  <c:v>764.11</c:v>
                </c:pt>
                <c:pt idx="18">
                  <c:v>764.11</c:v>
                </c:pt>
                <c:pt idx="19">
                  <c:v>764.11</c:v>
                </c:pt>
                <c:pt idx="20">
                  <c:v>764.11</c:v>
                </c:pt>
                <c:pt idx="21">
                  <c:v>764.11</c:v>
                </c:pt>
                <c:pt idx="22">
                  <c:v>764.11</c:v>
                </c:pt>
                <c:pt idx="23">
                  <c:v>764.11</c:v>
                </c:pt>
                <c:pt idx="24">
                  <c:v>764.11</c:v>
                </c:pt>
                <c:pt idx="25">
                  <c:v>764.11</c:v>
                </c:pt>
              </c:numCache>
            </c:numRef>
          </c:val>
          <c:smooth val="0"/>
        </c:ser>
        <c:axId val="50175331"/>
        <c:axId val="48924796"/>
      </c:line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924796"/>
        <c:crossesAt val="0"/>
        <c:auto val="1"/>
        <c:lblOffset val="100"/>
        <c:tickLblSkip val="1"/>
        <c:noMultiLvlLbl val="0"/>
      </c:catAx>
      <c:valAx>
        <c:axId val="4892479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tabSelected="1" zoomScalePageLayoutView="0" workbookViewId="0" topLeftCell="A23">
      <selection activeCell="R33" sqref="R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44">
        <f>+N7*1000000/(365*86400)</f>
        <v>43.558472856418064</v>
      </c>
      <c r="P7" s="37">
        <f>$N$45</f>
        <v>764.11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0" ref="N8:N31">SUM(B8:M8)</f>
        <v>1209.4399999999998</v>
      </c>
      <c r="O8" s="44">
        <f aca="true" t="shared" si="1" ref="O8:O32">+N8*1000000/(365*86400)</f>
        <v>38.351090816844234</v>
      </c>
      <c r="P8" s="37">
        <f aca="true" t="shared" si="2" ref="P8:P32">$N$45</f>
        <v>764.11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0"/>
        <v>853.6299999999999</v>
      </c>
      <c r="O9" s="44">
        <f t="shared" si="1"/>
        <v>27.06842973110096</v>
      </c>
      <c r="P9" s="37">
        <f t="shared" si="2"/>
        <v>764.11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0"/>
        <v>819.0699999999999</v>
      </c>
      <c r="O10" s="44">
        <f t="shared" si="1"/>
        <v>25.972539320142054</v>
      </c>
      <c r="P10" s="37">
        <f t="shared" si="2"/>
        <v>764.11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0"/>
        <v>325.5900000000001</v>
      </c>
      <c r="O11" s="44">
        <f t="shared" si="1"/>
        <v>10.324391171993913</v>
      </c>
      <c r="P11" s="37">
        <f t="shared" si="2"/>
        <v>764.11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0"/>
        <v>607.01</v>
      </c>
      <c r="O12" s="44">
        <f t="shared" si="1"/>
        <v>19.24816083206494</v>
      </c>
      <c r="P12" s="37">
        <f t="shared" si="2"/>
        <v>764.11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0"/>
        <v>571</v>
      </c>
      <c r="O13" s="44">
        <f t="shared" si="1"/>
        <v>18.106291222729578</v>
      </c>
      <c r="P13" s="37">
        <f t="shared" si="2"/>
        <v>764.11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0"/>
        <v>1042.4600000000003</v>
      </c>
      <c r="O14" s="44">
        <f t="shared" si="1"/>
        <v>33.05618975139524</v>
      </c>
      <c r="P14" s="37">
        <f t="shared" si="2"/>
        <v>764.11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0"/>
        <v>1001.9300000000001</v>
      </c>
      <c r="O15" s="44">
        <f t="shared" si="1"/>
        <v>31.770991882293256</v>
      </c>
      <c r="P15" s="37">
        <f t="shared" si="2"/>
        <v>764.11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0"/>
        <v>638.24</v>
      </c>
      <c r="O16" s="44">
        <f t="shared" si="1"/>
        <v>20.23845763571791</v>
      </c>
      <c r="P16" s="37">
        <f t="shared" si="2"/>
        <v>764.11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0"/>
        <v>1234.16</v>
      </c>
      <c r="O17" s="44">
        <f t="shared" si="1"/>
        <v>39.1349568746829</v>
      </c>
      <c r="P17" s="37">
        <f t="shared" si="2"/>
        <v>764.11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0"/>
        <v>974.5</v>
      </c>
      <c r="O18" s="44">
        <f t="shared" si="1"/>
        <v>30.90119228817859</v>
      </c>
      <c r="P18" s="37">
        <f t="shared" si="2"/>
        <v>764.11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0"/>
        <v>700.5400000000001</v>
      </c>
      <c r="O19" s="44">
        <f t="shared" si="1"/>
        <v>22.21397767630645</v>
      </c>
      <c r="P19" s="37">
        <f t="shared" si="2"/>
        <v>764.11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0"/>
        <v>726.7199999999999</v>
      </c>
      <c r="O20" s="44">
        <f t="shared" si="1"/>
        <v>23.044140030441397</v>
      </c>
      <c r="P20" s="37">
        <f t="shared" si="2"/>
        <v>764.11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0"/>
        <v>718.32</v>
      </c>
      <c r="O21" s="44">
        <f t="shared" si="1"/>
        <v>22.77777777777778</v>
      </c>
      <c r="P21" s="37">
        <f t="shared" si="2"/>
        <v>764.11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0"/>
        <v>540.21</v>
      </c>
      <c r="O22" s="44">
        <f t="shared" si="1"/>
        <v>17.129946727549466</v>
      </c>
      <c r="P22" s="37">
        <f t="shared" si="2"/>
        <v>764.11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0"/>
        <v>714.9200000000001</v>
      </c>
      <c r="O23" s="44">
        <f t="shared" si="1"/>
        <v>22.66996448503298</v>
      </c>
      <c r="P23" s="37">
        <f t="shared" si="2"/>
        <v>764.11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0"/>
        <v>1456.3200000000002</v>
      </c>
      <c r="O24" s="44">
        <f t="shared" si="1"/>
        <v>46.17960426179605</v>
      </c>
      <c r="P24" s="37">
        <f t="shared" si="2"/>
        <v>764.11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0"/>
        <v>468.63000000000005</v>
      </c>
      <c r="O25" s="44">
        <f t="shared" si="1"/>
        <v>14.8601598173516</v>
      </c>
      <c r="P25" s="37">
        <f t="shared" si="2"/>
        <v>764.11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0"/>
        <v>699.84</v>
      </c>
      <c r="O26" s="44">
        <f t="shared" si="1"/>
        <v>22.19178082191781</v>
      </c>
      <c r="P26" s="37">
        <f t="shared" si="2"/>
        <v>764.11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0"/>
        <v>731.04</v>
      </c>
      <c r="O27" s="44">
        <f t="shared" si="1"/>
        <v>23.181126331811264</v>
      </c>
      <c r="P27" s="37">
        <f t="shared" si="2"/>
        <v>764.11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0"/>
        <v>127.85999999999999</v>
      </c>
      <c r="O28" s="44">
        <f t="shared" si="1"/>
        <v>4.05441400304414</v>
      </c>
      <c r="P28" s="37">
        <f t="shared" si="2"/>
        <v>764.11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0"/>
        <v>499.33</v>
      </c>
      <c r="O29" s="44">
        <f t="shared" si="1"/>
        <v>15.83365043125317</v>
      </c>
      <c r="P29" s="37">
        <f t="shared" si="2"/>
        <v>764.11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44">
        <f t="shared" si="1"/>
        <v>28.735413495687467</v>
      </c>
      <c r="P30" s="37">
        <f t="shared" si="2"/>
        <v>764.11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0"/>
        <v>714.26</v>
      </c>
      <c r="O31" s="44">
        <f t="shared" si="1"/>
        <v>22.649036022323692</v>
      </c>
      <c r="P31" s="37">
        <f t="shared" si="2"/>
        <v>764.11</v>
      </c>
    </row>
    <row r="32" spans="1:16" ht="15" customHeight="1">
      <c r="A32" s="33">
        <v>2562</v>
      </c>
      <c r="B32" s="34">
        <v>4.65</v>
      </c>
      <c r="C32" s="34">
        <v>2.92</v>
      </c>
      <c r="D32" s="34">
        <v>8.35</v>
      </c>
      <c r="E32" s="34">
        <v>2.26</v>
      </c>
      <c r="F32" s="34">
        <v>122.89</v>
      </c>
      <c r="G32" s="34">
        <v>50.3</v>
      </c>
      <c r="H32" s="34">
        <v>3.64</v>
      </c>
      <c r="I32" s="34">
        <v>10.39</v>
      </c>
      <c r="J32" s="34">
        <v>4.05</v>
      </c>
      <c r="K32" s="34">
        <v>1</v>
      </c>
      <c r="L32" s="34">
        <v>0.78</v>
      </c>
      <c r="M32" s="34">
        <v>0.73</v>
      </c>
      <c r="N32" s="35">
        <f>SUM(B32:M32)</f>
        <v>211.95999999999998</v>
      </c>
      <c r="O32" s="44">
        <f t="shared" si="1"/>
        <v>6.721207508878741</v>
      </c>
      <c r="P32" s="37">
        <f t="shared" si="2"/>
        <v>764.11</v>
      </c>
    </row>
    <row r="33" spans="1:16" ht="15" customHeight="1">
      <c r="A33" s="41">
        <v>2563</v>
      </c>
      <c r="B33" s="42">
        <v>3</v>
      </c>
      <c r="C33" s="42">
        <v>7.3</v>
      </c>
      <c r="D33" s="42">
        <v>5.3</v>
      </c>
      <c r="E33" s="42">
        <v>9.6</v>
      </c>
      <c r="F33" s="42">
        <v>126.8</v>
      </c>
      <c r="G33" s="42">
        <v>27.4</v>
      </c>
      <c r="H33" s="42">
        <v>9.6</v>
      </c>
      <c r="I33" s="42">
        <v>34.7</v>
      </c>
      <c r="J33" s="42">
        <v>6.1</v>
      </c>
      <c r="K33" s="42">
        <v>0.3</v>
      </c>
      <c r="L33" s="42">
        <v>0.6</v>
      </c>
      <c r="M33" s="42">
        <v>0.2</v>
      </c>
      <c r="N33" s="43">
        <f>SUM(B33:M33)</f>
        <v>230.89999999999998</v>
      </c>
      <c r="O33" s="44">
        <f>+N33*1000000/(365*86400)</f>
        <v>7.321790969051242</v>
      </c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3">
        <v>2572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3">
        <v>2573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8" t="s">
        <v>19</v>
      </c>
      <c r="B44" s="39">
        <v>15.9</v>
      </c>
      <c r="C44" s="39">
        <v>89.53</v>
      </c>
      <c r="D44" s="39">
        <v>86.82</v>
      </c>
      <c r="E44" s="39">
        <v>181.89</v>
      </c>
      <c r="F44" s="39">
        <v>381.24</v>
      </c>
      <c r="G44" s="39">
        <v>413.23</v>
      </c>
      <c r="H44" s="39">
        <v>273.14</v>
      </c>
      <c r="I44" s="39">
        <v>181.99</v>
      </c>
      <c r="J44" s="39">
        <v>91.83</v>
      </c>
      <c r="K44" s="39">
        <v>62.24</v>
      </c>
      <c r="L44" s="39">
        <v>25.31</v>
      </c>
      <c r="M44" s="39">
        <v>11.96</v>
      </c>
      <c r="N44" s="39">
        <v>1456.32</v>
      </c>
      <c r="O44" s="39">
        <v>46.18</v>
      </c>
      <c r="P44" s="40"/>
    </row>
    <row r="45" spans="1:16" ht="15" customHeight="1">
      <c r="A45" s="38" t="s">
        <v>16</v>
      </c>
      <c r="B45" s="39">
        <v>7.2</v>
      </c>
      <c r="C45" s="39">
        <v>37.07</v>
      </c>
      <c r="D45" s="39">
        <v>31.84</v>
      </c>
      <c r="E45" s="39">
        <v>49.39</v>
      </c>
      <c r="F45" s="39">
        <v>149.07</v>
      </c>
      <c r="G45" s="39">
        <v>207.22</v>
      </c>
      <c r="H45" s="39">
        <v>118.9</v>
      </c>
      <c r="I45" s="39">
        <v>92.31</v>
      </c>
      <c r="J45" s="39">
        <v>48.29</v>
      </c>
      <c r="K45" s="39">
        <v>13.4</v>
      </c>
      <c r="L45" s="39">
        <v>5.32</v>
      </c>
      <c r="M45" s="39">
        <v>4.09</v>
      </c>
      <c r="N45" s="39">
        <v>764.11</v>
      </c>
      <c r="O45" s="39">
        <v>24.23</v>
      </c>
      <c r="P45" s="40"/>
    </row>
    <row r="46" spans="1:16" ht="15" customHeight="1">
      <c r="A46" s="38" t="s">
        <v>20</v>
      </c>
      <c r="B46" s="39">
        <v>0.88</v>
      </c>
      <c r="C46" s="39">
        <v>2.66</v>
      </c>
      <c r="D46" s="39">
        <v>3.88</v>
      </c>
      <c r="E46" s="39">
        <v>2.26</v>
      </c>
      <c r="F46" s="39">
        <v>22.81</v>
      </c>
      <c r="G46" s="39">
        <v>15.33</v>
      </c>
      <c r="H46" s="39">
        <v>3.64</v>
      </c>
      <c r="I46" s="39">
        <v>10.39</v>
      </c>
      <c r="J46" s="39">
        <v>4.05</v>
      </c>
      <c r="K46" s="39">
        <v>1</v>
      </c>
      <c r="L46" s="39">
        <v>0.66</v>
      </c>
      <c r="M46" s="39">
        <v>0.44</v>
      </c>
      <c r="N46" s="39">
        <v>127.87</v>
      </c>
      <c r="O46" s="39">
        <v>4.05</v>
      </c>
      <c r="P46" s="40"/>
    </row>
    <row r="47" spans="1:15" ht="1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8"/>
      <c r="B55" s="29"/>
      <c r="C55" s="30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spans="1:15" ht="15" customHeight="1">
      <c r="A58" s="28"/>
      <c r="B58" s="29"/>
      <c r="C58" s="29"/>
      <c r="D58" s="29"/>
      <c r="E58" s="27"/>
      <c r="F58" s="29"/>
      <c r="G58" s="29"/>
      <c r="H58" s="29"/>
      <c r="I58" s="29"/>
      <c r="J58" s="29"/>
      <c r="K58" s="29"/>
      <c r="L58" s="29"/>
      <c r="M58" s="29"/>
      <c r="N58" s="31"/>
      <c r="O58" s="27"/>
    </row>
    <row r="59" spans="1:15" ht="15" customHeight="1">
      <c r="A59" s="28"/>
      <c r="B59" s="29"/>
      <c r="C59" s="29"/>
      <c r="D59" s="29"/>
      <c r="E59" s="27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ht="15" customHeight="1">
      <c r="A60" s="32"/>
    </row>
    <row r="61" ht="15" customHeight="1">
      <c r="A61" s="32"/>
    </row>
    <row r="62" ht="21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24.75" customHeight="1">
      <c r="A73" s="32"/>
    </row>
    <row r="74" ht="24.75" customHeight="1">
      <c r="A74" s="32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2016-07-01T04:26:32Z</cp:lastPrinted>
  <dcterms:created xsi:type="dcterms:W3CDTF">1994-01-31T08:04:27Z</dcterms:created>
  <dcterms:modified xsi:type="dcterms:W3CDTF">2021-04-23T01:34:48Z</dcterms:modified>
  <cp:category/>
  <cp:version/>
  <cp:contentType/>
  <cp:contentStatus/>
</cp:coreProperties>
</file>