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<sst xmlns="http://schemas.openxmlformats.org/spreadsheetml/2006/main" count="29" uniqueCount="24">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</sst>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75"/>
          <c:w val="0.860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'G.8-H05'!$A$7:$A$34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'G.8-H05'!$N$7:$N$34</c:f>
              <c:numCache>
                <c:ptCount val="28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370.16222400000004</c:v>
                </c:pt>
              </c:numCache>
            </c:numRef>
          </c:val>
        </c:ser>
        <c:gapWidth val="100"/>
        <c:axId val="49648123"/>
        <c:axId val="44179924"/>
      </c:barChart>
      <c:lineChart>
        <c:grouping val="standard"/>
        <c:varyColors val="0"/>
        <c:ser>
          <c:idx val="1"/>
          <c:order val="1"/>
          <c:tx>
            <c:v>ค่าเฉลี่ย 744.2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'G.8-H05'!$P$7:$P$33</c:f>
              <c:numCache>
                <c:ptCount val="27"/>
                <c:pt idx="0">
                  <c:v>744.2133333333333</c:v>
                </c:pt>
                <c:pt idx="1">
                  <c:v>744.2133333333333</c:v>
                </c:pt>
                <c:pt idx="2">
                  <c:v>744.2133333333333</c:v>
                </c:pt>
                <c:pt idx="3">
                  <c:v>744.2133333333333</c:v>
                </c:pt>
                <c:pt idx="4">
                  <c:v>744.2133333333333</c:v>
                </c:pt>
                <c:pt idx="5">
                  <c:v>744.2133333333333</c:v>
                </c:pt>
                <c:pt idx="6">
                  <c:v>744.2133333333333</c:v>
                </c:pt>
                <c:pt idx="7">
                  <c:v>744.2133333333333</c:v>
                </c:pt>
                <c:pt idx="8">
                  <c:v>744.2133333333333</c:v>
                </c:pt>
                <c:pt idx="9">
                  <c:v>744.2133333333333</c:v>
                </c:pt>
                <c:pt idx="10">
                  <c:v>744.2133333333333</c:v>
                </c:pt>
                <c:pt idx="11">
                  <c:v>744.2133333333333</c:v>
                </c:pt>
                <c:pt idx="12">
                  <c:v>744.2133333333333</c:v>
                </c:pt>
                <c:pt idx="13">
                  <c:v>744.2133333333333</c:v>
                </c:pt>
                <c:pt idx="14">
                  <c:v>744.2133333333333</c:v>
                </c:pt>
                <c:pt idx="15">
                  <c:v>744.2133333333333</c:v>
                </c:pt>
                <c:pt idx="16">
                  <c:v>744.2133333333333</c:v>
                </c:pt>
                <c:pt idx="17">
                  <c:v>744.2133333333333</c:v>
                </c:pt>
                <c:pt idx="18">
                  <c:v>744.2133333333333</c:v>
                </c:pt>
                <c:pt idx="19">
                  <c:v>744.2133333333333</c:v>
                </c:pt>
                <c:pt idx="20">
                  <c:v>744.2133333333333</c:v>
                </c:pt>
                <c:pt idx="21">
                  <c:v>744.2133333333333</c:v>
                </c:pt>
                <c:pt idx="22">
                  <c:v>744.2133333333333</c:v>
                </c:pt>
                <c:pt idx="23">
                  <c:v>744.2133333333333</c:v>
                </c:pt>
                <c:pt idx="24">
                  <c:v>744.2133333333333</c:v>
                </c:pt>
                <c:pt idx="25">
                  <c:v>744.2133333333333</c:v>
                </c:pt>
                <c:pt idx="26">
                  <c:v>744.2133333333333</c:v>
                </c:pt>
              </c:numCache>
            </c:numRef>
          </c:val>
          <c:smooth val="0"/>
        </c:ser>
        <c:axId val="49648123"/>
        <c:axId val="44179924"/>
      </c:line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179924"/>
        <c:crossesAt val="0"/>
        <c:auto val="1"/>
        <c:lblOffset val="100"/>
        <c:tickLblSkip val="1"/>
        <c:noMultiLvlLbl val="0"/>
      </c:catAx>
      <c:valAx>
        <c:axId val="441799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8123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29">
      <selection activeCell="B34" sqref="B34:L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3">$N$43</f>
        <v>744.2133333333333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744.2133333333333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744.2133333333333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744.2133333333333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744.2133333333333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744.2133333333333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744.2133333333333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744.2133333333333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744.2133333333333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744.2133333333333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744.2133333333333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744.2133333333333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744.2133333333333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744.2133333333333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744.2133333333333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744.2133333333333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744.2133333333333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744.2133333333333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744.2133333333333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744.2133333333333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744.2133333333333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744.2133333333333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744.2133333333333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744.2133333333333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744.2133333333333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2"/>
        <v>6.721207508878741</v>
      </c>
      <c r="P32" s="37">
        <f t="shared" si="0"/>
        <v>744.2133333333333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>SUM(B33:M33)</f>
        <v>226.92</v>
      </c>
      <c r="O33" s="36">
        <f>+N33*1000000/(365*86400)</f>
        <v>7.1955859969558595</v>
      </c>
      <c r="P33" s="37">
        <f t="shared" si="0"/>
        <v>744.2133333333333</v>
      </c>
    </row>
    <row r="34" spans="1:16" ht="15" customHeight="1">
      <c r="A34" s="41">
        <v>2564</v>
      </c>
      <c r="B34" s="42">
        <v>1.5189120000000005</v>
      </c>
      <c r="C34" s="42">
        <v>9.432720000000003</v>
      </c>
      <c r="D34" s="42">
        <v>17.440704000000004</v>
      </c>
      <c r="E34" s="42">
        <v>15.589151999999999</v>
      </c>
      <c r="F34" s="42">
        <v>24.702624</v>
      </c>
      <c r="G34" s="42">
        <v>94.69872</v>
      </c>
      <c r="H34" s="42">
        <v>89.69875199999998</v>
      </c>
      <c r="I34" s="42">
        <v>95.343264</v>
      </c>
      <c r="J34" s="42">
        <v>15.202080000000002</v>
      </c>
      <c r="K34" s="42">
        <v>4.300992</v>
      </c>
      <c r="L34" s="42">
        <v>2.2343040000000016</v>
      </c>
      <c r="M34" s="42"/>
      <c r="N34" s="43">
        <f>SUM(B34:M34)</f>
        <v>370.16222400000004</v>
      </c>
      <c r="O34" s="44">
        <f>+N34*1000000/(365*86400)</f>
        <v>11.737767123287673</v>
      </c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MAX(B7:B33)</f>
        <v>15.9</v>
      </c>
      <c r="C42" s="39">
        <f aca="true" t="shared" si="3" ref="C42:M42">MAX(C7:C33)</f>
        <v>89.53</v>
      </c>
      <c r="D42" s="39">
        <f t="shared" si="3"/>
        <v>86.82</v>
      </c>
      <c r="E42" s="39">
        <f t="shared" si="3"/>
        <v>181.89</v>
      </c>
      <c r="F42" s="39">
        <f t="shared" si="3"/>
        <v>381.24</v>
      </c>
      <c r="G42" s="39">
        <f t="shared" si="3"/>
        <v>413.23</v>
      </c>
      <c r="H42" s="39">
        <f t="shared" si="3"/>
        <v>273.14</v>
      </c>
      <c r="I42" s="39">
        <f t="shared" si="3"/>
        <v>181.99</v>
      </c>
      <c r="J42" s="39">
        <f t="shared" si="3"/>
        <v>91.83</v>
      </c>
      <c r="K42" s="39">
        <f t="shared" si="3"/>
        <v>62.24</v>
      </c>
      <c r="L42" s="39">
        <f t="shared" si="3"/>
        <v>25.31</v>
      </c>
      <c r="M42" s="39">
        <f t="shared" si="3"/>
        <v>11.96</v>
      </c>
      <c r="N42" s="39">
        <f>MAX(N7:N33)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AVERAGE(B7:B33)</f>
        <v>7.018888888888891</v>
      </c>
      <c r="C43" s="39">
        <f aca="true" t="shared" si="4" ref="C43:M43">AVERAGE(C7:C33)</f>
        <v>36.14111111111111</v>
      </c>
      <c r="D43" s="39">
        <f t="shared" si="4"/>
        <v>30.867407407407406</v>
      </c>
      <c r="E43" s="39">
        <f t="shared" si="4"/>
        <v>47.934814814814814</v>
      </c>
      <c r="F43" s="39">
        <f t="shared" si="4"/>
        <v>147.89</v>
      </c>
      <c r="G43" s="39">
        <f t="shared" si="4"/>
        <v>200.54777777777778</v>
      </c>
      <c r="H43" s="39">
        <f t="shared" si="4"/>
        <v>114.87629629629627</v>
      </c>
      <c r="I43" s="39">
        <f t="shared" si="4"/>
        <v>90.13888888888887</v>
      </c>
      <c r="J43" s="39">
        <f t="shared" si="4"/>
        <v>46.777407407407416</v>
      </c>
      <c r="K43" s="39">
        <f t="shared" si="4"/>
        <v>12.923333333333336</v>
      </c>
      <c r="L43" s="39">
        <f t="shared" si="4"/>
        <v>5.151481481481482</v>
      </c>
      <c r="M43" s="39">
        <f t="shared" si="4"/>
        <v>3.9459259259259265</v>
      </c>
      <c r="N43" s="39">
        <f>SUM(B43:M43)</f>
        <v>744.2133333333333</v>
      </c>
      <c r="O43" s="36">
        <f>+N43*1000000/(365*86400)</f>
        <v>23.598849991544053</v>
      </c>
      <c r="P43" s="40"/>
    </row>
    <row r="44" spans="1:16" ht="15" customHeight="1">
      <c r="A44" s="38" t="s">
        <v>20</v>
      </c>
      <c r="B44" s="39">
        <f>MIN(B7:B33)</f>
        <v>0.88</v>
      </c>
      <c r="C44" s="39">
        <f aca="true" t="shared" si="5" ref="C44:M44">MIN(C7:C33)</f>
        <v>2.66</v>
      </c>
      <c r="D44" s="39">
        <f t="shared" si="5"/>
        <v>3.88</v>
      </c>
      <c r="E44" s="39">
        <f t="shared" si="5"/>
        <v>2.26</v>
      </c>
      <c r="F44" s="39">
        <f t="shared" si="5"/>
        <v>22.81</v>
      </c>
      <c r="G44" s="39">
        <f t="shared" si="5"/>
        <v>15.33</v>
      </c>
      <c r="H44" s="39">
        <f t="shared" si="5"/>
        <v>3.64</v>
      </c>
      <c r="I44" s="39">
        <f t="shared" si="5"/>
        <v>10.39</v>
      </c>
      <c r="J44" s="39">
        <f t="shared" si="5"/>
        <v>4.05</v>
      </c>
      <c r="K44" s="39">
        <f t="shared" si="5"/>
        <v>0.44</v>
      </c>
      <c r="L44" s="39">
        <f t="shared" si="5"/>
        <v>0.64</v>
      </c>
      <c r="M44" s="39">
        <f t="shared" si="5"/>
        <v>0.19</v>
      </c>
      <c r="N44" s="39">
        <f>MIN(N7:N33)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2016-07-01T04:26:32Z</cp:lastPrinted>
  <dcterms:created xsi:type="dcterms:W3CDTF">1994-01-31T08:04:27Z</dcterms:created>
  <dcterms:modified xsi:type="dcterms:W3CDTF">2022-03-16T08:42:50Z</dcterms:modified>
  <cp:category/>
  <cp:version/>
  <cp:contentType/>
  <cp:contentStatus/>
</cp:coreProperties>
</file>