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\ลุ่มน้ำกก,อิง,โขง,สาละวิน\"/>
    </mc:Choice>
  </mc:AlternateContent>
  <xr:revisionPtr revIDLastSave="0" documentId="8_{2D1CDCC2-BE12-456A-AF8F-1BFF79473DB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กราฟ-G.8" sheetId="3" r:id="rId1"/>
    <sheet name="ปริมาณน้ำสูงสุด" sheetId="4" r:id="rId2"/>
    <sheet name="ปริมาณน้ำต่ำสุด" sheetId="6" r:id="rId3"/>
    <sheet name="Data G.8" sheetId="5" r:id="rId4"/>
  </sheets>
  <definedNames>
    <definedName name="Print_Area_MI">#REF!</definedName>
  </definedNames>
  <calcPr calcId="181029"/>
</workbook>
</file>

<file path=xl/calcChain.xml><?xml version="1.0" encoding="utf-8"?>
<calcChain xmlns="http://schemas.openxmlformats.org/spreadsheetml/2006/main">
  <c r="E19" i="5" l="1"/>
  <c r="E20" i="5"/>
  <c r="E9" i="5"/>
  <c r="K9" i="5"/>
  <c r="E10" i="5"/>
  <c r="K10" i="5"/>
  <c r="E11" i="5"/>
  <c r="K11" i="5"/>
  <c r="E12" i="5"/>
  <c r="K12" i="5"/>
  <c r="E13" i="5"/>
  <c r="K13" i="5"/>
  <c r="E14" i="5"/>
  <c r="K14" i="5"/>
  <c r="E15" i="5"/>
  <c r="K15" i="5"/>
  <c r="E16" i="5"/>
  <c r="K16" i="5"/>
  <c r="E17" i="5"/>
  <c r="K17" i="5"/>
  <c r="E18" i="5"/>
  <c r="K18" i="5"/>
  <c r="K19" i="5"/>
  <c r="K20" i="5"/>
  <c r="E21" i="5"/>
  <c r="K21" i="5"/>
  <c r="O21" i="5"/>
  <c r="O22" i="5"/>
  <c r="O23" i="5"/>
  <c r="O24" i="5"/>
  <c r="O25" i="5"/>
  <c r="O26" i="5"/>
  <c r="O27" i="5"/>
  <c r="O28" i="5"/>
  <c r="O29" i="5"/>
  <c r="O30" i="5"/>
  <c r="O31" i="5"/>
</calcChain>
</file>

<file path=xl/sharedStrings.xml><?xml version="1.0" encoding="utf-8"?>
<sst xmlns="http://schemas.openxmlformats.org/spreadsheetml/2006/main" count="42" uniqueCount="20">
  <si>
    <t xml:space="preserve">       ปริมาณน้ำรายปี</t>
  </si>
  <si>
    <t xml:space="preserve"> </t>
  </si>
  <si>
    <t>สถานี : G.8 น้ำแม่ลาว บ้านต้นยาง อ.แม่ลาว จ.เชียงราย</t>
  </si>
  <si>
    <t>พื้นที่รับน้ำ   2934   ตร.กม.</t>
  </si>
  <si>
    <t>ตลิ่งฝั่งซ้าย 410.53  ม.(ร.ท.ก.) ตลิ่งฝั่งขวา 410.52  ม.(ร.ท.ก.)ท้องน้ำ  403.852 ม.(ร.ท.ก.) ศูนย์เสาระดับน้ำ 405.10 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</si>
  <si>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</si>
  <si>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</si>
  <si>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</si>
  <si>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</si>
  <si>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</si>
  <si>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</si>
  <si>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</si>
  <si>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</si>
  <si>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</si>
  <si>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</si>
  <si>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</si>
  <si>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ม.(รทก)</t>
  </si>
  <si>
    <t>ลบ.ม./วิ</t>
  </si>
  <si>
    <t>ล้าน ลบ.ม.</t>
  </si>
  <si>
    <r>
      <t>หมายเหตุ</t>
    </r>
    <r>
      <rPr>
        <sz val="15"/>
        <rFont val="AngsanaUPC"/>
        <family val="1"/>
        <charset val="222"/>
      </rPr>
      <t xml:space="preserve">  1. ปีน้ำเริ่มตั้งแต่ 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</si>
</sst>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d\ \ด\ด\ด"/>
    <numFmt numFmtId="166" formatCode="bbbb"/>
    <numFmt numFmtId="176" formatCode="[$-409]d\-mmm;@"/>
  </numFmts>
  <fonts count="28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sz val="8"/>
      <name val="AngsanaUPC"/>
      <family val="1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5"/>
      <name val="AngsanaUPC"/>
      <family val="1"/>
      <charset val="222"/>
    </font>
    <font>
      <b/>
      <sz val="15"/>
      <name val="AngsanaUPC"/>
      <family val="1"/>
      <charset val="222"/>
    </font>
    <font>
      <sz val="14"/>
      <name val="AngsanaUPC"/>
      <family val="1"/>
      <charset val="222"/>
    </font>
    <font>
      <b/>
      <sz val="12"/>
      <name val="AngsanaUPC"/>
      <family val="1"/>
      <charset val="222"/>
    </font>
    <font>
      <sz val="14"/>
      <color indexed="10"/>
      <name val="AngsanaUPC"/>
      <family val="1"/>
      <charset val="222"/>
    </font>
    <font>
      <sz val="12"/>
      <name val="AngsanaUPC"/>
      <family val="1"/>
      <charset val="222"/>
    </font>
    <font>
      <b/>
      <u/>
      <sz val="15"/>
      <name val="AngsanaUPC"/>
      <family val="1"/>
      <charset val="222"/>
    </font>
    <font>
      <sz val="14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164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2" borderId="2" applyNumberFormat="0" applyAlignment="0" applyProtection="0"/>
    <xf numFmtId="0" fontId="4" fillId="0" borderId="3" applyNumberFormat="0" applyFill="0" applyAlignment="0" applyProtection="0"/>
    <xf numFmtId="0" fontId="10" fillId="6" borderId="0" applyNumberFormat="0" applyBorder="0" applyAlignment="0" applyProtection="0"/>
    <xf numFmtId="0" fontId="11" fillId="0" borderId="0"/>
    <xf numFmtId="0" fontId="12" fillId="7" borderId="1" applyNumberFormat="0" applyAlignment="0" applyProtection="0"/>
    <xf numFmtId="0" fontId="13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6" fillId="11" borderId="5" applyNumberFormat="0" applyAlignment="0" applyProtection="0"/>
    <xf numFmtId="0" fontId="7" fillId="4" borderId="6" applyNumberFormat="0" applyFont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1" fillId="0" borderId="0"/>
    <xf numFmtId="0" fontId="7" fillId="0" borderId="0"/>
  </cellStyleXfs>
  <cellXfs count="87">
    <xf numFmtId="164" fontId="0" fillId="0" borderId="0" xfId="0"/>
    <xf numFmtId="0" fontId="20" fillId="0" borderId="0" xfId="26" applyFont="1"/>
    <xf numFmtId="2" fontId="21" fillId="0" borderId="0" xfId="26" applyNumberFormat="1" applyFont="1" applyAlignment="1">
      <alignment horizontal="centerContinuous"/>
    </xf>
    <xf numFmtId="2" fontId="20" fillId="0" borderId="0" xfId="26" applyNumberFormat="1" applyFont="1" applyAlignment="1">
      <alignment horizontal="centerContinuous"/>
    </xf>
    <xf numFmtId="165" fontId="20" fillId="0" borderId="0" xfId="26" applyNumberFormat="1" applyFont="1" applyAlignment="1">
      <alignment horizontal="centerContinuous"/>
    </xf>
    <xf numFmtId="0" fontId="20" fillId="0" borderId="0" xfId="26" applyFont="1" applyAlignment="1">
      <alignment horizontal="center"/>
    </xf>
    <xf numFmtId="2" fontId="20" fillId="0" borderId="0" xfId="26" applyNumberFormat="1" applyFont="1"/>
    <xf numFmtId="165" fontId="20" fillId="0" borderId="0" xfId="26" applyNumberFormat="1" applyFont="1" applyAlignment="1">
      <alignment horizontal="right"/>
    </xf>
    <xf numFmtId="2" fontId="20" fillId="0" borderId="0" xfId="26" applyNumberFormat="1" applyFont="1" applyAlignment="1">
      <alignment horizontal="center"/>
    </xf>
    <xf numFmtId="165" fontId="20" fillId="0" borderId="0" xfId="26" applyNumberFormat="1" applyFont="1" applyAlignment="1">
      <alignment horizontal="center"/>
    </xf>
    <xf numFmtId="2" fontId="20" fillId="0" borderId="0" xfId="26" applyNumberFormat="1" applyFont="1" applyAlignment="1">
      <alignment horizontal="right"/>
    </xf>
    <xf numFmtId="165" fontId="20" fillId="0" borderId="0" xfId="26" applyNumberFormat="1" applyFont="1"/>
    <xf numFmtId="0" fontId="21" fillId="0" borderId="0" xfId="26" applyFont="1" applyAlignment="1">
      <alignment horizontal="left"/>
    </xf>
    <xf numFmtId="2" fontId="21" fillId="0" borderId="0" xfId="26" applyNumberFormat="1" applyFont="1"/>
    <xf numFmtId="165" fontId="21" fillId="0" borderId="0" xfId="26" applyNumberFormat="1" applyFont="1" applyAlignment="1">
      <alignment horizontal="right"/>
    </xf>
    <xf numFmtId="2" fontId="21" fillId="0" borderId="0" xfId="26" applyNumberFormat="1" applyFont="1" applyAlignment="1">
      <alignment horizontal="center"/>
    </xf>
    <xf numFmtId="165" fontId="21" fillId="0" borderId="0" xfId="26" applyNumberFormat="1" applyFont="1"/>
    <xf numFmtId="2" fontId="21" fillId="0" borderId="0" xfId="26" applyNumberFormat="1" applyFont="1" applyAlignment="1">
      <alignment horizontal="right"/>
    </xf>
    <xf numFmtId="165" fontId="21" fillId="0" borderId="0" xfId="26" applyNumberFormat="1" applyFont="1" applyAlignment="1">
      <alignment horizontal="center"/>
    </xf>
    <xf numFmtId="166" fontId="22" fillId="0" borderId="0" xfId="26" applyNumberFormat="1" applyFont="1"/>
    <xf numFmtId="2" fontId="22" fillId="0" borderId="0" xfId="26" applyNumberFormat="1" applyFont="1" applyAlignment="1">
      <alignment horizontal="right"/>
    </xf>
    <xf numFmtId="2" fontId="21" fillId="0" borderId="0" xfId="26" applyNumberFormat="1" applyFont="1" applyAlignment="1">
      <alignment horizontal="left"/>
    </xf>
    <xf numFmtId="0" fontId="23" fillId="0" borderId="10" xfId="26" applyFont="1" applyBorder="1" applyAlignment="1">
      <alignment horizontal="center"/>
    </xf>
    <xf numFmtId="2" fontId="23" fillId="0" borderId="11" xfId="26" applyNumberFormat="1" applyFont="1" applyBorder="1" applyAlignment="1">
      <alignment horizontal="centerContinuous"/>
    </xf>
    <xf numFmtId="165" fontId="23" fillId="0" borderId="11" xfId="26" applyNumberFormat="1" applyFont="1" applyBorder="1" applyAlignment="1">
      <alignment horizontal="centerContinuous"/>
    </xf>
    <xf numFmtId="165" fontId="23" fillId="0" borderId="12" xfId="26" applyNumberFormat="1" applyFont="1" applyBorder="1" applyAlignment="1">
      <alignment horizontal="centerContinuous"/>
    </xf>
    <xf numFmtId="2" fontId="23" fillId="0" borderId="12" xfId="26" applyNumberFormat="1" applyFont="1" applyBorder="1" applyAlignment="1">
      <alignment horizontal="centerContinuous"/>
    </xf>
    <xf numFmtId="165" fontId="23" fillId="0" borderId="13" xfId="26" applyNumberFormat="1" applyFont="1" applyBorder="1" applyAlignment="1">
      <alignment horizontal="centerContinuous"/>
    </xf>
    <xf numFmtId="2" fontId="23" fillId="0" borderId="14" xfId="26" applyNumberFormat="1" applyFont="1" applyBorder="1" applyAlignment="1">
      <alignment horizontal="centerContinuous"/>
    </xf>
    <xf numFmtId="2" fontId="23" fillId="0" borderId="15" xfId="26" applyNumberFormat="1" applyFont="1" applyBorder="1" applyAlignment="1">
      <alignment horizontal="centerContinuous"/>
    </xf>
    <xf numFmtId="2" fontId="22" fillId="0" borderId="0" xfId="26" applyNumberFormat="1" applyFont="1"/>
    <xf numFmtId="0" fontId="23" fillId="0" borderId="16" xfId="26" applyFont="1" applyBorder="1" applyAlignment="1">
      <alignment horizontal="center"/>
    </xf>
    <xf numFmtId="2" fontId="23" fillId="0" borderId="17" xfId="26" applyNumberFormat="1" applyFont="1" applyBorder="1" applyAlignment="1">
      <alignment horizontal="centerContinuous"/>
    </xf>
    <xf numFmtId="2" fontId="23" fillId="0" borderId="18" xfId="26" applyNumberFormat="1" applyFont="1" applyBorder="1" applyAlignment="1">
      <alignment horizontal="centerContinuous"/>
    </xf>
    <xf numFmtId="165" fontId="23" fillId="0" borderId="17" xfId="26" applyNumberFormat="1" applyFont="1" applyBorder="1" applyAlignment="1">
      <alignment horizontal="centerContinuous"/>
    </xf>
    <xf numFmtId="165" fontId="23" fillId="0" borderId="19" xfId="26" applyNumberFormat="1" applyFont="1" applyBorder="1" applyAlignment="1">
      <alignment horizontal="centerContinuous"/>
    </xf>
    <xf numFmtId="0" fontId="22" fillId="0" borderId="0" xfId="26" applyFont="1"/>
    <xf numFmtId="2" fontId="23" fillId="0" borderId="16" xfId="26" applyNumberFormat="1" applyFont="1" applyBorder="1" applyAlignment="1">
      <alignment horizontal="center"/>
    </xf>
    <xf numFmtId="2" fontId="23" fillId="0" borderId="20" xfId="26" applyNumberFormat="1" applyFont="1" applyBorder="1"/>
    <xf numFmtId="165" fontId="23" fillId="0" borderId="20" xfId="26" applyNumberFormat="1" applyFont="1" applyBorder="1" applyAlignment="1">
      <alignment horizontal="center"/>
    </xf>
    <xf numFmtId="2" fontId="23" fillId="0" borderId="20" xfId="26" applyNumberFormat="1" applyFont="1" applyBorder="1" applyAlignment="1">
      <alignment horizontal="left"/>
    </xf>
    <xf numFmtId="2" fontId="23" fillId="0" borderId="20" xfId="26" applyNumberFormat="1" applyFont="1" applyBorder="1" applyAlignment="1">
      <alignment horizontal="center"/>
    </xf>
    <xf numFmtId="165" fontId="23" fillId="0" borderId="16" xfId="26" applyNumberFormat="1" applyFont="1" applyBorder="1" applyAlignment="1">
      <alignment horizontal="center"/>
    </xf>
    <xf numFmtId="0" fontId="23" fillId="0" borderId="19" xfId="26" applyFont="1" applyBorder="1"/>
    <xf numFmtId="2" fontId="23" fillId="0" borderId="17" xfId="26" applyNumberFormat="1" applyFont="1" applyBorder="1"/>
    <xf numFmtId="2" fontId="23" fillId="0" borderId="17" xfId="26" applyNumberFormat="1" applyFont="1" applyBorder="1" applyAlignment="1">
      <alignment horizontal="center"/>
    </xf>
    <xf numFmtId="165" fontId="23" fillId="0" borderId="17" xfId="26" applyNumberFormat="1" applyFont="1" applyBorder="1" applyAlignment="1">
      <alignment horizontal="right"/>
    </xf>
    <xf numFmtId="165" fontId="23" fillId="0" borderId="17" xfId="26" applyNumberFormat="1" applyFont="1" applyBorder="1" applyAlignment="1">
      <alignment horizontal="center"/>
    </xf>
    <xf numFmtId="165" fontId="23" fillId="0" borderId="19" xfId="26" applyNumberFormat="1" applyFont="1" applyBorder="1"/>
    <xf numFmtId="0" fontId="22" fillId="0" borderId="10" xfId="26" applyFont="1" applyBorder="1"/>
    <xf numFmtId="2" fontId="22" fillId="0" borderId="21" xfId="26" applyNumberFormat="1" applyFont="1" applyBorder="1" applyAlignment="1">
      <alignment horizontal="right"/>
    </xf>
    <xf numFmtId="2" fontId="22" fillId="0" borderId="22" xfId="26" applyNumberFormat="1" applyFont="1" applyBorder="1" applyAlignment="1">
      <alignment horizontal="right"/>
    </xf>
    <xf numFmtId="16" fontId="22" fillId="0" borderId="23" xfId="26" applyNumberFormat="1" applyFont="1" applyBorder="1" applyAlignment="1" applyProtection="1">
      <alignment horizontal="right"/>
      <protection locked="0"/>
    </xf>
    <xf numFmtId="2" fontId="22" fillId="0" borderId="24" xfId="26" applyNumberFormat="1" applyFont="1" applyBorder="1" applyAlignment="1">
      <alignment horizontal="right"/>
    </xf>
    <xf numFmtId="2" fontId="22" fillId="0" borderId="25" xfId="26" applyNumberFormat="1" applyFont="1" applyBorder="1" applyAlignment="1">
      <alignment horizontal="right"/>
    </xf>
    <xf numFmtId="16" fontId="22" fillId="0" borderId="26" xfId="26" applyNumberFormat="1" applyFont="1" applyBorder="1" applyAlignment="1">
      <alignment horizontal="right"/>
    </xf>
    <xf numFmtId="2" fontId="22" fillId="0" borderId="27" xfId="26" applyNumberFormat="1" applyFont="1" applyBorder="1" applyAlignment="1">
      <alignment horizontal="right"/>
    </xf>
    <xf numFmtId="16" fontId="22" fillId="0" borderId="23" xfId="26" applyNumberFormat="1" applyFont="1" applyBorder="1" applyAlignment="1">
      <alignment horizontal="right"/>
    </xf>
    <xf numFmtId="2" fontId="22" fillId="0" borderId="28" xfId="26" applyNumberFormat="1" applyFont="1" applyBorder="1" applyAlignment="1">
      <alignment horizontal="right"/>
    </xf>
    <xf numFmtId="0" fontId="22" fillId="0" borderId="16" xfId="26" applyFont="1" applyBorder="1"/>
    <xf numFmtId="2" fontId="22" fillId="0" borderId="29" xfId="26" applyNumberFormat="1" applyFont="1" applyBorder="1" applyAlignment="1">
      <alignment horizontal="right"/>
    </xf>
    <xf numFmtId="16" fontId="22" fillId="0" borderId="28" xfId="26" applyNumberFormat="1" applyFont="1" applyBorder="1" applyAlignment="1">
      <alignment horizontal="right"/>
    </xf>
    <xf numFmtId="2" fontId="22" fillId="18" borderId="22" xfId="26" applyNumberFormat="1" applyFont="1" applyFill="1" applyBorder="1" applyAlignment="1">
      <alignment horizontal="right"/>
    </xf>
    <xf numFmtId="2" fontId="22" fillId="18" borderId="29" xfId="26" applyNumberFormat="1" applyFont="1" applyFill="1" applyBorder="1" applyAlignment="1">
      <alignment horizontal="right"/>
    </xf>
    <xf numFmtId="2" fontId="22" fillId="0" borderId="20" xfId="26" applyNumberFormat="1" applyFont="1" applyBorder="1" applyAlignment="1">
      <alignment horizontal="right"/>
    </xf>
    <xf numFmtId="0" fontId="22" fillId="0" borderId="16" xfId="26" applyFont="1" applyBorder="1" applyAlignment="1">
      <alignment horizontal="right"/>
    </xf>
    <xf numFmtId="2" fontId="22" fillId="0" borderId="27" xfId="26" applyNumberFormat="1" applyFont="1" applyBorder="1"/>
    <xf numFmtId="2" fontId="22" fillId="0" borderId="22" xfId="26" applyNumberFormat="1" applyFont="1" applyBorder="1"/>
    <xf numFmtId="2" fontId="22" fillId="0" borderId="29" xfId="26" applyNumberFormat="1" applyFont="1" applyBorder="1"/>
    <xf numFmtId="2" fontId="22" fillId="0" borderId="30" xfId="26" applyNumberFormat="1" applyFont="1" applyBorder="1"/>
    <xf numFmtId="2" fontId="22" fillId="0" borderId="28" xfId="26" applyNumberFormat="1" applyFont="1" applyBorder="1"/>
    <xf numFmtId="2" fontId="24" fillId="0" borderId="0" xfId="26" applyNumberFormat="1" applyFont="1"/>
    <xf numFmtId="0" fontId="25" fillId="0" borderId="16" xfId="26" applyFont="1" applyBorder="1"/>
    <xf numFmtId="16" fontId="22" fillId="0" borderId="23" xfId="26" applyNumberFormat="1" applyFont="1" applyBorder="1"/>
    <xf numFmtId="16" fontId="22" fillId="0" borderId="28" xfId="26" applyNumberFormat="1" applyFont="1" applyBorder="1"/>
    <xf numFmtId="0" fontId="20" fillId="0" borderId="16" xfId="26" applyFont="1" applyBorder="1"/>
    <xf numFmtId="0" fontId="20" fillId="0" borderId="19" xfId="26" applyFont="1" applyBorder="1"/>
    <xf numFmtId="2" fontId="20" fillId="0" borderId="31" xfId="26" applyNumberFormat="1" applyFont="1" applyBorder="1"/>
    <xf numFmtId="2" fontId="26" fillId="0" borderId="32" xfId="26" applyNumberFormat="1" applyFont="1" applyBorder="1"/>
    <xf numFmtId="165" fontId="20" fillId="0" borderId="33" xfId="26" applyNumberFormat="1" applyFont="1" applyBorder="1"/>
    <xf numFmtId="2" fontId="20" fillId="0" borderId="34" xfId="26" applyNumberFormat="1" applyFont="1" applyBorder="1"/>
    <xf numFmtId="2" fontId="20" fillId="0" borderId="32" xfId="26" applyNumberFormat="1" applyFont="1" applyBorder="1"/>
    <xf numFmtId="16" fontId="20" fillId="0" borderId="35" xfId="26" applyNumberFormat="1" applyFont="1" applyBorder="1"/>
    <xf numFmtId="16" fontId="20" fillId="0" borderId="33" xfId="26" applyNumberFormat="1" applyFont="1" applyBorder="1"/>
    <xf numFmtId="2" fontId="20" fillId="0" borderId="35" xfId="26" applyNumberFormat="1" applyFont="1" applyBorder="1"/>
    <xf numFmtId="0" fontId="22" fillId="0" borderId="0" xfId="26" applyFont="1" applyAlignment="1">
      <alignment horizontal="right"/>
    </xf>
    <xf numFmtId="176" fontId="27" fillId="0" borderId="28" xfId="0" applyNumberFormat="1" applyFont="1" applyBorder="1" applyAlignment="1">
      <alignment horizontal="right"/>
    </xf>
  </cellXfs>
  <cellStyles count="45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Normal 2" xfId="43" xr:uid="{327AA0C7-BD75-4624-8225-D8694B792B6D}"/>
    <cellStyle name="Normal 3" xfId="44" xr:uid="{48019727-2C4C-410D-A22E-FBD65C695FCB}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แย่" xfId="30" xr:uid="{00000000-0005-0000-0000-00001E000000}"/>
    <cellStyle name="แสดงผล" xfId="37" xr:uid="{00000000-0005-0000-0000-000025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5" xr:uid="{00000000-0005-0000-0000-000019000000}"/>
    <cellStyle name="ปกติ_G8" xfId="26" xr:uid="{00000000-0005-0000-0000-00001A000000}"/>
    <cellStyle name="ป้อนค่า" xfId="27" xr:uid="{00000000-0005-0000-0000-00001B000000}"/>
    <cellStyle name="ปานกลาง" xfId="28" xr:uid="{00000000-0005-0000-0000-00001C000000}"/>
    <cellStyle name="ผลรวม" xfId="29" xr:uid="{00000000-0005-0000-0000-00001D000000}"/>
    <cellStyle name="ส่วนที่ถูกเน้น1" xfId="31" xr:uid="{00000000-0005-0000-0000-00001F000000}"/>
    <cellStyle name="ส่วนที่ถูกเน้น2" xfId="32" xr:uid="{00000000-0005-0000-0000-000020000000}"/>
    <cellStyle name="ส่วนที่ถูกเน้น3" xfId="33" xr:uid="{00000000-0005-0000-0000-000021000000}"/>
    <cellStyle name="ส่วนที่ถูกเน้น4" xfId="34" xr:uid="{00000000-0005-0000-0000-000022000000}"/>
    <cellStyle name="ส่วนที่ถูกเน้น5" xfId="35" xr:uid="{00000000-0005-0000-0000-000023000000}"/>
    <cellStyle name="ส่วนที่ถูกเน้น6" xfId="36" xr:uid="{00000000-0005-0000-0000-000024000000}"/>
    <cellStyle name="หมายเหตุ" xfId="38" xr:uid="{00000000-0005-0000-0000-000026000000}"/>
    <cellStyle name="หัวเรื่อง 1" xfId="39" xr:uid="{00000000-0005-0000-0000-000027000000}"/>
    <cellStyle name="หัวเรื่อง 2" xfId="40" xr:uid="{00000000-0005-0000-0000-000028000000}"/>
    <cellStyle name="หัวเรื่อง 3" xfId="41" xr:uid="{00000000-0005-0000-0000-000029000000}"/>
    <cellStyle name="หัวเรื่อง 4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 สถานี </a:t>
            </a:r>
            <a:r>
              <a:rPr lang="en-US"/>
              <a:t>G.8 </a:t>
            </a:r>
            <a:r>
              <a:rPr lang="th-TH"/>
              <a:t>น้ำแม่ลาว บ้านต้นยาง อ.แม่ลาว จ.เชียงราย</a:t>
            </a:r>
          </a:p>
        </c:rich>
      </c:tx>
      <c:layout>
        <c:manualLayout>
          <c:xMode val="edge"/>
          <c:yMode val="edge"/>
          <c:x val="0.28301886792452829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0099889012208657"/>
          <c:y val="0.26264274061990212"/>
          <c:w val="0.78357380688124312"/>
          <c:h val="0.6150081566068516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9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E9-4AA7-B8E5-FD4DF139D61A}"/>
                </c:ext>
              </c:extLst>
            </c:dLbl>
            <c:dLbl>
              <c:idx val="25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E9-4AA7-B8E5-FD4DF139D61A}"/>
                </c:ext>
              </c:extLst>
            </c:dLbl>
            <c:dLbl>
              <c:idx val="26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E9-4AA7-B8E5-FD4DF139D61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G.8'!$A$9:$A$38</c:f>
              <c:numCache>
                <c:formatCode>General</c:formatCode>
                <c:ptCount val="30"/>
                <c:pt idx="0">
                  <c:v>2537</c:v>
                </c:pt>
                <c:pt idx="1">
                  <c:v>2538</c:v>
                </c:pt>
                <c:pt idx="2">
                  <c:v>2539</c:v>
                </c:pt>
                <c:pt idx="3">
                  <c:v>2540</c:v>
                </c:pt>
                <c:pt idx="4">
                  <c:v>2541</c:v>
                </c:pt>
                <c:pt idx="5">
                  <c:v>2542</c:v>
                </c:pt>
                <c:pt idx="6">
                  <c:v>2543</c:v>
                </c:pt>
                <c:pt idx="7">
                  <c:v>2544</c:v>
                </c:pt>
                <c:pt idx="8">
                  <c:v>2545</c:v>
                </c:pt>
                <c:pt idx="9">
                  <c:v>2546</c:v>
                </c:pt>
                <c:pt idx="10">
                  <c:v>2547</c:v>
                </c:pt>
                <c:pt idx="11">
                  <c:v>2548</c:v>
                </c:pt>
                <c:pt idx="12">
                  <c:v>2549</c:v>
                </c:pt>
                <c:pt idx="13">
                  <c:v>2550</c:v>
                </c:pt>
                <c:pt idx="14">
                  <c:v>2551</c:v>
                </c:pt>
                <c:pt idx="15">
                  <c:v>2552</c:v>
                </c:pt>
                <c:pt idx="16">
                  <c:v>2553</c:v>
                </c:pt>
                <c:pt idx="17">
                  <c:v>2554</c:v>
                </c:pt>
                <c:pt idx="18">
                  <c:v>2555</c:v>
                </c:pt>
                <c:pt idx="19">
                  <c:v>2556</c:v>
                </c:pt>
                <c:pt idx="20">
                  <c:v>2557</c:v>
                </c:pt>
                <c:pt idx="21">
                  <c:v>2558</c:v>
                </c:pt>
                <c:pt idx="22">
                  <c:v>2559</c:v>
                </c:pt>
                <c:pt idx="23">
                  <c:v>2560</c:v>
                </c:pt>
                <c:pt idx="24">
                  <c:v>2561</c:v>
                </c:pt>
                <c:pt idx="25">
                  <c:v>2562</c:v>
                </c:pt>
                <c:pt idx="26">
                  <c:v>2563</c:v>
                </c:pt>
                <c:pt idx="27">
                  <c:v>2564</c:v>
                </c:pt>
                <c:pt idx="28">
                  <c:v>2565</c:v>
                </c:pt>
                <c:pt idx="29">
                  <c:v>2566</c:v>
                </c:pt>
              </c:numCache>
            </c:numRef>
          </c:cat>
          <c:val>
            <c:numRef>
              <c:f>'Data G.8'!$Q$9:$Q$38</c:f>
              <c:numCache>
                <c:formatCode>0.00</c:formatCode>
                <c:ptCount val="30"/>
                <c:pt idx="0">
                  <c:v>4.8600000000000003</c:v>
                </c:pt>
                <c:pt idx="1">
                  <c:v>4.68</c:v>
                </c:pt>
                <c:pt idx="2">
                  <c:v>3.5</c:v>
                </c:pt>
                <c:pt idx="3">
                  <c:v>4.4000000000000004</c:v>
                </c:pt>
                <c:pt idx="4">
                  <c:v>3.06</c:v>
                </c:pt>
                <c:pt idx="5">
                  <c:v>3.75</c:v>
                </c:pt>
                <c:pt idx="6">
                  <c:v>3.41</c:v>
                </c:pt>
                <c:pt idx="7">
                  <c:v>4.3899999999999997</c:v>
                </c:pt>
                <c:pt idx="8">
                  <c:v>4.7300000000000004</c:v>
                </c:pt>
                <c:pt idx="9">
                  <c:v>4.92</c:v>
                </c:pt>
                <c:pt idx="10">
                  <c:v>4.59</c:v>
                </c:pt>
                <c:pt idx="11">
                  <c:v>4.91</c:v>
                </c:pt>
                <c:pt idx="12">
                  <c:v>3.6499999999999773</c:v>
                </c:pt>
                <c:pt idx="13">
                  <c:v>2.7399999999999523</c:v>
                </c:pt>
                <c:pt idx="14">
                  <c:v>2.5499999999999545</c:v>
                </c:pt>
                <c:pt idx="15">
                  <c:v>2.3499999999999659</c:v>
                </c:pt>
                <c:pt idx="16">
                  <c:v>3.3999999999999773</c:v>
                </c:pt>
                <c:pt idx="17">
                  <c:v>3.589999999999975</c:v>
                </c:pt>
                <c:pt idx="18">
                  <c:v>2.5</c:v>
                </c:pt>
                <c:pt idx="19">
                  <c:v>2.9699999999999704</c:v>
                </c:pt>
                <c:pt idx="20">
                  <c:v>3.1699999999999591</c:v>
                </c:pt>
                <c:pt idx="21">
                  <c:v>1.7999999999999545</c:v>
                </c:pt>
                <c:pt idx="22">
                  <c:v>3</c:v>
                </c:pt>
                <c:pt idx="23">
                  <c:v>4.0799999999999841</c:v>
                </c:pt>
                <c:pt idx="24">
                  <c:v>4.0499999999999545</c:v>
                </c:pt>
                <c:pt idx="25">
                  <c:v>4.1499999999999773</c:v>
                </c:pt>
                <c:pt idx="26">
                  <c:v>4.8700000000000045</c:v>
                </c:pt>
                <c:pt idx="27" formatCode="General">
                  <c:v>3.0999999999999659</c:v>
                </c:pt>
                <c:pt idx="28" formatCode="General">
                  <c:v>4.6399999999999997</c:v>
                </c:pt>
                <c:pt idx="29" formatCode="General">
                  <c:v>4.54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E9-4AA7-B8E5-FD4DF139D61A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G.8'!$A$9:$A$38</c:f>
              <c:numCache>
                <c:formatCode>General</c:formatCode>
                <c:ptCount val="30"/>
                <c:pt idx="0">
                  <c:v>2537</c:v>
                </c:pt>
                <c:pt idx="1">
                  <c:v>2538</c:v>
                </c:pt>
                <c:pt idx="2">
                  <c:v>2539</c:v>
                </c:pt>
                <c:pt idx="3">
                  <c:v>2540</c:v>
                </c:pt>
                <c:pt idx="4">
                  <c:v>2541</c:v>
                </c:pt>
                <c:pt idx="5">
                  <c:v>2542</c:v>
                </c:pt>
                <c:pt idx="6">
                  <c:v>2543</c:v>
                </c:pt>
                <c:pt idx="7">
                  <c:v>2544</c:v>
                </c:pt>
                <c:pt idx="8">
                  <c:v>2545</c:v>
                </c:pt>
                <c:pt idx="9">
                  <c:v>2546</c:v>
                </c:pt>
                <c:pt idx="10">
                  <c:v>2547</c:v>
                </c:pt>
                <c:pt idx="11">
                  <c:v>2548</c:v>
                </c:pt>
                <c:pt idx="12">
                  <c:v>2549</c:v>
                </c:pt>
                <c:pt idx="13">
                  <c:v>2550</c:v>
                </c:pt>
                <c:pt idx="14">
                  <c:v>2551</c:v>
                </c:pt>
                <c:pt idx="15">
                  <c:v>2552</c:v>
                </c:pt>
                <c:pt idx="16">
                  <c:v>2553</c:v>
                </c:pt>
                <c:pt idx="17">
                  <c:v>2554</c:v>
                </c:pt>
                <c:pt idx="18">
                  <c:v>2555</c:v>
                </c:pt>
                <c:pt idx="19">
                  <c:v>2556</c:v>
                </c:pt>
                <c:pt idx="20">
                  <c:v>2557</c:v>
                </c:pt>
                <c:pt idx="21">
                  <c:v>2558</c:v>
                </c:pt>
                <c:pt idx="22">
                  <c:v>2559</c:v>
                </c:pt>
                <c:pt idx="23">
                  <c:v>2560</c:v>
                </c:pt>
                <c:pt idx="24">
                  <c:v>2561</c:v>
                </c:pt>
                <c:pt idx="25">
                  <c:v>2562</c:v>
                </c:pt>
                <c:pt idx="26">
                  <c:v>2563</c:v>
                </c:pt>
                <c:pt idx="27">
                  <c:v>2564</c:v>
                </c:pt>
                <c:pt idx="28">
                  <c:v>2565</c:v>
                </c:pt>
                <c:pt idx="29">
                  <c:v>2566</c:v>
                </c:pt>
              </c:numCache>
            </c:numRef>
          </c:cat>
          <c:val>
            <c:numRef>
              <c:f>'Data G.8'!$R$9:$R$38</c:f>
              <c:numCache>
                <c:formatCode>0.00</c:formatCode>
                <c:ptCount val="30"/>
                <c:pt idx="0">
                  <c:v>0.65</c:v>
                </c:pt>
                <c:pt idx="1">
                  <c:v>0.54</c:v>
                </c:pt>
                <c:pt idx="2">
                  <c:v>0.4</c:v>
                </c:pt>
                <c:pt idx="3">
                  <c:v>0.24</c:v>
                </c:pt>
                <c:pt idx="4">
                  <c:v>0.06</c:v>
                </c:pt>
                <c:pt idx="5">
                  <c:v>0.05</c:v>
                </c:pt>
                <c:pt idx="6">
                  <c:v>0.06</c:v>
                </c:pt>
                <c:pt idx="7">
                  <c:v>0.06</c:v>
                </c:pt>
                <c:pt idx="8">
                  <c:v>0.09</c:v>
                </c:pt>
                <c:pt idx="9">
                  <c:v>-0.04</c:v>
                </c:pt>
                <c:pt idx="10">
                  <c:v>-0.06</c:v>
                </c:pt>
                <c:pt idx="11">
                  <c:v>0.18</c:v>
                </c:pt>
                <c:pt idx="12">
                  <c:v>8.9999999999974989E-2</c:v>
                </c:pt>
                <c:pt idx="13">
                  <c:v>-6.9999999999993179E-2</c:v>
                </c:pt>
                <c:pt idx="14">
                  <c:v>-0.1400000000000432</c:v>
                </c:pt>
                <c:pt idx="15">
                  <c:v>-0.23000000000001819</c:v>
                </c:pt>
                <c:pt idx="16">
                  <c:v>-0.27000000000003865</c:v>
                </c:pt>
                <c:pt idx="17">
                  <c:v>-0.16000000000002501</c:v>
                </c:pt>
                <c:pt idx="18">
                  <c:v>-4.0000000000020464E-2</c:v>
                </c:pt>
                <c:pt idx="19">
                  <c:v>-0.28000000000002956</c:v>
                </c:pt>
                <c:pt idx="20">
                  <c:v>-0.48000000000001819</c:v>
                </c:pt>
                <c:pt idx="21">
                  <c:v>-0.28000000000002956</c:v>
                </c:pt>
                <c:pt idx="22">
                  <c:v>-0.54000000000002046</c:v>
                </c:pt>
                <c:pt idx="23">
                  <c:v>-0.54000000000002046</c:v>
                </c:pt>
                <c:pt idx="24">
                  <c:v>-0.30000000000001137</c:v>
                </c:pt>
                <c:pt idx="25">
                  <c:v>-0.45000000000004547</c:v>
                </c:pt>
                <c:pt idx="26">
                  <c:v>-0.62999999999999545</c:v>
                </c:pt>
                <c:pt idx="27" formatCode="General">
                  <c:v>-0.62000000000000455</c:v>
                </c:pt>
                <c:pt idx="28" formatCode="General">
                  <c:v>-0.37</c:v>
                </c:pt>
                <c:pt idx="29" formatCode="General">
                  <c:v>-0.42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E9-4AA7-B8E5-FD4DF139D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73997727"/>
        <c:axId val="1"/>
      </c:barChart>
      <c:catAx>
        <c:axId val="2739977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836847946725862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-2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2.2197558268590455E-3"/>
              <c:y val="0.471451876019575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\-#,##0\ 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3997727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320754716981132"/>
          <c:y val="0.28548123980424145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00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G.8 </a:t>
            </a:r>
            <a:r>
              <a:rPr lang="th-TH"/>
              <a:t>น้ำแม่ลาว บ้านต้นยาง อ.แม่ลาว จ.เชียงราย</a:t>
            </a:r>
          </a:p>
        </c:rich>
      </c:tx>
      <c:layout>
        <c:manualLayout>
          <c:xMode val="edge"/>
          <c:yMode val="edge"/>
          <c:x val="0.31437435367114785"/>
          <c:y val="2.881355932203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61737331954498"/>
          <c:y val="0.22203389830508474"/>
          <c:w val="0.79524301964839705"/>
          <c:h val="0.561016949152542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0" b="1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AB-4CCF-938F-50C2020179A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G.8'!$A$9:$A$38</c:f>
              <c:numCache>
                <c:formatCode>General</c:formatCode>
                <c:ptCount val="30"/>
                <c:pt idx="0">
                  <c:v>2537</c:v>
                </c:pt>
                <c:pt idx="1">
                  <c:v>2538</c:v>
                </c:pt>
                <c:pt idx="2">
                  <c:v>2539</c:v>
                </c:pt>
                <c:pt idx="3">
                  <c:v>2540</c:v>
                </c:pt>
                <c:pt idx="4">
                  <c:v>2541</c:v>
                </c:pt>
                <c:pt idx="5">
                  <c:v>2542</c:v>
                </c:pt>
                <c:pt idx="6">
                  <c:v>2543</c:v>
                </c:pt>
                <c:pt idx="7">
                  <c:v>2544</c:v>
                </c:pt>
                <c:pt idx="8">
                  <c:v>2545</c:v>
                </c:pt>
                <c:pt idx="9">
                  <c:v>2546</c:v>
                </c:pt>
                <c:pt idx="10">
                  <c:v>2547</c:v>
                </c:pt>
                <c:pt idx="11">
                  <c:v>2548</c:v>
                </c:pt>
                <c:pt idx="12">
                  <c:v>2549</c:v>
                </c:pt>
                <c:pt idx="13">
                  <c:v>2550</c:v>
                </c:pt>
                <c:pt idx="14">
                  <c:v>2551</c:v>
                </c:pt>
                <c:pt idx="15">
                  <c:v>2552</c:v>
                </c:pt>
                <c:pt idx="16">
                  <c:v>2553</c:v>
                </c:pt>
                <c:pt idx="17">
                  <c:v>2554</c:v>
                </c:pt>
                <c:pt idx="18">
                  <c:v>2555</c:v>
                </c:pt>
                <c:pt idx="19">
                  <c:v>2556</c:v>
                </c:pt>
                <c:pt idx="20">
                  <c:v>2557</c:v>
                </c:pt>
                <c:pt idx="21">
                  <c:v>2558</c:v>
                </c:pt>
                <c:pt idx="22">
                  <c:v>2559</c:v>
                </c:pt>
                <c:pt idx="23">
                  <c:v>2560</c:v>
                </c:pt>
                <c:pt idx="24">
                  <c:v>2561</c:v>
                </c:pt>
                <c:pt idx="25">
                  <c:v>2562</c:v>
                </c:pt>
                <c:pt idx="26">
                  <c:v>2563</c:v>
                </c:pt>
                <c:pt idx="27">
                  <c:v>2564</c:v>
                </c:pt>
                <c:pt idx="28">
                  <c:v>2565</c:v>
                </c:pt>
                <c:pt idx="29">
                  <c:v>2566</c:v>
                </c:pt>
              </c:numCache>
            </c:numRef>
          </c:cat>
          <c:val>
            <c:numRef>
              <c:f>'Data G.8'!$C$9:$C$38</c:f>
              <c:numCache>
                <c:formatCode>0.00</c:formatCode>
                <c:ptCount val="30"/>
                <c:pt idx="0">
                  <c:v>392.8</c:v>
                </c:pt>
                <c:pt idx="1">
                  <c:v>437</c:v>
                </c:pt>
                <c:pt idx="2">
                  <c:v>241</c:v>
                </c:pt>
                <c:pt idx="3">
                  <c:v>451</c:v>
                </c:pt>
                <c:pt idx="4">
                  <c:v>129.4</c:v>
                </c:pt>
                <c:pt idx="5">
                  <c:v>198.9</c:v>
                </c:pt>
                <c:pt idx="6">
                  <c:v>156.72</c:v>
                </c:pt>
                <c:pt idx="7">
                  <c:v>260.3</c:v>
                </c:pt>
                <c:pt idx="8">
                  <c:v>271.73</c:v>
                </c:pt>
                <c:pt idx="9">
                  <c:v>346</c:v>
                </c:pt>
                <c:pt idx="10">
                  <c:v>347.9</c:v>
                </c:pt>
                <c:pt idx="11">
                  <c:v>430</c:v>
                </c:pt>
                <c:pt idx="12">
                  <c:v>274.35000000000002</c:v>
                </c:pt>
                <c:pt idx="13">
                  <c:v>187.82</c:v>
                </c:pt>
                <c:pt idx="14">
                  <c:v>155.4</c:v>
                </c:pt>
                <c:pt idx="15">
                  <c:v>156</c:v>
                </c:pt>
                <c:pt idx="16">
                  <c:v>275.5</c:v>
                </c:pt>
                <c:pt idx="17">
                  <c:v>372.25</c:v>
                </c:pt>
                <c:pt idx="18">
                  <c:v>147.5</c:v>
                </c:pt>
                <c:pt idx="19">
                  <c:v>168.85</c:v>
                </c:pt>
                <c:pt idx="20">
                  <c:v>305.5</c:v>
                </c:pt>
                <c:pt idx="21">
                  <c:v>65.75</c:v>
                </c:pt>
                <c:pt idx="22">
                  <c:v>147</c:v>
                </c:pt>
                <c:pt idx="23">
                  <c:v>250.15</c:v>
                </c:pt>
                <c:pt idx="24">
                  <c:v>196.17</c:v>
                </c:pt>
                <c:pt idx="25">
                  <c:v>198.5</c:v>
                </c:pt>
                <c:pt idx="26">
                  <c:v>238.3</c:v>
                </c:pt>
                <c:pt idx="27">
                  <c:v>84</c:v>
                </c:pt>
                <c:pt idx="28">
                  <c:v>241.6</c:v>
                </c:pt>
                <c:pt idx="29">
                  <c:v>210.2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AB-4CCF-938F-50C202017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73985247"/>
        <c:axId val="1"/>
      </c:barChart>
      <c:catAx>
        <c:axId val="2739852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293691830403307"/>
              <c:y val="0.87627118644067792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5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2.0682523267838678E-3"/>
              <c:y val="0.328813559322033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3985247"/>
        <c:crosses val="autoZero"/>
        <c:crossBetween val="between"/>
        <c:majorUnit val="100"/>
        <c:minorUnit val="5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G.8 </a:t>
            </a:r>
            <a:r>
              <a:rPr lang="th-TH"/>
              <a:t>น้ำแม่ลาว บ้านต้นยาง อ.แม่ลาว จ.เชียงราย</a:t>
            </a:r>
          </a:p>
        </c:rich>
      </c:tx>
      <c:layout>
        <c:manualLayout>
          <c:xMode val="edge"/>
          <c:yMode val="edge"/>
          <c:x val="0.31437435367114785"/>
          <c:y val="2.8813559322033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34436401240951"/>
          <c:y val="0.22203389830508474"/>
          <c:w val="0.80351602895553254"/>
          <c:h val="0.561016949152542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Lbls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0" b="1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01-45F9-9A82-9C22982A397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G.8'!$A$9:$A$38</c:f>
              <c:numCache>
                <c:formatCode>General</c:formatCode>
                <c:ptCount val="30"/>
                <c:pt idx="0">
                  <c:v>2537</c:v>
                </c:pt>
                <c:pt idx="1">
                  <c:v>2538</c:v>
                </c:pt>
                <c:pt idx="2">
                  <c:v>2539</c:v>
                </c:pt>
                <c:pt idx="3">
                  <c:v>2540</c:v>
                </c:pt>
                <c:pt idx="4">
                  <c:v>2541</c:v>
                </c:pt>
                <c:pt idx="5">
                  <c:v>2542</c:v>
                </c:pt>
                <c:pt idx="6">
                  <c:v>2543</c:v>
                </c:pt>
                <c:pt idx="7">
                  <c:v>2544</c:v>
                </c:pt>
                <c:pt idx="8">
                  <c:v>2545</c:v>
                </c:pt>
                <c:pt idx="9">
                  <c:v>2546</c:v>
                </c:pt>
                <c:pt idx="10">
                  <c:v>2547</c:v>
                </c:pt>
                <c:pt idx="11">
                  <c:v>2548</c:v>
                </c:pt>
                <c:pt idx="12">
                  <c:v>2549</c:v>
                </c:pt>
                <c:pt idx="13">
                  <c:v>2550</c:v>
                </c:pt>
                <c:pt idx="14">
                  <c:v>2551</c:v>
                </c:pt>
                <c:pt idx="15">
                  <c:v>2552</c:v>
                </c:pt>
                <c:pt idx="16">
                  <c:v>2553</c:v>
                </c:pt>
                <c:pt idx="17">
                  <c:v>2554</c:v>
                </c:pt>
                <c:pt idx="18">
                  <c:v>2555</c:v>
                </c:pt>
                <c:pt idx="19">
                  <c:v>2556</c:v>
                </c:pt>
                <c:pt idx="20">
                  <c:v>2557</c:v>
                </c:pt>
                <c:pt idx="21">
                  <c:v>2558</c:v>
                </c:pt>
                <c:pt idx="22">
                  <c:v>2559</c:v>
                </c:pt>
                <c:pt idx="23">
                  <c:v>2560</c:v>
                </c:pt>
                <c:pt idx="24">
                  <c:v>2561</c:v>
                </c:pt>
                <c:pt idx="25">
                  <c:v>2562</c:v>
                </c:pt>
                <c:pt idx="26">
                  <c:v>2563</c:v>
                </c:pt>
                <c:pt idx="27">
                  <c:v>2564</c:v>
                </c:pt>
                <c:pt idx="28">
                  <c:v>2565</c:v>
                </c:pt>
                <c:pt idx="29">
                  <c:v>2566</c:v>
                </c:pt>
              </c:numCache>
            </c:numRef>
          </c:cat>
          <c:val>
            <c:numRef>
              <c:f>'Data G.8'!$I$9:$I$38</c:f>
              <c:numCache>
                <c:formatCode>0.00</c:formatCode>
                <c:ptCount val="30"/>
                <c:pt idx="0">
                  <c:v>1.2</c:v>
                </c:pt>
                <c:pt idx="1">
                  <c:v>1.02</c:v>
                </c:pt>
                <c:pt idx="2">
                  <c:v>0.53</c:v>
                </c:pt>
                <c:pt idx="3">
                  <c:v>0</c:v>
                </c:pt>
                <c:pt idx="4">
                  <c:v>0.15</c:v>
                </c:pt>
                <c:pt idx="5">
                  <c:v>0.13</c:v>
                </c:pt>
                <c:pt idx="6">
                  <c:v>0.18</c:v>
                </c:pt>
                <c:pt idx="7">
                  <c:v>0.06</c:v>
                </c:pt>
                <c:pt idx="8">
                  <c:v>0.54900000000000004</c:v>
                </c:pt>
                <c:pt idx="9">
                  <c:v>0.12</c:v>
                </c:pt>
                <c:pt idx="10">
                  <c:v>0.24</c:v>
                </c:pt>
                <c:pt idx="11">
                  <c:v>0.7</c:v>
                </c:pt>
                <c:pt idx="12">
                  <c:v>0.3</c:v>
                </c:pt>
                <c:pt idx="13">
                  <c:v>0.105</c:v>
                </c:pt>
                <c:pt idx="14">
                  <c:v>0.41</c:v>
                </c:pt>
                <c:pt idx="15">
                  <c:v>0.14000000000000001</c:v>
                </c:pt>
                <c:pt idx="16">
                  <c:v>0.22500000000000001</c:v>
                </c:pt>
                <c:pt idx="17">
                  <c:v>0.6</c:v>
                </c:pt>
                <c:pt idx="18">
                  <c:v>0.3</c:v>
                </c:pt>
                <c:pt idx="19">
                  <c:v>0.12</c:v>
                </c:pt>
                <c:pt idx="20">
                  <c:v>0.2</c:v>
                </c:pt>
                <c:pt idx="21">
                  <c:v>0.04</c:v>
                </c:pt>
                <c:pt idx="22">
                  <c:v>0.3</c:v>
                </c:pt>
                <c:pt idx="23">
                  <c:v>0.54</c:v>
                </c:pt>
                <c:pt idx="24">
                  <c:v>1.25</c:v>
                </c:pt>
                <c:pt idx="25">
                  <c:v>0.25</c:v>
                </c:pt>
                <c:pt idx="26">
                  <c:v>0.04</c:v>
                </c:pt>
                <c:pt idx="27">
                  <c:v>0.04</c:v>
                </c:pt>
                <c:pt idx="28">
                  <c:v>0.62</c:v>
                </c:pt>
                <c:pt idx="29">
                  <c:v>0.44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01-45F9-9A82-9C22982A3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73982847"/>
        <c:axId val="1"/>
      </c:barChart>
      <c:catAx>
        <c:axId val="2739828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880041365046538"/>
              <c:y val="0.87627118644067792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5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2.0682523267838678E-3"/>
              <c:y val="0.328813559322033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\-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73982847"/>
        <c:crosses val="autoZero"/>
        <c:crossBetween val="between"/>
        <c:majorUnit val="0.5"/>
        <c:minorUnit val="0.5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DC772EB-1D29-2402-55B2-ED2C808BE18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4D6A83-CEF9-F542-1A36-990AF454757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980DEED-C7B8-D9BB-B8F3-39ADC72EF82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45"/>
  <sheetViews>
    <sheetView topLeftCell="A28" workbookViewId="0">
      <selection activeCell="K43" sqref="K43"/>
    </sheetView>
  </sheetViews>
  <sheetFormatPr defaultColWidth="8.6640625" defaultRowHeight="21.75" x14ac:dyDescent="0.45"/>
  <cols>
    <col min="1" max="1" width="6" style="1" customWidth="1"/>
    <col min="2" max="2" width="7.83203125" style="6" customWidth="1"/>
    <col min="3" max="3" width="9.1640625" style="6" customWidth="1"/>
    <col min="4" max="4" width="8" style="11" customWidth="1"/>
    <col min="5" max="5" width="7.6640625" style="6" customWidth="1"/>
    <col min="6" max="6" width="8.6640625" style="6" customWidth="1"/>
    <col min="7" max="7" width="7.1640625" style="11" customWidth="1"/>
    <col min="8" max="8" width="8" style="6" customWidth="1"/>
    <col min="9" max="9" width="7.5" style="6" customWidth="1"/>
    <col min="10" max="10" width="7.6640625" style="11" customWidth="1"/>
    <col min="11" max="11" width="7.5" style="6" customWidth="1"/>
    <col min="12" max="12" width="7.83203125" style="6" customWidth="1"/>
    <col min="13" max="13" width="7.83203125" style="11" customWidth="1"/>
    <col min="14" max="14" width="9" style="6" customWidth="1"/>
    <col min="15" max="15" width="7.6640625" style="6" customWidth="1"/>
    <col min="16" max="16384" width="8.6640625" style="1"/>
  </cols>
  <sheetData>
    <row r="1" spans="1:41" x14ac:dyDescent="0.4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41" ht="6" customHeight="1" x14ac:dyDescent="0.45">
      <c r="A2" s="5"/>
      <c r="D2" s="7"/>
      <c r="G2" s="7"/>
      <c r="I2" s="8"/>
      <c r="J2" s="9"/>
      <c r="K2" s="10"/>
      <c r="L2" s="10"/>
    </row>
    <row r="3" spans="1:41" ht="23.25" customHeight="1" x14ac:dyDescent="0.45">
      <c r="A3" s="12" t="s">
        <v>2</v>
      </c>
      <c r="B3" s="13"/>
      <c r="C3" s="13"/>
      <c r="D3" s="14"/>
      <c r="E3" s="13"/>
      <c r="F3" s="13"/>
      <c r="G3" s="14"/>
      <c r="H3" s="13"/>
      <c r="I3" s="15"/>
      <c r="J3" s="16"/>
      <c r="K3" s="17"/>
      <c r="L3" s="18" t="s">
        <v>3</v>
      </c>
      <c r="N3" s="13"/>
      <c r="O3" s="13"/>
      <c r="AN3" s="19">
        <v>34679</v>
      </c>
      <c r="AO3" s="20">
        <v>1373.6410000000001</v>
      </c>
    </row>
    <row r="4" spans="1:41" ht="22.5" customHeight="1" x14ac:dyDescent="0.45">
      <c r="A4" s="12" t="s">
        <v>4</v>
      </c>
      <c r="B4" s="21"/>
      <c r="C4" s="21"/>
      <c r="D4" s="14"/>
      <c r="E4" s="13"/>
      <c r="F4" s="13"/>
      <c r="G4" s="14"/>
      <c r="H4" s="13"/>
      <c r="I4" s="15"/>
      <c r="J4" s="18"/>
      <c r="K4" s="17"/>
      <c r="L4" s="17"/>
      <c r="M4" s="16"/>
      <c r="N4" s="13"/>
      <c r="O4" s="13"/>
      <c r="AN4" s="19">
        <v>35045</v>
      </c>
      <c r="AO4" s="20">
        <v>1209.4390000000001</v>
      </c>
    </row>
    <row r="5" spans="1:41" x14ac:dyDescent="0.45">
      <c r="A5" s="22"/>
      <c r="B5" s="23" t="s">
        <v>5</v>
      </c>
      <c r="C5" s="23"/>
      <c r="D5" s="24"/>
      <c r="E5" s="23"/>
      <c r="F5" s="23"/>
      <c r="G5" s="25"/>
      <c r="H5" s="26" t="s">
        <v>6</v>
      </c>
      <c r="I5" s="23"/>
      <c r="J5" s="24"/>
      <c r="K5" s="23"/>
      <c r="L5" s="23"/>
      <c r="M5" s="27"/>
      <c r="N5" s="28" t="s">
        <v>7</v>
      </c>
      <c r="O5" s="29"/>
      <c r="Q5" s="30">
        <v>405.1</v>
      </c>
      <c r="S5" s="6"/>
      <c r="AN5" s="19">
        <v>35411</v>
      </c>
      <c r="AO5" s="20">
        <v>853.625</v>
      </c>
    </row>
    <row r="6" spans="1:41" x14ac:dyDescent="0.45">
      <c r="A6" s="31" t="s">
        <v>8</v>
      </c>
      <c r="B6" s="32" t="s">
        <v>9</v>
      </c>
      <c r="C6" s="33"/>
      <c r="D6" s="34"/>
      <c r="E6" s="32" t="s">
        <v>10</v>
      </c>
      <c r="F6" s="32"/>
      <c r="G6" s="34"/>
      <c r="H6" s="32" t="s">
        <v>9</v>
      </c>
      <c r="I6" s="32"/>
      <c r="J6" s="34"/>
      <c r="K6" s="32" t="s">
        <v>10</v>
      </c>
      <c r="L6" s="32"/>
      <c r="M6" s="35"/>
      <c r="N6" s="32" t="s">
        <v>1</v>
      </c>
      <c r="O6" s="32"/>
      <c r="Q6" s="36"/>
      <c r="AN6" s="19">
        <v>35777</v>
      </c>
      <c r="AO6" s="20">
        <v>718.8</v>
      </c>
    </row>
    <row r="7" spans="1:41" s="6" customFormat="1" x14ac:dyDescent="0.45">
      <c r="A7" s="37" t="s">
        <v>11</v>
      </c>
      <c r="B7" s="38" t="s">
        <v>12</v>
      </c>
      <c r="C7" s="38" t="s">
        <v>13</v>
      </c>
      <c r="D7" s="39" t="s">
        <v>14</v>
      </c>
      <c r="E7" s="40" t="s">
        <v>12</v>
      </c>
      <c r="F7" s="38" t="s">
        <v>13</v>
      </c>
      <c r="G7" s="39" t="s">
        <v>14</v>
      </c>
      <c r="H7" s="38" t="s">
        <v>12</v>
      </c>
      <c r="I7" s="40" t="s">
        <v>13</v>
      </c>
      <c r="J7" s="39" t="s">
        <v>14</v>
      </c>
      <c r="K7" s="41" t="s">
        <v>12</v>
      </c>
      <c r="L7" s="41" t="s">
        <v>13</v>
      </c>
      <c r="M7" s="42" t="s">
        <v>14</v>
      </c>
      <c r="N7" s="38" t="s">
        <v>13</v>
      </c>
      <c r="O7" s="41" t="s">
        <v>15</v>
      </c>
      <c r="Q7" s="30"/>
      <c r="AN7" s="19">
        <v>36143</v>
      </c>
      <c r="AO7" s="20">
        <v>325.60000000000002</v>
      </c>
    </row>
    <row r="8" spans="1:41" x14ac:dyDescent="0.45">
      <c r="A8" s="43"/>
      <c r="B8" s="44" t="s">
        <v>16</v>
      </c>
      <c r="C8" s="45" t="s">
        <v>17</v>
      </c>
      <c r="D8" s="46"/>
      <c r="E8" s="44" t="s">
        <v>16</v>
      </c>
      <c r="F8" s="45" t="s">
        <v>17</v>
      </c>
      <c r="G8" s="46"/>
      <c r="H8" s="44" t="s">
        <v>16</v>
      </c>
      <c r="I8" s="45" t="s">
        <v>17</v>
      </c>
      <c r="J8" s="47"/>
      <c r="K8" s="44" t="s">
        <v>16</v>
      </c>
      <c r="L8" s="45" t="s">
        <v>17</v>
      </c>
      <c r="M8" s="48"/>
      <c r="N8" s="44" t="s">
        <v>18</v>
      </c>
      <c r="O8" s="44" t="s">
        <v>17</v>
      </c>
      <c r="Q8" s="85" t="s">
        <v>5</v>
      </c>
      <c r="R8" s="85" t="s">
        <v>6</v>
      </c>
      <c r="AN8" s="19">
        <v>36509</v>
      </c>
      <c r="AO8" s="20">
        <v>607.01</v>
      </c>
    </row>
    <row r="9" spans="1:41" x14ac:dyDescent="0.45">
      <c r="A9" s="49">
        <v>2537</v>
      </c>
      <c r="B9" s="50">
        <v>409.96</v>
      </c>
      <c r="C9" s="51">
        <v>392.8</v>
      </c>
      <c r="D9" s="52">
        <v>232904</v>
      </c>
      <c r="E9" s="53">
        <f t="shared" ref="E9:E20" si="0">$Q$5+R9</f>
        <v>405.75</v>
      </c>
      <c r="F9" s="54">
        <v>370</v>
      </c>
      <c r="G9" s="55">
        <v>35674</v>
      </c>
      <c r="H9" s="56">
        <v>405.75</v>
      </c>
      <c r="I9" s="51">
        <v>1.2</v>
      </c>
      <c r="J9" s="57">
        <v>35514</v>
      </c>
      <c r="K9" s="53">
        <f t="shared" ref="K9:K20" si="1">$Q$5+U9</f>
        <v>405.1</v>
      </c>
      <c r="L9" s="54">
        <v>1.2</v>
      </c>
      <c r="M9" s="55">
        <v>35503</v>
      </c>
      <c r="N9" s="56">
        <v>1373.6410000000001</v>
      </c>
      <c r="O9" s="58">
        <v>43.56</v>
      </c>
      <c r="Q9" s="20">
        <v>4.8600000000000003</v>
      </c>
      <c r="R9" s="30">
        <v>0.65</v>
      </c>
      <c r="T9" s="30"/>
      <c r="U9" s="36"/>
      <c r="AN9" s="19">
        <v>36875</v>
      </c>
      <c r="AO9" s="20">
        <v>570.97799999999995</v>
      </c>
    </row>
    <row r="10" spans="1:41" ht="18" customHeight="1" x14ac:dyDescent="0.45">
      <c r="A10" s="59">
        <v>2538</v>
      </c>
      <c r="B10" s="60">
        <v>409.78</v>
      </c>
      <c r="C10" s="51">
        <v>437</v>
      </c>
      <c r="D10" s="57">
        <v>233274</v>
      </c>
      <c r="E10" s="60">
        <f t="shared" si="0"/>
        <v>405.64000000000004</v>
      </c>
      <c r="F10" s="51">
        <v>429</v>
      </c>
      <c r="G10" s="61">
        <v>35678</v>
      </c>
      <c r="H10" s="56">
        <v>405.64</v>
      </c>
      <c r="I10" s="51">
        <v>1.02</v>
      </c>
      <c r="J10" s="57">
        <v>35520</v>
      </c>
      <c r="K10" s="60">
        <f t="shared" si="1"/>
        <v>405.1</v>
      </c>
      <c r="L10" s="51">
        <v>1.1000000000000001</v>
      </c>
      <c r="M10" s="61">
        <v>35519</v>
      </c>
      <c r="N10" s="56">
        <v>1209.4390000000001</v>
      </c>
      <c r="O10" s="58">
        <v>38.25</v>
      </c>
      <c r="Q10" s="20">
        <v>4.68</v>
      </c>
      <c r="R10" s="30">
        <v>0.54</v>
      </c>
      <c r="T10" s="30"/>
      <c r="U10" s="36"/>
      <c r="AN10" s="19">
        <v>37241</v>
      </c>
      <c r="AO10" s="20">
        <v>1042.4580000000001</v>
      </c>
    </row>
    <row r="11" spans="1:41" ht="18" customHeight="1" x14ac:dyDescent="0.45">
      <c r="A11" s="59">
        <v>2539</v>
      </c>
      <c r="B11" s="60">
        <v>408.6</v>
      </c>
      <c r="C11" s="51">
        <v>241</v>
      </c>
      <c r="D11" s="57">
        <v>233638</v>
      </c>
      <c r="E11" s="60">
        <f t="shared" si="0"/>
        <v>405.5</v>
      </c>
      <c r="F11" s="51">
        <v>227.5</v>
      </c>
      <c r="G11" s="61">
        <v>36042</v>
      </c>
      <c r="H11" s="56">
        <v>405.5</v>
      </c>
      <c r="I11" s="51">
        <v>0.53</v>
      </c>
      <c r="J11" s="57">
        <v>35482</v>
      </c>
      <c r="K11" s="60">
        <f t="shared" si="1"/>
        <v>405.1</v>
      </c>
      <c r="L11" s="51">
        <v>0.84</v>
      </c>
      <c r="M11" s="61">
        <v>35520</v>
      </c>
      <c r="N11" s="56">
        <v>853.625</v>
      </c>
      <c r="O11" s="58">
        <v>27.068192662500003</v>
      </c>
      <c r="Q11" s="20">
        <v>3.5</v>
      </c>
      <c r="R11" s="30">
        <v>0.4</v>
      </c>
      <c r="T11" s="30"/>
      <c r="U11" s="30"/>
      <c r="AN11" s="19">
        <v>37607</v>
      </c>
      <c r="AO11" s="20">
        <v>1001.929</v>
      </c>
    </row>
    <row r="12" spans="1:41" ht="18" customHeight="1" x14ac:dyDescent="0.45">
      <c r="A12" s="59">
        <v>2540</v>
      </c>
      <c r="B12" s="60">
        <v>409.5</v>
      </c>
      <c r="C12" s="62">
        <v>451</v>
      </c>
      <c r="D12" s="57">
        <v>234030</v>
      </c>
      <c r="E12" s="60">
        <f t="shared" si="0"/>
        <v>405.34000000000003</v>
      </c>
      <c r="F12" s="51">
        <v>429.6</v>
      </c>
      <c r="G12" s="61">
        <v>36068</v>
      </c>
      <c r="H12" s="56">
        <v>405.34</v>
      </c>
      <c r="I12" s="51">
        <v>0</v>
      </c>
      <c r="J12" s="57">
        <v>35623</v>
      </c>
      <c r="K12" s="60">
        <f t="shared" si="1"/>
        <v>405.1</v>
      </c>
      <c r="L12" s="51">
        <v>0.34</v>
      </c>
      <c r="M12" s="61">
        <v>35594</v>
      </c>
      <c r="N12" s="56">
        <v>718.8</v>
      </c>
      <c r="O12" s="58">
        <v>22.792932359999998</v>
      </c>
      <c r="Q12" s="20">
        <v>4.4000000000000004</v>
      </c>
      <c r="R12" s="30">
        <v>0.24</v>
      </c>
      <c r="T12" s="30"/>
      <c r="U12" s="36"/>
      <c r="AN12" s="19">
        <v>37973</v>
      </c>
      <c r="AO12" s="20">
        <v>638.24099999999999</v>
      </c>
    </row>
    <row r="13" spans="1:41" ht="18" customHeight="1" x14ac:dyDescent="0.45">
      <c r="A13" s="59">
        <v>2541</v>
      </c>
      <c r="B13" s="60">
        <v>408.16</v>
      </c>
      <c r="C13" s="51">
        <v>129.4</v>
      </c>
      <c r="D13" s="57">
        <v>234375</v>
      </c>
      <c r="E13" s="60">
        <f t="shared" si="0"/>
        <v>405.16</v>
      </c>
      <c r="F13" s="51">
        <v>124.9</v>
      </c>
      <c r="G13" s="61">
        <v>36048</v>
      </c>
      <c r="H13" s="56">
        <v>405.16</v>
      </c>
      <c r="I13" s="51">
        <v>0.15</v>
      </c>
      <c r="J13" s="57">
        <v>36240</v>
      </c>
      <c r="K13" s="60">
        <f t="shared" si="1"/>
        <v>405.1</v>
      </c>
      <c r="L13" s="51">
        <v>0.15</v>
      </c>
      <c r="M13" s="61">
        <v>36240</v>
      </c>
      <c r="N13" s="56">
        <v>325.60000000000002</v>
      </c>
      <c r="O13" s="58">
        <v>10.32</v>
      </c>
      <c r="Q13" s="20">
        <v>3.06</v>
      </c>
      <c r="R13" s="30">
        <v>0.06</v>
      </c>
      <c r="T13" s="30"/>
      <c r="U13" s="36"/>
      <c r="AN13" s="19">
        <v>38339</v>
      </c>
      <c r="AO13" s="20">
        <v>1234.17</v>
      </c>
    </row>
    <row r="14" spans="1:41" ht="18" customHeight="1" x14ac:dyDescent="0.45">
      <c r="A14" s="59">
        <v>2542</v>
      </c>
      <c r="B14" s="60">
        <v>408.85</v>
      </c>
      <c r="C14" s="51">
        <v>198.9</v>
      </c>
      <c r="D14" s="57">
        <v>234755</v>
      </c>
      <c r="E14" s="60">
        <f t="shared" si="0"/>
        <v>405.15000000000003</v>
      </c>
      <c r="F14" s="51">
        <v>191.9</v>
      </c>
      <c r="G14" s="61">
        <v>37160</v>
      </c>
      <c r="H14" s="56">
        <v>405.15</v>
      </c>
      <c r="I14" s="51">
        <v>0.13</v>
      </c>
      <c r="J14" s="57">
        <v>36986</v>
      </c>
      <c r="K14" s="60">
        <f t="shared" si="1"/>
        <v>405.1</v>
      </c>
      <c r="L14" s="51">
        <v>0.15</v>
      </c>
      <c r="M14" s="61">
        <v>36988</v>
      </c>
      <c r="N14" s="56">
        <v>607.01</v>
      </c>
      <c r="O14" s="58">
        <v>19.2</v>
      </c>
      <c r="Q14" s="20">
        <v>3.75</v>
      </c>
      <c r="R14" s="30">
        <v>0.05</v>
      </c>
      <c r="T14" s="30"/>
      <c r="U14" s="36"/>
      <c r="AN14" s="19">
        <v>38705</v>
      </c>
      <c r="AO14" s="20">
        <v>974.503872</v>
      </c>
    </row>
    <row r="15" spans="1:41" ht="18" customHeight="1" x14ac:dyDescent="0.45">
      <c r="A15" s="59">
        <v>2543</v>
      </c>
      <c r="B15" s="60">
        <v>408.51</v>
      </c>
      <c r="C15" s="51">
        <v>156.72</v>
      </c>
      <c r="D15" s="57">
        <v>235073</v>
      </c>
      <c r="E15" s="60">
        <f t="shared" si="0"/>
        <v>405.16</v>
      </c>
      <c r="F15" s="51">
        <v>149.80000000000001</v>
      </c>
      <c r="G15" s="61">
        <v>37113</v>
      </c>
      <c r="H15" s="56">
        <v>405.16</v>
      </c>
      <c r="I15" s="51">
        <v>0.18</v>
      </c>
      <c r="J15" s="57">
        <v>36955</v>
      </c>
      <c r="K15" s="60">
        <f t="shared" si="1"/>
        <v>405.1</v>
      </c>
      <c r="L15" s="51">
        <v>0.15</v>
      </c>
      <c r="M15" s="61">
        <v>36932</v>
      </c>
      <c r="N15" s="56">
        <v>570.97799999999995</v>
      </c>
      <c r="O15" s="58">
        <v>18.11</v>
      </c>
      <c r="Q15" s="20">
        <v>3.41</v>
      </c>
      <c r="R15" s="30">
        <v>0.06</v>
      </c>
      <c r="T15" s="30"/>
      <c r="U15" s="36"/>
      <c r="AN15" s="19">
        <v>39071</v>
      </c>
      <c r="AO15" s="20">
        <v>702.78192000000013</v>
      </c>
    </row>
    <row r="16" spans="1:41" ht="18" customHeight="1" x14ac:dyDescent="0.45">
      <c r="A16" s="59">
        <v>2544</v>
      </c>
      <c r="B16" s="60">
        <v>409.49</v>
      </c>
      <c r="C16" s="51">
        <v>260.3</v>
      </c>
      <c r="D16" s="57">
        <v>235434</v>
      </c>
      <c r="E16" s="60">
        <f t="shared" si="0"/>
        <v>405.16</v>
      </c>
      <c r="F16" s="51">
        <v>253.1</v>
      </c>
      <c r="G16" s="61">
        <v>37473</v>
      </c>
      <c r="H16" s="56">
        <v>405.16</v>
      </c>
      <c r="I16" s="51">
        <v>0.06</v>
      </c>
      <c r="J16" s="57">
        <v>37378</v>
      </c>
      <c r="K16" s="60">
        <f t="shared" si="1"/>
        <v>405.1</v>
      </c>
      <c r="L16" s="51">
        <v>0.08</v>
      </c>
      <c r="M16" s="61">
        <v>37372</v>
      </c>
      <c r="N16" s="56">
        <v>1042.4580000000001</v>
      </c>
      <c r="O16" s="58">
        <v>33.06</v>
      </c>
      <c r="Q16" s="20">
        <v>4.3899999999999997</v>
      </c>
      <c r="R16" s="30">
        <v>0.06</v>
      </c>
      <c r="T16" s="30"/>
      <c r="U16" s="36"/>
      <c r="AN16" s="19">
        <v>39437</v>
      </c>
      <c r="AO16" s="20">
        <v>726.7</v>
      </c>
    </row>
    <row r="17" spans="1:41" ht="18" customHeight="1" x14ac:dyDescent="0.45">
      <c r="A17" s="59">
        <v>2545</v>
      </c>
      <c r="B17" s="60">
        <v>409.83</v>
      </c>
      <c r="C17" s="51">
        <v>271.73</v>
      </c>
      <c r="D17" s="57">
        <v>235837</v>
      </c>
      <c r="E17" s="60">
        <f t="shared" si="0"/>
        <v>405.19</v>
      </c>
      <c r="F17" s="51">
        <v>248.22</v>
      </c>
      <c r="G17" s="61">
        <v>37510</v>
      </c>
      <c r="H17" s="56">
        <v>405.19</v>
      </c>
      <c r="I17" s="51">
        <v>0.54900000000000004</v>
      </c>
      <c r="J17" s="57">
        <v>37353</v>
      </c>
      <c r="K17" s="60">
        <f t="shared" si="1"/>
        <v>405.1</v>
      </c>
      <c r="L17" s="51">
        <v>0.61</v>
      </c>
      <c r="M17" s="61">
        <v>37353</v>
      </c>
      <c r="N17" s="56">
        <v>1001.929</v>
      </c>
      <c r="O17" s="58">
        <v>31.770868011299999</v>
      </c>
      <c r="Q17" s="20">
        <v>4.7300000000000004</v>
      </c>
      <c r="R17" s="30">
        <v>0.09</v>
      </c>
      <c r="T17" s="30"/>
      <c r="U17" s="30"/>
      <c r="AN17" s="19">
        <v>39803</v>
      </c>
      <c r="AO17" s="30">
        <v>747.56</v>
      </c>
    </row>
    <row r="18" spans="1:41" ht="18" customHeight="1" x14ac:dyDescent="0.45">
      <c r="A18" s="59">
        <v>2546</v>
      </c>
      <c r="B18" s="63">
        <v>410.02</v>
      </c>
      <c r="C18" s="51">
        <v>346</v>
      </c>
      <c r="D18" s="57">
        <v>236202</v>
      </c>
      <c r="E18" s="60">
        <f t="shared" si="0"/>
        <v>405.06</v>
      </c>
      <c r="F18" s="51">
        <v>302.39999999999998</v>
      </c>
      <c r="G18" s="61">
        <v>38607</v>
      </c>
      <c r="H18" s="56">
        <v>405.06</v>
      </c>
      <c r="I18" s="51">
        <v>0.12</v>
      </c>
      <c r="J18" s="61">
        <v>38433</v>
      </c>
      <c r="K18" s="60">
        <f t="shared" si="1"/>
        <v>405.1</v>
      </c>
      <c r="L18" s="51">
        <v>0.12</v>
      </c>
      <c r="M18" s="61">
        <v>38433</v>
      </c>
      <c r="N18" s="56">
        <v>638.24099999999999</v>
      </c>
      <c r="O18" s="58">
        <v>20.18</v>
      </c>
      <c r="Q18" s="20">
        <v>4.92</v>
      </c>
      <c r="R18" s="30">
        <v>-0.04</v>
      </c>
      <c r="T18" s="30"/>
      <c r="U18" s="36"/>
      <c r="AN18" s="19">
        <v>40169</v>
      </c>
      <c r="AO18" s="30">
        <v>540.22</v>
      </c>
    </row>
    <row r="19" spans="1:41" ht="18" customHeight="1" x14ac:dyDescent="0.45">
      <c r="A19" s="59">
        <v>2547</v>
      </c>
      <c r="B19" s="60">
        <v>409.69</v>
      </c>
      <c r="C19" s="20">
        <v>347.9</v>
      </c>
      <c r="D19" s="57">
        <v>236573</v>
      </c>
      <c r="E19" s="60">
        <f t="shared" si="0"/>
        <v>405.04</v>
      </c>
      <c r="F19" s="51">
        <v>297.2</v>
      </c>
      <c r="G19" s="61">
        <v>38247</v>
      </c>
      <c r="H19" s="56">
        <v>405.04</v>
      </c>
      <c r="I19" s="51">
        <v>0.24</v>
      </c>
      <c r="J19" s="61">
        <v>38104</v>
      </c>
      <c r="K19" s="60">
        <f t="shared" si="1"/>
        <v>405.1</v>
      </c>
      <c r="L19" s="51">
        <v>0.24</v>
      </c>
      <c r="M19" s="61">
        <v>38104</v>
      </c>
      <c r="N19" s="51">
        <v>1234.17</v>
      </c>
      <c r="O19" s="64">
        <v>39.14</v>
      </c>
      <c r="Q19" s="20">
        <v>4.59</v>
      </c>
      <c r="R19" s="30">
        <v>-0.06</v>
      </c>
      <c r="T19" s="30"/>
      <c r="U19" s="36"/>
      <c r="AN19" s="19">
        <v>40535</v>
      </c>
      <c r="AO19" s="36">
        <v>714.91</v>
      </c>
    </row>
    <row r="20" spans="1:41" ht="18" customHeight="1" x14ac:dyDescent="0.45">
      <c r="A20" s="59">
        <v>2548</v>
      </c>
      <c r="B20" s="56">
        <v>410.01</v>
      </c>
      <c r="C20" s="51">
        <v>430</v>
      </c>
      <c r="D20" s="57">
        <v>236951</v>
      </c>
      <c r="E20" s="60">
        <f t="shared" si="0"/>
        <v>405.28000000000003</v>
      </c>
      <c r="F20" s="51">
        <v>383.15</v>
      </c>
      <c r="G20" s="61">
        <v>38990</v>
      </c>
      <c r="H20" s="56">
        <v>405.28</v>
      </c>
      <c r="I20" s="51">
        <v>0.7</v>
      </c>
      <c r="J20" s="61">
        <v>38909</v>
      </c>
      <c r="K20" s="60">
        <f t="shared" si="1"/>
        <v>405.1</v>
      </c>
      <c r="L20" s="51">
        <v>0.7</v>
      </c>
      <c r="M20" s="61">
        <v>38909</v>
      </c>
      <c r="N20" s="56">
        <v>974.503872</v>
      </c>
      <c r="O20" s="58">
        <v>30.901315068493158</v>
      </c>
      <c r="Q20" s="20">
        <v>4.91</v>
      </c>
      <c r="R20" s="30">
        <v>0.18</v>
      </c>
      <c r="T20" s="30"/>
      <c r="U20" s="36"/>
      <c r="AO20" s="36"/>
    </row>
    <row r="21" spans="1:41" ht="18" customHeight="1" x14ac:dyDescent="0.45">
      <c r="A21" s="65">
        <v>2549</v>
      </c>
      <c r="B21" s="56">
        <v>408.75</v>
      </c>
      <c r="C21" s="51">
        <v>274.35000000000002</v>
      </c>
      <c r="D21" s="57">
        <v>267</v>
      </c>
      <c r="E21" s="60">
        <f>3.5+Q5</f>
        <v>408.6</v>
      </c>
      <c r="F21" s="51">
        <v>257.5</v>
      </c>
      <c r="G21" s="57">
        <v>267</v>
      </c>
      <c r="H21" s="60">
        <v>405.19</v>
      </c>
      <c r="I21" s="51">
        <v>0.3</v>
      </c>
      <c r="J21" s="57">
        <v>79</v>
      </c>
      <c r="K21" s="60">
        <f>0.09+Q5</f>
        <v>405.19</v>
      </c>
      <c r="L21" s="51">
        <v>0.3</v>
      </c>
      <c r="M21" s="57">
        <v>79</v>
      </c>
      <c r="N21" s="60">
        <v>702.78192000000013</v>
      </c>
      <c r="O21" s="64">
        <f t="shared" ref="O21:O31" si="2">+N21*0.0317097</f>
        <v>22.285003848624005</v>
      </c>
      <c r="Q21" s="20">
        <v>3.6499999999999773</v>
      </c>
      <c r="R21" s="30">
        <v>8.9999999999974989E-2</v>
      </c>
      <c r="T21" s="30"/>
      <c r="AO21" s="36"/>
    </row>
    <row r="22" spans="1:41" ht="18" customHeight="1" x14ac:dyDescent="0.45">
      <c r="A22" s="65">
        <v>2550</v>
      </c>
      <c r="B22" s="56">
        <v>407.84</v>
      </c>
      <c r="C22" s="51">
        <v>187.82</v>
      </c>
      <c r="D22" s="57">
        <v>287</v>
      </c>
      <c r="E22" s="60">
        <v>407.68</v>
      </c>
      <c r="F22" s="51">
        <v>172.28</v>
      </c>
      <c r="G22" s="57">
        <v>287</v>
      </c>
      <c r="H22" s="60">
        <v>405.03</v>
      </c>
      <c r="I22" s="51">
        <v>0.105</v>
      </c>
      <c r="J22" s="57">
        <v>59</v>
      </c>
      <c r="K22" s="60">
        <v>405.05</v>
      </c>
      <c r="L22" s="51">
        <v>0.14000000000000001</v>
      </c>
      <c r="M22" s="57">
        <v>58</v>
      </c>
      <c r="N22" s="60">
        <v>726.7</v>
      </c>
      <c r="O22" s="64">
        <f t="shared" si="2"/>
        <v>23.043438990000002</v>
      </c>
      <c r="Q22" s="20">
        <v>2.7399999999999523</v>
      </c>
      <c r="R22" s="30">
        <v>-6.9999999999993179E-2</v>
      </c>
      <c r="T22" s="30"/>
      <c r="AO22" s="36"/>
    </row>
    <row r="23" spans="1:41" ht="18" customHeight="1" x14ac:dyDescent="0.45">
      <c r="A23" s="59">
        <v>2551</v>
      </c>
      <c r="B23" s="66">
        <v>407.65</v>
      </c>
      <c r="C23" s="67">
        <v>155.4</v>
      </c>
      <c r="D23" s="57">
        <v>252</v>
      </c>
      <c r="E23" s="68">
        <v>407.55</v>
      </c>
      <c r="F23" s="67">
        <v>146.4</v>
      </c>
      <c r="G23" s="57">
        <v>252</v>
      </c>
      <c r="H23" s="69">
        <v>404.96</v>
      </c>
      <c r="I23" s="66">
        <v>0.41</v>
      </c>
      <c r="J23" s="57">
        <v>48</v>
      </c>
      <c r="K23" s="68">
        <v>404.98</v>
      </c>
      <c r="L23" s="67">
        <v>0.48</v>
      </c>
      <c r="M23" s="57">
        <v>48</v>
      </c>
      <c r="N23" s="68">
        <v>747.56</v>
      </c>
      <c r="O23" s="64">
        <f t="shared" si="2"/>
        <v>23.704903331999997</v>
      </c>
      <c r="Q23" s="20">
        <v>2.5499999999999545</v>
      </c>
      <c r="R23" s="30">
        <v>-0.1400000000000432</v>
      </c>
      <c r="T23" s="30"/>
      <c r="AO23" s="36"/>
    </row>
    <row r="24" spans="1:41" ht="18" customHeight="1" x14ac:dyDescent="0.45">
      <c r="A24" s="65">
        <v>2552</v>
      </c>
      <c r="B24" s="66">
        <v>407.45</v>
      </c>
      <c r="C24" s="67">
        <v>156</v>
      </c>
      <c r="D24" s="57">
        <v>268</v>
      </c>
      <c r="E24" s="68">
        <v>407.23</v>
      </c>
      <c r="F24" s="67">
        <v>134</v>
      </c>
      <c r="G24" s="57">
        <v>268</v>
      </c>
      <c r="H24" s="68">
        <v>404.87</v>
      </c>
      <c r="I24" s="67">
        <v>0.14000000000000001</v>
      </c>
      <c r="J24" s="57">
        <v>32</v>
      </c>
      <c r="K24" s="68">
        <v>404.91</v>
      </c>
      <c r="L24" s="67">
        <v>0.23</v>
      </c>
      <c r="M24" s="57">
        <v>32</v>
      </c>
      <c r="N24" s="68">
        <v>540.22</v>
      </c>
      <c r="O24" s="64">
        <f t="shared" si="2"/>
        <v>17.130214134000003</v>
      </c>
      <c r="Q24" s="20">
        <v>2.3499999999999659</v>
      </c>
      <c r="R24" s="30">
        <v>-0.23000000000001819</v>
      </c>
      <c r="T24" s="30"/>
      <c r="AO24" s="36"/>
    </row>
    <row r="25" spans="1:41" ht="18" customHeight="1" x14ac:dyDescent="0.45">
      <c r="A25" s="59">
        <v>2553</v>
      </c>
      <c r="B25" s="66">
        <v>408.5</v>
      </c>
      <c r="C25" s="67">
        <v>275.5</v>
      </c>
      <c r="D25" s="57">
        <v>40472</v>
      </c>
      <c r="E25" s="68">
        <v>408.22</v>
      </c>
      <c r="F25" s="67">
        <v>223.2</v>
      </c>
      <c r="G25" s="61">
        <v>40472</v>
      </c>
      <c r="H25" s="66">
        <v>404.83</v>
      </c>
      <c r="I25" s="67">
        <v>0.22500000000000001</v>
      </c>
      <c r="J25" s="57">
        <v>40229</v>
      </c>
      <c r="K25" s="68">
        <v>404.83699999999999</v>
      </c>
      <c r="L25" s="67">
        <v>0.3</v>
      </c>
      <c r="M25" s="61">
        <v>40229</v>
      </c>
      <c r="N25" s="66">
        <v>714.91</v>
      </c>
      <c r="O25" s="70">
        <f t="shared" si="2"/>
        <v>22.669581626999999</v>
      </c>
      <c r="Q25" s="20">
        <v>3.3999999999999773</v>
      </c>
      <c r="R25" s="30">
        <v>-0.27000000000003865</v>
      </c>
      <c r="T25" s="71"/>
      <c r="AO25" s="36"/>
    </row>
    <row r="26" spans="1:41" ht="18" customHeight="1" x14ac:dyDescent="0.45">
      <c r="A26" s="65">
        <v>2554</v>
      </c>
      <c r="B26" s="66">
        <v>408.69</v>
      </c>
      <c r="C26" s="67">
        <v>372.25</v>
      </c>
      <c r="D26" s="57">
        <v>40801</v>
      </c>
      <c r="E26" s="68">
        <v>408.59899999999999</v>
      </c>
      <c r="F26" s="67">
        <v>352</v>
      </c>
      <c r="G26" s="61">
        <v>40801</v>
      </c>
      <c r="H26" s="66">
        <v>404.94</v>
      </c>
      <c r="I26" s="67">
        <v>0.6</v>
      </c>
      <c r="J26" s="57">
        <v>40711</v>
      </c>
      <c r="K26" s="68">
        <v>404.99</v>
      </c>
      <c r="L26" s="67">
        <v>1.35</v>
      </c>
      <c r="M26" s="61">
        <v>40634</v>
      </c>
      <c r="N26" s="66">
        <v>1465.84</v>
      </c>
      <c r="O26" s="70">
        <f t="shared" si="2"/>
        <v>46.481346647999999</v>
      </c>
      <c r="Q26" s="20">
        <v>3.589999999999975</v>
      </c>
      <c r="R26" s="30">
        <v>-0.16000000000002501</v>
      </c>
      <c r="T26" s="36"/>
      <c r="AO26" s="36"/>
    </row>
    <row r="27" spans="1:41" ht="18" customHeight="1" x14ac:dyDescent="0.45">
      <c r="A27" s="59">
        <v>2555</v>
      </c>
      <c r="B27" s="66">
        <v>407.6</v>
      </c>
      <c r="C27" s="67">
        <v>147.5</v>
      </c>
      <c r="D27" s="57">
        <v>41167</v>
      </c>
      <c r="E27" s="68">
        <v>407.58</v>
      </c>
      <c r="F27" s="67">
        <v>145.55000000000001</v>
      </c>
      <c r="G27" s="61">
        <v>40801</v>
      </c>
      <c r="H27" s="66">
        <v>405.06</v>
      </c>
      <c r="I27" s="67">
        <v>0.3</v>
      </c>
      <c r="J27" s="57">
        <v>40920</v>
      </c>
      <c r="K27" s="68">
        <v>405.06200000000001</v>
      </c>
      <c r="L27" s="67">
        <v>0.3</v>
      </c>
      <c r="M27" s="61">
        <v>40920</v>
      </c>
      <c r="N27" s="66">
        <v>468.63</v>
      </c>
      <c r="O27" s="70">
        <f t="shared" si="2"/>
        <v>14.860116711</v>
      </c>
      <c r="Q27" s="20">
        <v>2.5</v>
      </c>
      <c r="R27" s="30">
        <v>-4.0000000000020464E-2</v>
      </c>
      <c r="T27" s="36"/>
      <c r="AO27" s="36"/>
    </row>
    <row r="28" spans="1:41" ht="18" customHeight="1" x14ac:dyDescent="0.45">
      <c r="A28" s="65">
        <v>2556</v>
      </c>
      <c r="B28" s="66">
        <v>408.07</v>
      </c>
      <c r="C28" s="67">
        <v>168.85</v>
      </c>
      <c r="D28" s="57">
        <v>41545</v>
      </c>
      <c r="E28" s="68">
        <v>407.93</v>
      </c>
      <c r="F28" s="67">
        <v>155.55000000000001</v>
      </c>
      <c r="G28" s="61">
        <v>41545</v>
      </c>
      <c r="H28" s="66">
        <v>404.82</v>
      </c>
      <c r="I28" s="67">
        <v>0.12</v>
      </c>
      <c r="J28" s="57">
        <v>41338</v>
      </c>
      <c r="K28" s="68">
        <v>404.83</v>
      </c>
      <c r="L28" s="67">
        <v>0.13</v>
      </c>
      <c r="M28" s="61">
        <v>41639</v>
      </c>
      <c r="N28" s="66">
        <v>699.84</v>
      </c>
      <c r="O28" s="70">
        <f t="shared" si="2"/>
        <v>22.191716448000001</v>
      </c>
      <c r="Q28" s="20">
        <v>2.9699999999999704</v>
      </c>
      <c r="R28" s="30">
        <v>-0.28000000000002956</v>
      </c>
      <c r="T28" s="36"/>
      <c r="AO28" s="36"/>
    </row>
    <row r="29" spans="1:41" ht="18" customHeight="1" x14ac:dyDescent="0.45">
      <c r="A29" s="59">
        <v>2557</v>
      </c>
      <c r="B29" s="66">
        <v>408.27</v>
      </c>
      <c r="C29" s="51">
        <v>305.5</v>
      </c>
      <c r="D29" s="57">
        <v>41885</v>
      </c>
      <c r="E29" s="68">
        <v>408.16300000000001</v>
      </c>
      <c r="F29" s="67">
        <v>289</v>
      </c>
      <c r="G29" s="61">
        <v>41886</v>
      </c>
      <c r="H29" s="66">
        <v>404.62</v>
      </c>
      <c r="I29" s="67">
        <v>0.2</v>
      </c>
      <c r="J29" s="57">
        <v>41819</v>
      </c>
      <c r="K29" s="68">
        <v>404.63799999999998</v>
      </c>
      <c r="L29" s="67">
        <v>0.42</v>
      </c>
      <c r="M29" s="61">
        <v>41819</v>
      </c>
      <c r="N29" s="66">
        <v>731.06</v>
      </c>
      <c r="O29" s="70">
        <f t="shared" si="2"/>
        <v>23.181693281999998</v>
      </c>
      <c r="Q29" s="20">
        <v>3.1699999999999591</v>
      </c>
      <c r="R29" s="30">
        <v>-0.48000000000001819</v>
      </c>
      <c r="AO29" s="36"/>
    </row>
    <row r="30" spans="1:41" ht="18" customHeight="1" x14ac:dyDescent="0.45">
      <c r="A30" s="65">
        <v>2558</v>
      </c>
      <c r="B30" s="66">
        <v>406.9</v>
      </c>
      <c r="C30" s="67">
        <v>65.75</v>
      </c>
      <c r="D30" s="57">
        <v>42232</v>
      </c>
      <c r="E30" s="68">
        <v>406.68</v>
      </c>
      <c r="F30" s="67">
        <v>54.5</v>
      </c>
      <c r="G30" s="61">
        <v>42232</v>
      </c>
      <c r="H30" s="66">
        <v>404.82</v>
      </c>
      <c r="I30" s="67">
        <v>0.04</v>
      </c>
      <c r="J30" s="57">
        <v>42181</v>
      </c>
      <c r="K30" s="68">
        <v>404.82</v>
      </c>
      <c r="L30" s="67">
        <v>0.04</v>
      </c>
      <c r="M30" s="61">
        <v>42181</v>
      </c>
      <c r="N30" s="66">
        <v>127.87</v>
      </c>
      <c r="O30" s="70">
        <f t="shared" si="2"/>
        <v>4.054719339</v>
      </c>
      <c r="Q30" s="20">
        <v>1.7999999999999545</v>
      </c>
      <c r="R30" s="30">
        <v>-0.28000000000002956</v>
      </c>
      <c r="AO30" s="36"/>
    </row>
    <row r="31" spans="1:41" ht="18" customHeight="1" x14ac:dyDescent="0.45">
      <c r="A31" s="59">
        <v>2559</v>
      </c>
      <c r="B31" s="66">
        <v>408.1</v>
      </c>
      <c r="C31" s="67">
        <v>147</v>
      </c>
      <c r="D31" s="57">
        <v>42686</v>
      </c>
      <c r="E31" s="68">
        <v>407.928</v>
      </c>
      <c r="F31" s="67">
        <v>131.19999999999999</v>
      </c>
      <c r="G31" s="61">
        <v>42686</v>
      </c>
      <c r="H31" s="66">
        <v>404.56</v>
      </c>
      <c r="I31" s="67">
        <v>0.3</v>
      </c>
      <c r="J31" s="57">
        <v>42453</v>
      </c>
      <c r="K31" s="68">
        <v>404.56</v>
      </c>
      <c r="L31" s="67">
        <v>0.3</v>
      </c>
      <c r="M31" s="61">
        <v>42454</v>
      </c>
      <c r="N31" s="66">
        <v>499.32</v>
      </c>
      <c r="O31" s="70">
        <f t="shared" si="2"/>
        <v>15.833287404</v>
      </c>
      <c r="Q31" s="20">
        <v>3</v>
      </c>
      <c r="R31" s="30">
        <v>-0.54000000000002046</v>
      </c>
      <c r="AO31" s="36"/>
    </row>
    <row r="32" spans="1:41" ht="18" customHeight="1" x14ac:dyDescent="0.45">
      <c r="A32" s="59">
        <v>2560</v>
      </c>
      <c r="B32" s="66">
        <v>409.18</v>
      </c>
      <c r="C32" s="67">
        <v>250.15</v>
      </c>
      <c r="D32" s="73">
        <v>42940</v>
      </c>
      <c r="E32" s="68">
        <v>409.09</v>
      </c>
      <c r="F32" s="67">
        <v>239.57</v>
      </c>
      <c r="G32" s="74">
        <v>43305</v>
      </c>
      <c r="H32" s="66">
        <v>404.56</v>
      </c>
      <c r="I32" s="67">
        <v>0.54</v>
      </c>
      <c r="J32" s="73">
        <v>43193</v>
      </c>
      <c r="K32" s="68">
        <v>404.56</v>
      </c>
      <c r="L32" s="67">
        <v>0.54</v>
      </c>
      <c r="M32" s="74">
        <v>43193</v>
      </c>
      <c r="N32" s="66">
        <v>906.19</v>
      </c>
      <c r="O32" s="70">
        <v>28.74</v>
      </c>
      <c r="Q32" s="20">
        <v>4.0799999999999841</v>
      </c>
      <c r="R32" s="30">
        <v>-0.54000000000002046</v>
      </c>
      <c r="AO32" s="36"/>
    </row>
    <row r="33" spans="1:41" ht="18" customHeight="1" x14ac:dyDescent="0.45">
      <c r="A33" s="59">
        <v>2561</v>
      </c>
      <c r="B33" s="66">
        <v>409.15</v>
      </c>
      <c r="C33" s="67">
        <v>196.17</v>
      </c>
      <c r="D33" s="73">
        <v>43331</v>
      </c>
      <c r="E33" s="68">
        <v>408.98</v>
      </c>
      <c r="F33" s="67">
        <v>183.21</v>
      </c>
      <c r="G33" s="74">
        <v>43696</v>
      </c>
      <c r="H33" s="66">
        <v>404.8</v>
      </c>
      <c r="I33" s="67">
        <v>1.25</v>
      </c>
      <c r="J33" s="73">
        <v>43556</v>
      </c>
      <c r="K33" s="68">
        <v>404.8</v>
      </c>
      <c r="L33" s="67">
        <v>1.25</v>
      </c>
      <c r="M33" s="74">
        <v>43556</v>
      </c>
      <c r="N33" s="66">
        <v>714.25</v>
      </c>
      <c r="O33" s="70">
        <v>22.65</v>
      </c>
      <c r="Q33" s="20">
        <v>4.0499999999999545</v>
      </c>
      <c r="R33" s="30">
        <v>-0.30000000000001137</v>
      </c>
      <c r="AO33" s="36"/>
    </row>
    <row r="34" spans="1:41" ht="18" customHeight="1" x14ac:dyDescent="0.45">
      <c r="A34" s="59">
        <v>2562</v>
      </c>
      <c r="B34" s="66">
        <v>409.25</v>
      </c>
      <c r="C34" s="67">
        <v>198.5</v>
      </c>
      <c r="D34" s="73">
        <v>43702</v>
      </c>
      <c r="E34" s="68">
        <v>408.96</v>
      </c>
      <c r="F34" s="67">
        <v>172.8</v>
      </c>
      <c r="G34" s="74">
        <v>44068</v>
      </c>
      <c r="H34" s="66">
        <v>404.65</v>
      </c>
      <c r="I34" s="67">
        <v>0.25</v>
      </c>
      <c r="J34" s="73">
        <v>43894</v>
      </c>
      <c r="K34" s="68">
        <v>404.65</v>
      </c>
      <c r="L34" s="67">
        <v>0.25</v>
      </c>
      <c r="M34" s="74">
        <v>43894</v>
      </c>
      <c r="N34" s="66">
        <v>211.96</v>
      </c>
      <c r="O34" s="70">
        <v>6.72</v>
      </c>
      <c r="Q34" s="20">
        <v>4.1499999999999773</v>
      </c>
      <c r="R34" s="30">
        <v>-0.45000000000004547</v>
      </c>
      <c r="AO34" s="36"/>
    </row>
    <row r="35" spans="1:41" ht="18" customHeight="1" x14ac:dyDescent="0.45">
      <c r="A35" s="59">
        <v>2563</v>
      </c>
      <c r="B35" s="66">
        <v>409.97</v>
      </c>
      <c r="C35" s="67">
        <v>238.3</v>
      </c>
      <c r="D35" s="73">
        <v>44048</v>
      </c>
      <c r="E35" s="68">
        <v>409.53</v>
      </c>
      <c r="F35" s="67">
        <v>200.4</v>
      </c>
      <c r="G35" s="74">
        <v>44048</v>
      </c>
      <c r="H35" s="66">
        <v>404.47</v>
      </c>
      <c r="I35" s="67">
        <v>0.04</v>
      </c>
      <c r="J35" s="73">
        <v>44270</v>
      </c>
      <c r="K35" s="68">
        <v>404.48</v>
      </c>
      <c r="L35" s="67">
        <v>0.04</v>
      </c>
      <c r="M35" s="74">
        <v>44270</v>
      </c>
      <c r="N35" s="66">
        <v>226.9</v>
      </c>
      <c r="O35" s="70">
        <v>7.19</v>
      </c>
      <c r="Q35" s="20">
        <v>4.8700000000000045</v>
      </c>
      <c r="R35" s="30">
        <v>-0.62999999999999545</v>
      </c>
      <c r="AO35" s="36"/>
    </row>
    <row r="36" spans="1:41" ht="18" customHeight="1" x14ac:dyDescent="0.45">
      <c r="A36" s="72">
        <v>2564</v>
      </c>
      <c r="B36" s="66">
        <v>408.2</v>
      </c>
      <c r="C36" s="67">
        <v>84</v>
      </c>
      <c r="D36" s="73">
        <v>44462</v>
      </c>
      <c r="E36" s="68">
        <v>408.09</v>
      </c>
      <c r="F36" s="67">
        <v>79.709999999999994</v>
      </c>
      <c r="G36" s="74">
        <v>44462</v>
      </c>
      <c r="H36" s="66">
        <v>404.48</v>
      </c>
      <c r="I36" s="67">
        <v>0.04</v>
      </c>
      <c r="J36" s="73">
        <v>242710</v>
      </c>
      <c r="K36" s="68">
        <v>404.50200000000001</v>
      </c>
      <c r="L36" s="67">
        <v>0.05</v>
      </c>
      <c r="M36" s="74">
        <v>242709</v>
      </c>
      <c r="N36" s="66">
        <v>345.64</v>
      </c>
      <c r="O36" s="70">
        <v>10.960140707999999</v>
      </c>
      <c r="Q36" s="36">
        <v>3.0999999999999659</v>
      </c>
      <c r="R36" s="36">
        <v>-0.62000000000000455</v>
      </c>
      <c r="AO36" s="36"/>
    </row>
    <row r="37" spans="1:41" ht="18" customHeight="1" x14ac:dyDescent="0.5">
      <c r="A37" s="72">
        <v>2565</v>
      </c>
      <c r="B37" s="66">
        <v>409.74</v>
      </c>
      <c r="C37" s="67">
        <v>241.6</v>
      </c>
      <c r="D37" s="73">
        <v>45435</v>
      </c>
      <c r="E37" s="68">
        <v>409.64</v>
      </c>
      <c r="F37" s="67">
        <v>232.6</v>
      </c>
      <c r="G37" s="86">
        <v>45415</v>
      </c>
      <c r="H37" s="66">
        <v>404.73</v>
      </c>
      <c r="I37" s="67">
        <v>0.62</v>
      </c>
      <c r="J37" s="73">
        <v>45335</v>
      </c>
      <c r="K37" s="68">
        <v>404.73</v>
      </c>
      <c r="L37" s="67">
        <v>0.62</v>
      </c>
      <c r="M37" s="74">
        <v>45335</v>
      </c>
      <c r="N37" s="66">
        <v>1228.76</v>
      </c>
      <c r="O37" s="70">
        <v>38.96</v>
      </c>
      <c r="Q37" s="36">
        <v>4.6399999999999997</v>
      </c>
      <c r="R37" s="1">
        <v>-0.37</v>
      </c>
    </row>
    <row r="38" spans="1:41" ht="18" customHeight="1" x14ac:dyDescent="0.45">
      <c r="A38" s="72">
        <v>2566</v>
      </c>
      <c r="B38" s="66">
        <v>409.64</v>
      </c>
      <c r="C38" s="67">
        <v>210.2</v>
      </c>
      <c r="D38" s="73">
        <v>45552</v>
      </c>
      <c r="E38" s="68">
        <v>409.52</v>
      </c>
      <c r="F38" s="67">
        <v>201</v>
      </c>
      <c r="G38" s="74">
        <v>45552</v>
      </c>
      <c r="H38" s="66">
        <v>404.68</v>
      </c>
      <c r="I38" s="67">
        <v>0.44</v>
      </c>
      <c r="J38" s="73">
        <v>45389</v>
      </c>
      <c r="K38" s="68">
        <v>404.72</v>
      </c>
      <c r="L38" s="67">
        <v>0.6</v>
      </c>
      <c r="M38" s="74">
        <v>45389</v>
      </c>
      <c r="N38" s="66">
        <v>529.29999999999995</v>
      </c>
      <c r="O38" s="70">
        <v>16.78</v>
      </c>
      <c r="Q38" s="36">
        <v>4.54</v>
      </c>
      <c r="R38" s="1">
        <v>-0.42</v>
      </c>
      <c r="AB38" s="6"/>
    </row>
    <row r="39" spans="1:41" ht="18" customHeight="1" x14ac:dyDescent="0.45">
      <c r="A39" s="72"/>
      <c r="B39" s="66"/>
      <c r="C39" s="67"/>
      <c r="D39" s="73"/>
      <c r="E39" s="68"/>
      <c r="F39" s="67"/>
      <c r="G39" s="74"/>
      <c r="H39" s="66"/>
      <c r="I39" s="67"/>
      <c r="J39" s="73"/>
      <c r="K39" s="68"/>
      <c r="L39" s="67"/>
      <c r="M39" s="74"/>
      <c r="N39" s="66"/>
      <c r="O39" s="70"/>
      <c r="Q39" s="36"/>
      <c r="R39" s="36"/>
    </row>
    <row r="40" spans="1:41" ht="18" customHeight="1" x14ac:dyDescent="0.45">
      <c r="A40" s="75"/>
      <c r="B40" s="66"/>
      <c r="C40" s="67"/>
      <c r="D40" s="73"/>
      <c r="E40" s="68"/>
      <c r="F40" s="67"/>
      <c r="G40" s="74"/>
      <c r="H40" s="66"/>
      <c r="I40" s="67"/>
      <c r="J40" s="73"/>
      <c r="K40" s="68"/>
      <c r="L40" s="67"/>
      <c r="M40" s="74"/>
      <c r="N40" s="66"/>
      <c r="O40" s="70"/>
      <c r="Q40" s="36"/>
      <c r="R40" s="36"/>
    </row>
    <row r="41" spans="1:41" ht="23.1" customHeight="1" x14ac:dyDescent="0.45">
      <c r="A41" s="76"/>
      <c r="B41" s="77"/>
      <c r="C41" s="78" t="s">
        <v>19</v>
      </c>
      <c r="D41" s="79"/>
      <c r="E41" s="80"/>
      <c r="F41" s="81"/>
      <c r="G41" s="82"/>
      <c r="H41" s="77"/>
      <c r="I41" s="81"/>
      <c r="J41" s="83"/>
      <c r="K41" s="80"/>
      <c r="L41" s="81"/>
      <c r="M41" s="82"/>
      <c r="N41" s="77"/>
      <c r="O41" s="84"/>
      <c r="Q41" s="36"/>
      <c r="R41" s="36"/>
    </row>
    <row r="42" spans="1:41" x14ac:dyDescent="0.45">
      <c r="Q42" s="36"/>
      <c r="R42" s="36"/>
    </row>
    <row r="43" spans="1:41" x14ac:dyDescent="0.45">
      <c r="Q43" s="36"/>
      <c r="R43" s="36"/>
    </row>
    <row r="44" spans="1:41" x14ac:dyDescent="0.45">
      <c r="Q44" s="36"/>
      <c r="R44" s="36"/>
    </row>
    <row r="45" spans="1:41" x14ac:dyDescent="0.45">
      <c r="Q45" s="36"/>
      <c r="R45" s="36"/>
    </row>
  </sheetData>
  <phoneticPr fontId="5" type="noConversion"/>
  <pageMargins left="0.31" right="0.11811023622047245" top="0.51181102362204722" bottom="0.51181102362204722" header="0.51181102362204722" footer="3.937007874015748E-2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G.8</vt:lpstr>
      <vt:lpstr>กราฟ-G.8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2010-11-29T08:45:34Z</cp:lastPrinted>
  <dcterms:created xsi:type="dcterms:W3CDTF">1994-01-31T08:04:27Z</dcterms:created>
  <dcterms:modified xsi:type="dcterms:W3CDTF">2024-06-20T02:32:09Z</dcterms:modified>
</cp:coreProperties>
</file>