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G.9" sheetId="1" r:id="rId1"/>
    <sheet name="G.9-H.05" sheetId="2" r:id="rId2"/>
  </sheets>
  <definedNames>
    <definedName name="_Regression_Int" localSheetId="1" hidden="1">1</definedName>
    <definedName name="Print_Area_MI">'G.9-H.05'!$A$1:$N$40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<sst xmlns="http://schemas.openxmlformats.org/spreadsheetml/2006/main" count="29" uniqueCount="24">
  <si>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</si>
  <si>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</si>
  <si>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</si>
  <si>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</si>
  <si>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</si>
  <si>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</si>
  <si>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</si>
  <si>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</si>
  <si>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</si>
  <si>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</si>
  <si>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</si>
  <si>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</si>
  <si>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</si>
  <si>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</si>
  <si>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</si>
  <si>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</si>
  <si>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</si>
  <si>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</si>
  <si>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</si>
  <si>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</si>
  <si>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</si>
  <si>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G.9  :  น้ำแม่สรวย  อ.แม่สรวย  จ.เชียงราย</t>
  </si>
  <si>
    <t>แม่น้ำ  :  น้ำแม่สรวย (G.9 )</t>
  </si>
  <si>
    <t xml:space="preserve"> พี้นที่รับน้ำ    386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</si>
</sst>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#,##0.0"/>
  </numFmts>
  <fonts count="4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19" borderId="1" applyNumberFormat="0" applyAlignment="0" applyProtection="0"/>
    <xf numFmtId="0" fontId="39" fillId="20" borderId="1" applyNumberFormat="0" applyAlignment="0" applyProtection="0"/>
    <xf numFmtId="0" fontId="39" fillId="20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6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11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4" fillId="19" borderId="7" applyNumberFormat="0" applyAlignment="0" applyProtection="0"/>
    <xf numFmtId="0" fontId="14" fillId="20" borderId="7" applyNumberFormat="0" applyAlignment="0" applyProtection="0"/>
    <xf numFmtId="0" fontId="14" fillId="20" borderId="7" applyNumberFormat="0" applyAlignment="0" applyProtection="0"/>
    <xf numFmtId="0" fontId="0" fillId="6" borderId="8" applyNumberFormat="0" applyFont="0" applyAlignment="0" applyProtection="0"/>
    <xf numFmtId="0" fontId="36" fillId="6" borderId="8" applyNumberFormat="0" applyFont="0" applyAlignment="0" applyProtection="0"/>
    <xf numFmtId="0" fontId="7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8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9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8" borderId="15" xfId="0" applyNumberFormat="1" applyFont="1" applyFill="1" applyBorder="1" applyAlignment="1">
      <alignment horizontal="center"/>
    </xf>
    <xf numFmtId="2" fontId="26" fillId="8" borderId="15" xfId="0" applyNumberFormat="1" applyFont="1" applyFill="1" applyBorder="1" applyAlignment="1">
      <alignment horizontal="center"/>
    </xf>
    <xf numFmtId="233" fontId="26" fillId="27" borderId="15" xfId="0" applyFont="1" applyFill="1" applyBorder="1" applyAlignment="1">
      <alignment/>
    </xf>
    <xf numFmtId="233" fontId="26" fillId="0" borderId="16" xfId="0" applyFont="1" applyFill="1" applyBorder="1" applyAlignment="1">
      <alignment horizontal="center"/>
    </xf>
    <xf numFmtId="1" fontId="26" fillId="8" borderId="17" xfId="0" applyNumberFormat="1" applyFont="1" applyFill="1" applyBorder="1" applyAlignment="1">
      <alignment horizontal="center"/>
    </xf>
    <xf numFmtId="2" fontId="26" fillId="8" borderId="17" xfId="0" applyNumberFormat="1" applyFont="1" applyFill="1" applyBorder="1" applyAlignment="1">
      <alignment horizontal="center"/>
    </xf>
    <xf numFmtId="233" fontId="26" fillId="27" borderId="17" xfId="0" applyFont="1" applyFill="1" applyBorder="1" applyAlignment="1">
      <alignment horizontal="centerContinuous"/>
    </xf>
    <xf numFmtId="233" fontId="26" fillId="0" borderId="16" xfId="0" applyFont="1" applyFill="1" applyBorder="1" applyAlignment="1">
      <alignment horizontal="centerContinuous"/>
    </xf>
    <xf numFmtId="1" fontId="26" fillId="8" borderId="18" xfId="0" applyNumberFormat="1" applyFont="1" applyFill="1" applyBorder="1" applyAlignment="1">
      <alignment horizontal="center"/>
    </xf>
    <xf numFmtId="2" fontId="26" fillId="8" borderId="18" xfId="0" applyNumberFormat="1" applyFont="1" applyFill="1" applyBorder="1" applyAlignment="1">
      <alignment horizontal="center"/>
    </xf>
    <xf numFmtId="233" fontId="26" fillId="27" borderId="18" xfId="0" applyFont="1" applyFill="1" applyBorder="1" applyAlignment="1">
      <alignment horizontal="centerContinuous"/>
    </xf>
    <xf numFmtId="2" fontId="26" fillId="0" borderId="16" xfId="0" applyNumberFormat="1" applyFont="1" applyFill="1" applyBorder="1" applyAlignment="1">
      <alignment horizontal="center"/>
    </xf>
    <xf numFmtId="1" fontId="25" fillId="0" borderId="19" xfId="0" applyNumberFormat="1" applyFont="1" applyBorder="1" applyAlignment="1" applyProtection="1">
      <alignment horizontal="center"/>
      <protection/>
    </xf>
    <xf numFmtId="2" fontId="25" fillId="0" borderId="19" xfId="0" applyNumberFormat="1" applyFont="1" applyBorder="1" applyAlignment="1" applyProtection="1">
      <alignment/>
      <protection/>
    </xf>
    <xf numFmtId="2" fontId="25" fillId="0" borderId="19" xfId="0" applyNumberFormat="1" applyFont="1" applyBorder="1" applyAlignment="1" applyProtection="1">
      <alignment horizontal="right"/>
      <protection/>
    </xf>
    <xf numFmtId="233" fontId="25" fillId="0" borderId="19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8" borderId="20" xfId="0" applyNumberFormat="1" applyFont="1" applyFill="1" applyBorder="1" applyAlignment="1" applyProtection="1">
      <alignment horizontal="center" vertical="center"/>
      <protection/>
    </xf>
    <xf numFmtId="236" fontId="25" fillId="7" borderId="21" xfId="0" applyNumberFormat="1" applyFont="1" applyFill="1" applyBorder="1" applyAlignment="1" applyProtection="1">
      <alignment horizontal="center" vertical="center"/>
      <protection/>
    </xf>
    <xf numFmtId="236" fontId="25" fillId="8" borderId="21" xfId="0" applyNumberFormat="1" applyFont="1" applyFill="1" applyBorder="1" applyAlignment="1" applyProtection="1">
      <alignment horizontal="center" vertical="center"/>
      <protection/>
    </xf>
    <xf numFmtId="236" fontId="25" fillId="11" borderId="22" xfId="0" applyNumberFormat="1" applyFont="1" applyFill="1" applyBorder="1" applyAlignment="1">
      <alignment horizontal="center" vertical="center"/>
    </xf>
    <xf numFmtId="236" fontId="25" fillId="0" borderId="23" xfId="0" applyNumberFormat="1" applyFont="1" applyFill="1" applyBorder="1" applyAlignment="1" applyProtection="1">
      <alignment horizontal="center" vertical="center"/>
      <protection/>
    </xf>
    <xf numFmtId="1" fontId="25" fillId="11" borderId="20" xfId="0" applyNumberFormat="1" applyFont="1" applyFill="1" applyBorder="1" applyAlignment="1" applyProtection="1">
      <alignment horizontal="center" vertical="center"/>
      <protection/>
    </xf>
    <xf numFmtId="236" fontId="25" fillId="11" borderId="21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1" borderId="24" xfId="0" applyNumberFormat="1" applyFont="1" applyFill="1" applyBorder="1" applyAlignment="1" applyProtection="1">
      <alignment horizontal="center" vertical="center"/>
      <protection/>
    </xf>
    <xf numFmtId="236" fontId="25" fillId="11" borderId="25" xfId="0" applyNumberFormat="1" applyFont="1" applyFill="1" applyBorder="1" applyAlignment="1" applyProtection="1">
      <alignment horizontal="center" vertical="center"/>
      <protection/>
    </xf>
    <xf numFmtId="1" fontId="33" fillId="8" borderId="20" xfId="0" applyNumberFormat="1" applyFont="1" applyFill="1" applyBorder="1" applyAlignment="1" applyProtection="1">
      <alignment horizontal="center" vertical="center"/>
      <protection/>
    </xf>
    <xf numFmtId="236" fontId="33" fillId="7" borderId="21" xfId="0" applyNumberFormat="1" applyFont="1" applyFill="1" applyBorder="1" applyAlignment="1" applyProtection="1">
      <alignment horizontal="center" vertical="center"/>
      <protection/>
    </xf>
    <xf numFmtId="236" fontId="33" fillId="8" borderId="21" xfId="0" applyNumberFormat="1" applyFont="1" applyFill="1" applyBorder="1" applyAlignment="1" applyProtection="1">
      <alignment horizontal="center" vertical="center"/>
      <protection/>
    </xf>
    <xf numFmtId="236" fontId="33" fillId="11" borderId="22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6" xfId="0" applyNumberFormat="1" applyFont="1" applyFill="1" applyBorder="1" applyAlignment="1" applyProtection="1">
      <alignment horizontal="center"/>
      <protection/>
    </xf>
    <xf numFmtId="1" fontId="23" fillId="0" borderId="26" xfId="0" applyNumberFormat="1" applyFont="1" applyFill="1" applyBorder="1" applyAlignment="1" applyProtection="1">
      <alignment horizontal="center"/>
      <protection/>
    </xf>
  </cellXfs>
  <cellStyles count="130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1_G.9-H.05" xfId="17"/>
    <cellStyle name="20% - ส่วนที่ถูกเน้น2" xfId="18"/>
    <cellStyle name="20% - ส่วนที่ถูกเน้น2 2" xfId="19"/>
    <cellStyle name="20% - ส่วนที่ถูกเน้น2_G.9-H.05" xfId="20"/>
    <cellStyle name="20% - ส่วนที่ถูกเน้น3" xfId="21"/>
    <cellStyle name="20% - ส่วนที่ถูกเน้น3 2" xfId="22"/>
    <cellStyle name="20% - ส่วนที่ถูกเน้น3_G.9-H.05" xfId="23"/>
    <cellStyle name="20% - ส่วนที่ถูกเน้น4" xfId="24"/>
    <cellStyle name="20% - ส่วนที่ถูกเน้น4 2" xfId="25"/>
    <cellStyle name="20% - ส่วนที่ถูกเน้น4_G.9-H.05" xfId="26"/>
    <cellStyle name="20% - ส่วนที่ถูกเน้น5" xfId="27"/>
    <cellStyle name="20% - ส่วนที่ถูกเน้น5 2" xfId="28"/>
    <cellStyle name="20% - ส่วนที่ถูกเน้น6" xfId="29"/>
    <cellStyle name="20% - ส่วนที่ถูกเน้น6 2" xfId="30"/>
    <cellStyle name="20% - ส่วนที่ถูกเน้น6_G.9-H.05" xfId="31"/>
    <cellStyle name="40% - ส่วนที่ถูกเน้น1" xfId="32"/>
    <cellStyle name="40% - ส่วนที่ถูกเน้น1 2" xfId="33"/>
    <cellStyle name="40% - ส่วนที่ถูกเน้น1_G.9-H.05" xfId="34"/>
    <cellStyle name="40% - ส่วนที่ถูกเน้น2" xfId="35"/>
    <cellStyle name="40% - ส่วนที่ถูกเน้น2 2" xfId="36"/>
    <cellStyle name="40% - ส่วนที่ถูกเน้น3" xfId="37"/>
    <cellStyle name="40% - ส่วนที่ถูกเน้น3 2" xfId="38"/>
    <cellStyle name="40% - ส่วนที่ถูกเน้น3_G.9-H.05" xfId="39"/>
    <cellStyle name="40% - ส่วนที่ถูกเน้น4" xfId="40"/>
    <cellStyle name="40% - ส่วนที่ถูกเน้น4 2" xfId="41"/>
    <cellStyle name="40% - ส่วนที่ถูกเน้น4_G.9-H.05" xfId="42"/>
    <cellStyle name="40% - ส่วนที่ถูกเน้น5" xfId="43"/>
    <cellStyle name="40% - ส่วนที่ถูกเน้น5 2" xfId="44"/>
    <cellStyle name="40% - ส่วนที่ถูกเน้น5_G.9-H.05" xfId="45"/>
    <cellStyle name="40% - ส่วนที่ถูกเน้น6" xfId="46"/>
    <cellStyle name="40% - ส่วนที่ถูกเน้น6 2" xfId="47"/>
    <cellStyle name="40% - ส่วนที่ถูกเน้น6_G.9-H.05" xfId="48"/>
    <cellStyle name="60% - ส่วนที่ถูกเน้น1" xfId="49"/>
    <cellStyle name="60% - ส่วนที่ถูกเน้น1 2" xfId="50"/>
    <cellStyle name="60% - ส่วนที่ถูกเน้น1_G.9-H.05" xfId="51"/>
    <cellStyle name="60% - ส่วนที่ถูกเน้น2" xfId="52"/>
    <cellStyle name="60% - ส่วนที่ถูกเน้น2 2" xfId="53"/>
    <cellStyle name="60% - ส่วนที่ถูกเน้น2_G.9-H.05" xfId="54"/>
    <cellStyle name="60% - ส่วนที่ถูกเน้น3" xfId="55"/>
    <cellStyle name="60% - ส่วนที่ถูกเน้น3 2" xfId="56"/>
    <cellStyle name="60% - ส่วนที่ถูกเน้น3_G.9-H.05" xfId="57"/>
    <cellStyle name="60% - ส่วนที่ถูกเน้น4" xfId="58"/>
    <cellStyle name="60% - ส่วนที่ถูกเน้น4 2" xfId="59"/>
    <cellStyle name="60% - ส่วนที่ถูกเน้น4_G.9-H.05" xfId="60"/>
    <cellStyle name="60% - ส่วนที่ถูกเน้น5" xfId="61"/>
    <cellStyle name="60% - ส่วนที่ถูกเน้น5 2" xfId="62"/>
    <cellStyle name="60% - ส่วนที่ถูกเน้น5_G.9-H.05" xfId="63"/>
    <cellStyle name="60% - ส่วนที่ถูกเน้น6" xfId="64"/>
    <cellStyle name="60% - ส่วนที่ถูกเน้น6 2" xfId="65"/>
    <cellStyle name="60% - ส่วนที่ถูกเน้น6_G.9-H.05" xfId="66"/>
    <cellStyle name="Followed Hyperlink" xfId="67"/>
    <cellStyle name="Hyperlink" xfId="68"/>
    <cellStyle name="Normal 2" xfId="69"/>
    <cellStyle name="Normal 3" xfId="70"/>
    <cellStyle name="Normal 4" xfId="71"/>
    <cellStyle name="Normal 5" xfId="72"/>
    <cellStyle name="Normal_รยเดือน G.9 " xfId="73"/>
    <cellStyle name="การคำนวณ" xfId="74"/>
    <cellStyle name="การคำนวณ 2" xfId="75"/>
    <cellStyle name="การคำนวณ_G.9-H.05" xfId="76"/>
    <cellStyle name="ข้อความเตือน" xfId="77"/>
    <cellStyle name="ข้อความเตือน 2" xfId="78"/>
    <cellStyle name="ข้อความเตือน_G.9-H.05" xfId="79"/>
    <cellStyle name="ข้อความอธิบาย" xfId="80"/>
    <cellStyle name="ข้อความอธิบาย 2" xfId="81"/>
    <cellStyle name="Comma" xfId="82"/>
    <cellStyle name="Comma [0]" xfId="83"/>
    <cellStyle name="Currency" xfId="84"/>
    <cellStyle name="Currency [0]" xfId="85"/>
    <cellStyle name="ชื่อเรื่อง" xfId="86"/>
    <cellStyle name="ชื่อเรื่อง 2" xfId="87"/>
    <cellStyle name="ชื่อเรื่อง_G.9-H.05" xfId="88"/>
    <cellStyle name="เซลล์ตรวจสอบ" xfId="89"/>
    <cellStyle name="เซลล์ตรวจสอบ 2" xfId="90"/>
    <cellStyle name="เซลล์ที่มีการเชื่อมโยง" xfId="91"/>
    <cellStyle name="เซลล์ที่มีการเชื่อมโยง 2" xfId="92"/>
    <cellStyle name="เซลล์ที่มีลิงก์" xfId="93"/>
    <cellStyle name="ดี" xfId="94"/>
    <cellStyle name="ดี 2" xfId="95"/>
    <cellStyle name="ดี_G.9-H.05" xfId="96"/>
    <cellStyle name="ป้อนค่า" xfId="97"/>
    <cellStyle name="ป้อนค่า 2" xfId="98"/>
    <cellStyle name="ป้อนค่า_G.9-H.05" xfId="99"/>
    <cellStyle name="ปานกลาง" xfId="100"/>
    <cellStyle name="ปานกลาง 2" xfId="101"/>
    <cellStyle name="ปานกลาง_G.9-H.05" xfId="102"/>
    <cellStyle name="Percent" xfId="103"/>
    <cellStyle name="ผลรวม" xfId="104"/>
    <cellStyle name="ผลรวม 2" xfId="105"/>
    <cellStyle name="ผลรวม_G.9-H.05" xfId="106"/>
    <cellStyle name="แย่" xfId="107"/>
    <cellStyle name="แย่ 2" xfId="108"/>
    <cellStyle name="แย่_G.9-H.05" xfId="109"/>
    <cellStyle name="ส่วนที่ถูกเน้น1" xfId="110"/>
    <cellStyle name="ส่วนที่ถูกเน้น1 2" xfId="111"/>
    <cellStyle name="ส่วนที่ถูกเน้น1_G.9-H.05" xfId="112"/>
    <cellStyle name="ส่วนที่ถูกเน้น2" xfId="113"/>
    <cellStyle name="ส่วนที่ถูกเน้น2 2" xfId="114"/>
    <cellStyle name="ส่วนที่ถูกเน้น2_G.9-H.05" xfId="115"/>
    <cellStyle name="ส่วนที่ถูกเน้น3" xfId="116"/>
    <cellStyle name="ส่วนที่ถูกเน้น3 2" xfId="117"/>
    <cellStyle name="ส่วนที่ถูกเน้น3_G.9-H.05" xfId="118"/>
    <cellStyle name="ส่วนที่ถูกเน้น4" xfId="119"/>
    <cellStyle name="ส่วนที่ถูกเน้น4 2" xfId="120"/>
    <cellStyle name="ส่วนที่ถูกเน้น4_G.9-H.05" xfId="121"/>
    <cellStyle name="ส่วนที่ถูกเน้น5" xfId="122"/>
    <cellStyle name="ส่วนที่ถูกเน้น5 2" xfId="123"/>
    <cellStyle name="ส่วนที่ถูกเน้น6" xfId="124"/>
    <cellStyle name="ส่วนที่ถูกเน้น6 2" xfId="125"/>
    <cellStyle name="ส่วนที่ถูกเน้น6_G.9-H.05" xfId="126"/>
    <cellStyle name="แสดงผล" xfId="127"/>
    <cellStyle name="แสดงผล 2" xfId="128"/>
    <cellStyle name="แสดงผล_G.9-H.05" xfId="129"/>
    <cellStyle name="หมายเหตุ" xfId="130"/>
    <cellStyle name="หมายเหตุ 2" xfId="131"/>
    <cellStyle name="หัวเรื่อง 1" xfId="132"/>
    <cellStyle name="หัวเรื่อง 1 2" xfId="133"/>
    <cellStyle name="หัวเรื่อง 1_G.9-H.05" xfId="134"/>
    <cellStyle name="หัวเรื่อง 2" xfId="135"/>
    <cellStyle name="หัวเรื่อง 2 2" xfId="136"/>
    <cellStyle name="หัวเรื่อง 2_G.9-H.05" xfId="137"/>
    <cellStyle name="หัวเรื่อง 3" xfId="138"/>
    <cellStyle name="หัวเรื่อง 3 2" xfId="139"/>
    <cellStyle name="หัวเรื่อง 3_G.9-H.05" xfId="140"/>
    <cellStyle name="หัวเรื่อง 4" xfId="141"/>
    <cellStyle name="หัวเรื่อง 4 2" xfId="142"/>
    <cellStyle name="หัวเรื่อง 4_G.9-H.05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1325"/>
          <c:y val="-0.01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75"/>
          <c:w val="0.871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'G.9-H.05'!$A$7:$A$27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'G.9-H.05'!$N$7:$N$27</c:f>
              <c:numCache>
                <c:ptCount val="21"/>
                <c:pt idx="0">
                  <c:v>179.03000000000003</c:v>
                </c:pt>
                <c:pt idx="1">
                  <c:v>173.72</c:v>
                </c:pt>
                <c:pt idx="2">
                  <c:v>181.23999999999998</c:v>
                </c:pt>
                <c:pt idx="3">
                  <c:v>258.56999999999994</c:v>
                </c:pt>
                <c:pt idx="4">
                  <c:v>213.81999999999996</c:v>
                </c:pt>
                <c:pt idx="5">
                  <c:v>309.88</c:v>
                </c:pt>
                <c:pt idx="6">
                  <c:v>208.12999999999997</c:v>
                </c:pt>
                <c:pt idx="7">
                  <c:v>137.82</c:v>
                </c:pt>
                <c:pt idx="8">
                  <c:v>151.58000000000004</c:v>
                </c:pt>
                <c:pt idx="9">
                  <c:v>195.20999999999998</c:v>
                </c:pt>
                <c:pt idx="10">
                  <c:v>161.44999999999996</c:v>
                </c:pt>
                <c:pt idx="11">
                  <c:v>195.09</c:v>
                </c:pt>
                <c:pt idx="12">
                  <c:v>247.73999999999998</c:v>
                </c:pt>
                <c:pt idx="13">
                  <c:v>134.91</c:v>
                </c:pt>
                <c:pt idx="14">
                  <c:v>146.02</c:v>
                </c:pt>
                <c:pt idx="15">
                  <c:v>172.44</c:v>
                </c:pt>
                <c:pt idx="16">
                  <c:v>92.42000000000002</c:v>
                </c:pt>
                <c:pt idx="17">
                  <c:v>129.68</c:v>
                </c:pt>
                <c:pt idx="18">
                  <c:v>226.06999999999996</c:v>
                </c:pt>
                <c:pt idx="19">
                  <c:v>260.32</c:v>
                </c:pt>
                <c:pt idx="20">
                  <c:v>53.1</c:v>
                </c:pt>
              </c:numCache>
            </c:numRef>
          </c:val>
        </c:ser>
        <c:gapWidth val="100"/>
        <c:axId val="56116338"/>
        <c:axId val="35284995"/>
      </c:barChart>
      <c:lineChart>
        <c:grouping val="standard"/>
        <c:varyColors val="0"/>
        <c:ser>
          <c:idx val="1"/>
          <c:order val="1"/>
          <c:tx>
            <c:v>ค่าเฉลี่ย 188.8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'G.9-H.05'!$A$7:$A$26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'G.9-H.05'!$P$7:$P$26</c:f>
              <c:numCache>
                <c:ptCount val="20"/>
                <c:pt idx="0">
                  <c:v>188.76999999999998</c:v>
                </c:pt>
                <c:pt idx="1">
                  <c:v>188.76999999999998</c:v>
                </c:pt>
                <c:pt idx="2">
                  <c:v>188.76999999999998</c:v>
                </c:pt>
                <c:pt idx="3">
                  <c:v>188.76999999999998</c:v>
                </c:pt>
                <c:pt idx="4">
                  <c:v>188.76999999999998</c:v>
                </c:pt>
                <c:pt idx="5">
                  <c:v>188.76999999999998</c:v>
                </c:pt>
                <c:pt idx="6">
                  <c:v>188.76999999999998</c:v>
                </c:pt>
                <c:pt idx="7">
                  <c:v>188.76999999999998</c:v>
                </c:pt>
                <c:pt idx="8">
                  <c:v>188.76999999999998</c:v>
                </c:pt>
                <c:pt idx="9">
                  <c:v>188.76999999999998</c:v>
                </c:pt>
                <c:pt idx="10">
                  <c:v>188.76999999999998</c:v>
                </c:pt>
                <c:pt idx="11">
                  <c:v>188.76999999999998</c:v>
                </c:pt>
                <c:pt idx="12">
                  <c:v>188.76999999999998</c:v>
                </c:pt>
                <c:pt idx="13">
                  <c:v>188.76999999999998</c:v>
                </c:pt>
                <c:pt idx="14">
                  <c:v>188.76999999999998</c:v>
                </c:pt>
                <c:pt idx="15">
                  <c:v>188.76999999999998</c:v>
                </c:pt>
                <c:pt idx="16">
                  <c:v>188.76999999999998</c:v>
                </c:pt>
                <c:pt idx="17">
                  <c:v>188.76999999999998</c:v>
                </c:pt>
                <c:pt idx="18">
                  <c:v>188.76999999999998</c:v>
                </c:pt>
                <c:pt idx="19">
                  <c:v>188.76999999999998</c:v>
                </c:pt>
              </c:numCache>
            </c:numRef>
          </c:val>
          <c:smooth val="0"/>
        </c:ser>
        <c:axId val="56116338"/>
        <c:axId val="35284995"/>
      </c:line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284995"/>
        <c:crossesAt val="0"/>
        <c:auto val="1"/>
        <c:lblOffset val="100"/>
        <c:tickLblSkip val="1"/>
        <c:noMultiLvlLbl val="0"/>
      </c:catAx>
      <c:valAx>
        <c:axId val="3528499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633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22">
      <selection activeCell="R30" sqref="R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4.32</v>
      </c>
      <c r="C7" s="33">
        <v>13.92</v>
      </c>
      <c r="D7" s="33">
        <v>10.38</v>
      </c>
      <c r="E7" s="33">
        <v>12.55</v>
      </c>
      <c r="F7" s="33">
        <v>22.26</v>
      </c>
      <c r="G7" s="33">
        <v>31.64</v>
      </c>
      <c r="H7" s="33">
        <v>24.17</v>
      </c>
      <c r="I7" s="33">
        <v>15.96</v>
      </c>
      <c r="J7" s="33">
        <v>13.52</v>
      </c>
      <c r="K7" s="33">
        <v>10.83</v>
      </c>
      <c r="L7" s="33">
        <v>9.07</v>
      </c>
      <c r="M7" s="33">
        <v>10.41</v>
      </c>
      <c r="N7" s="34">
        <f>SUM(B7:M7)</f>
        <v>179.03000000000003</v>
      </c>
      <c r="O7" s="35">
        <f aca="true" t="shared" si="0" ref="O7:O27">+N7*0.0317097</f>
        <v>5.676987591000001</v>
      </c>
      <c r="P7" s="36">
        <f>$N$42</f>
        <v>188.76999999999998</v>
      </c>
    </row>
    <row r="8" spans="1:16" ht="15" customHeight="1">
      <c r="A8" s="32">
        <v>2543</v>
      </c>
      <c r="B8" s="33">
        <v>9.09</v>
      </c>
      <c r="C8" s="33">
        <v>9.12</v>
      </c>
      <c r="D8" s="33">
        <v>11.84</v>
      </c>
      <c r="E8" s="33">
        <v>21.9</v>
      </c>
      <c r="F8" s="33">
        <v>27.13</v>
      </c>
      <c r="G8" s="33">
        <v>35.98</v>
      </c>
      <c r="H8" s="33">
        <v>23.85</v>
      </c>
      <c r="I8" s="33">
        <v>11.18</v>
      </c>
      <c r="J8" s="33">
        <v>8.23</v>
      </c>
      <c r="K8" s="33">
        <v>6.41</v>
      </c>
      <c r="L8" s="33">
        <v>4.28</v>
      </c>
      <c r="M8" s="33">
        <v>4.71</v>
      </c>
      <c r="N8" s="34">
        <f aca="true" t="shared" si="1" ref="N8:N24">SUM(B8:M8)</f>
        <v>173.72</v>
      </c>
      <c r="O8" s="35">
        <f t="shared" si="0"/>
        <v>5.508609084</v>
      </c>
      <c r="P8" s="36">
        <f aca="true" t="shared" si="2" ref="P8:P26">$N$42</f>
        <v>188.76999999999998</v>
      </c>
    </row>
    <row r="9" spans="1:16" ht="15" customHeight="1">
      <c r="A9" s="32">
        <v>2544</v>
      </c>
      <c r="B9" s="33">
        <v>2.12</v>
      </c>
      <c r="C9" s="33">
        <v>9.17</v>
      </c>
      <c r="D9" s="33">
        <v>3.87</v>
      </c>
      <c r="E9" s="33">
        <v>15.18</v>
      </c>
      <c r="F9" s="33">
        <v>45.77</v>
      </c>
      <c r="G9" s="33">
        <v>29.32</v>
      </c>
      <c r="H9" s="33">
        <v>23.83</v>
      </c>
      <c r="I9" s="33">
        <v>17.65</v>
      </c>
      <c r="J9" s="33">
        <v>12.01</v>
      </c>
      <c r="K9" s="33">
        <v>9.53</v>
      </c>
      <c r="L9" s="33">
        <v>7.22</v>
      </c>
      <c r="M9" s="33">
        <v>5.57</v>
      </c>
      <c r="N9" s="34">
        <f t="shared" si="1"/>
        <v>181.23999999999998</v>
      </c>
      <c r="O9" s="35">
        <f t="shared" si="0"/>
        <v>5.747066028</v>
      </c>
      <c r="P9" s="36">
        <f t="shared" si="2"/>
        <v>188.76999999999998</v>
      </c>
    </row>
    <row r="10" spans="1:16" ht="15" customHeight="1">
      <c r="A10" s="32">
        <v>2545</v>
      </c>
      <c r="B10" s="33">
        <v>3.97</v>
      </c>
      <c r="C10" s="33">
        <v>17.39</v>
      </c>
      <c r="D10" s="33">
        <v>16.58</v>
      </c>
      <c r="E10" s="33">
        <v>15.43</v>
      </c>
      <c r="F10" s="33">
        <v>32.43</v>
      </c>
      <c r="G10" s="33">
        <v>51.39</v>
      </c>
      <c r="H10" s="33">
        <v>30.7</v>
      </c>
      <c r="I10" s="33">
        <v>32.89</v>
      </c>
      <c r="J10" s="33">
        <v>22.57</v>
      </c>
      <c r="K10" s="33">
        <v>16.6</v>
      </c>
      <c r="L10" s="33">
        <v>9.91</v>
      </c>
      <c r="M10" s="33">
        <v>8.71</v>
      </c>
      <c r="N10" s="34">
        <f t="shared" si="1"/>
        <v>258.56999999999994</v>
      </c>
      <c r="O10" s="35">
        <f t="shared" si="0"/>
        <v>8.199177128999999</v>
      </c>
      <c r="P10" s="36">
        <f t="shared" si="2"/>
        <v>188.76999999999998</v>
      </c>
    </row>
    <row r="11" spans="1:16" ht="15" customHeight="1">
      <c r="A11" s="32">
        <v>2546</v>
      </c>
      <c r="B11" s="33">
        <v>7.99</v>
      </c>
      <c r="C11" s="33">
        <v>7.81</v>
      </c>
      <c r="D11" s="33">
        <v>7.66</v>
      </c>
      <c r="E11" s="33">
        <v>15.18</v>
      </c>
      <c r="F11" s="33">
        <v>23</v>
      </c>
      <c r="G11" s="33">
        <v>63.71</v>
      </c>
      <c r="H11" s="33">
        <v>22.79</v>
      </c>
      <c r="I11" s="33">
        <v>19.31</v>
      </c>
      <c r="J11" s="33">
        <v>16.08</v>
      </c>
      <c r="K11" s="33">
        <v>10.74</v>
      </c>
      <c r="L11" s="33">
        <v>10.89</v>
      </c>
      <c r="M11" s="33">
        <v>8.66</v>
      </c>
      <c r="N11" s="34">
        <f t="shared" si="1"/>
        <v>213.81999999999996</v>
      </c>
      <c r="O11" s="35">
        <f t="shared" si="0"/>
        <v>6.780168053999999</v>
      </c>
      <c r="P11" s="36">
        <f t="shared" si="2"/>
        <v>188.76999999999998</v>
      </c>
    </row>
    <row r="12" spans="1:16" ht="15" customHeight="1">
      <c r="A12" s="32">
        <v>2547</v>
      </c>
      <c r="B12" s="33">
        <v>4.94</v>
      </c>
      <c r="C12" s="33">
        <v>18.72</v>
      </c>
      <c r="D12" s="33">
        <v>20.08</v>
      </c>
      <c r="E12" s="33">
        <v>28.25</v>
      </c>
      <c r="F12" s="33">
        <v>49.1</v>
      </c>
      <c r="G12" s="33">
        <v>74.62</v>
      </c>
      <c r="H12" s="33">
        <v>47.63</v>
      </c>
      <c r="I12" s="33">
        <v>21.18</v>
      </c>
      <c r="J12" s="33">
        <v>16.02</v>
      </c>
      <c r="K12" s="33">
        <v>12.47</v>
      </c>
      <c r="L12" s="33">
        <v>8.6</v>
      </c>
      <c r="M12" s="33">
        <v>8.27</v>
      </c>
      <c r="N12" s="34">
        <f t="shared" si="1"/>
        <v>309.88</v>
      </c>
      <c r="O12" s="35">
        <f t="shared" si="0"/>
        <v>9.826201836</v>
      </c>
      <c r="P12" s="36">
        <f t="shared" si="2"/>
        <v>188.76999999999998</v>
      </c>
    </row>
    <row r="13" spans="1:16" ht="15" customHeight="1">
      <c r="A13" s="32">
        <v>2548</v>
      </c>
      <c r="B13" s="33">
        <v>5.65</v>
      </c>
      <c r="C13" s="33">
        <v>7.27</v>
      </c>
      <c r="D13" s="33">
        <v>7.3</v>
      </c>
      <c r="E13" s="33">
        <v>16.57</v>
      </c>
      <c r="F13" s="33">
        <v>23</v>
      </c>
      <c r="G13" s="33">
        <v>50.32</v>
      </c>
      <c r="H13" s="33">
        <v>38.84</v>
      </c>
      <c r="I13" s="33">
        <v>22.53</v>
      </c>
      <c r="J13" s="33">
        <v>13.86</v>
      </c>
      <c r="K13" s="33">
        <v>9.93</v>
      </c>
      <c r="L13" s="33">
        <v>7.29</v>
      </c>
      <c r="M13" s="33">
        <v>5.57</v>
      </c>
      <c r="N13" s="34">
        <f t="shared" si="1"/>
        <v>208.12999999999997</v>
      </c>
      <c r="O13" s="35">
        <f t="shared" si="0"/>
        <v>6.599739860999999</v>
      </c>
      <c r="P13" s="36">
        <f t="shared" si="2"/>
        <v>188.76999999999998</v>
      </c>
    </row>
    <row r="14" spans="1:16" ht="15" customHeight="1">
      <c r="A14" s="32">
        <v>2549</v>
      </c>
      <c r="B14" s="33">
        <v>6.13</v>
      </c>
      <c r="C14" s="33">
        <v>7.27</v>
      </c>
      <c r="D14" s="33">
        <v>6.37</v>
      </c>
      <c r="E14" s="33">
        <v>11.15</v>
      </c>
      <c r="F14" s="33">
        <v>25.51</v>
      </c>
      <c r="G14" s="33">
        <v>23.72</v>
      </c>
      <c r="H14" s="33">
        <v>21.84</v>
      </c>
      <c r="I14" s="33">
        <v>13.54</v>
      </c>
      <c r="J14" s="33">
        <v>8.69</v>
      </c>
      <c r="K14" s="33">
        <v>4.91</v>
      </c>
      <c r="L14" s="33">
        <v>4.22</v>
      </c>
      <c r="M14" s="33">
        <v>4.47</v>
      </c>
      <c r="N14" s="34">
        <f t="shared" si="1"/>
        <v>137.82</v>
      </c>
      <c r="O14" s="35">
        <f t="shared" si="0"/>
        <v>4.370230854</v>
      </c>
      <c r="P14" s="36">
        <f t="shared" si="2"/>
        <v>188.76999999999998</v>
      </c>
    </row>
    <row r="15" spans="1:16" ht="15" customHeight="1">
      <c r="A15" s="32">
        <v>2550</v>
      </c>
      <c r="B15" s="33">
        <v>5.17</v>
      </c>
      <c r="C15" s="33">
        <v>12.46</v>
      </c>
      <c r="D15" s="33">
        <v>11.41</v>
      </c>
      <c r="E15" s="33">
        <v>7.76</v>
      </c>
      <c r="F15" s="33">
        <v>16.67</v>
      </c>
      <c r="G15" s="33">
        <v>28.69</v>
      </c>
      <c r="H15" s="33">
        <v>26.28</v>
      </c>
      <c r="I15" s="33">
        <v>11.97</v>
      </c>
      <c r="J15" s="33">
        <v>8.18</v>
      </c>
      <c r="K15" s="33">
        <v>8.39</v>
      </c>
      <c r="L15" s="33">
        <v>7.55</v>
      </c>
      <c r="M15" s="33">
        <v>7.05</v>
      </c>
      <c r="N15" s="34">
        <f t="shared" si="1"/>
        <v>151.58000000000004</v>
      </c>
      <c r="O15" s="35">
        <f t="shared" si="0"/>
        <v>4.806556326000002</v>
      </c>
      <c r="P15" s="36">
        <f t="shared" si="2"/>
        <v>188.76999999999998</v>
      </c>
    </row>
    <row r="16" spans="1:16" ht="15" customHeight="1">
      <c r="A16" s="32">
        <v>2551</v>
      </c>
      <c r="B16" s="33">
        <v>9.79</v>
      </c>
      <c r="C16" s="33">
        <v>14.1</v>
      </c>
      <c r="D16" s="33">
        <v>14.3</v>
      </c>
      <c r="E16" s="33">
        <v>15.35</v>
      </c>
      <c r="F16" s="33">
        <v>34.25</v>
      </c>
      <c r="G16" s="33">
        <v>29.09</v>
      </c>
      <c r="H16" s="33">
        <v>29.29</v>
      </c>
      <c r="I16" s="33">
        <v>15.46</v>
      </c>
      <c r="J16" s="33">
        <v>10.23</v>
      </c>
      <c r="K16" s="33">
        <v>9.87</v>
      </c>
      <c r="L16" s="33">
        <v>7.31</v>
      </c>
      <c r="M16" s="33">
        <v>6.17</v>
      </c>
      <c r="N16" s="34">
        <f t="shared" si="1"/>
        <v>195.20999999999998</v>
      </c>
      <c r="O16" s="35">
        <f t="shared" si="0"/>
        <v>6.190050536999999</v>
      </c>
      <c r="P16" s="36">
        <f t="shared" si="2"/>
        <v>188.76999999999998</v>
      </c>
    </row>
    <row r="17" spans="1:16" ht="15" customHeight="1">
      <c r="A17" s="32">
        <v>2552</v>
      </c>
      <c r="B17" s="33">
        <v>4.95</v>
      </c>
      <c r="C17" s="33">
        <v>7.66</v>
      </c>
      <c r="D17" s="33">
        <v>10.52</v>
      </c>
      <c r="E17" s="33">
        <v>14.13</v>
      </c>
      <c r="F17" s="33">
        <v>26.33</v>
      </c>
      <c r="G17" s="33">
        <v>28.53</v>
      </c>
      <c r="H17" s="33">
        <v>26.6</v>
      </c>
      <c r="I17" s="33">
        <v>12.04</v>
      </c>
      <c r="J17" s="33">
        <v>10.01</v>
      </c>
      <c r="K17" s="33">
        <v>7.88</v>
      </c>
      <c r="L17" s="33">
        <v>6.07</v>
      </c>
      <c r="M17" s="33">
        <v>6.73</v>
      </c>
      <c r="N17" s="34">
        <f t="shared" si="1"/>
        <v>161.44999999999996</v>
      </c>
      <c r="O17" s="35">
        <f t="shared" si="0"/>
        <v>5.1195310649999985</v>
      </c>
      <c r="P17" s="36">
        <f t="shared" si="2"/>
        <v>188.76999999999998</v>
      </c>
    </row>
    <row r="18" spans="1:16" ht="15" customHeight="1">
      <c r="A18" s="32">
        <v>2553</v>
      </c>
      <c r="B18" s="33">
        <v>4.37</v>
      </c>
      <c r="C18" s="33">
        <v>4.91</v>
      </c>
      <c r="D18" s="33">
        <v>4.18</v>
      </c>
      <c r="E18" s="33">
        <v>17.21</v>
      </c>
      <c r="F18" s="33">
        <v>33.93</v>
      </c>
      <c r="G18" s="33">
        <v>47.44</v>
      </c>
      <c r="H18" s="33">
        <v>31.02</v>
      </c>
      <c r="I18" s="33">
        <v>20.47</v>
      </c>
      <c r="J18" s="33">
        <v>11.23</v>
      </c>
      <c r="K18" s="33">
        <v>8.75</v>
      </c>
      <c r="L18" s="33">
        <v>5.74</v>
      </c>
      <c r="M18" s="33">
        <v>5.84</v>
      </c>
      <c r="N18" s="34">
        <f t="shared" si="1"/>
        <v>195.09</v>
      </c>
      <c r="O18" s="35">
        <f t="shared" si="0"/>
        <v>6.186245373</v>
      </c>
      <c r="P18" s="36">
        <f t="shared" si="2"/>
        <v>188.76999999999998</v>
      </c>
    </row>
    <row r="19" spans="1:16" ht="15" customHeight="1">
      <c r="A19" s="32">
        <v>2554</v>
      </c>
      <c r="B19" s="33">
        <v>6.98</v>
      </c>
      <c r="C19" s="33">
        <v>18.32</v>
      </c>
      <c r="D19" s="33">
        <v>15.14</v>
      </c>
      <c r="E19" s="33">
        <v>19.8</v>
      </c>
      <c r="F19" s="33">
        <v>58.29</v>
      </c>
      <c r="G19" s="33">
        <v>56.19</v>
      </c>
      <c r="H19" s="33">
        <v>28.73</v>
      </c>
      <c r="I19" s="33">
        <v>14.83</v>
      </c>
      <c r="J19" s="33">
        <v>11.59</v>
      </c>
      <c r="K19" s="33">
        <v>8.98</v>
      </c>
      <c r="L19" s="33">
        <v>4.1</v>
      </c>
      <c r="M19" s="33">
        <v>4.79</v>
      </c>
      <c r="N19" s="34">
        <f t="shared" si="1"/>
        <v>247.73999999999998</v>
      </c>
      <c r="O19" s="35">
        <f t="shared" si="0"/>
        <v>7.855761078</v>
      </c>
      <c r="P19" s="36">
        <f t="shared" si="2"/>
        <v>188.76999999999998</v>
      </c>
    </row>
    <row r="20" spans="1:16" ht="15" customHeight="1">
      <c r="A20" s="32">
        <v>2555</v>
      </c>
      <c r="B20" s="33">
        <v>6.11</v>
      </c>
      <c r="C20" s="33">
        <v>8.24</v>
      </c>
      <c r="D20" s="33">
        <v>6.19</v>
      </c>
      <c r="E20" s="33">
        <v>11.48</v>
      </c>
      <c r="F20" s="33">
        <v>19.69</v>
      </c>
      <c r="G20" s="33">
        <v>23.24</v>
      </c>
      <c r="H20" s="33">
        <v>17.99</v>
      </c>
      <c r="I20" s="33">
        <v>13.04</v>
      </c>
      <c r="J20" s="33">
        <v>10.38</v>
      </c>
      <c r="K20" s="33">
        <v>7.44</v>
      </c>
      <c r="L20" s="33">
        <v>5.55</v>
      </c>
      <c r="M20" s="33">
        <v>5.56</v>
      </c>
      <c r="N20" s="34">
        <f t="shared" si="1"/>
        <v>134.91</v>
      </c>
      <c r="O20" s="35">
        <f t="shared" si="0"/>
        <v>4.277955627</v>
      </c>
      <c r="P20" s="36">
        <f t="shared" si="2"/>
        <v>188.76999999999998</v>
      </c>
    </row>
    <row r="21" spans="1:16" ht="15" customHeight="1">
      <c r="A21" s="32">
        <v>2556</v>
      </c>
      <c r="B21" s="33">
        <v>1.33</v>
      </c>
      <c r="C21" s="33">
        <v>2.14</v>
      </c>
      <c r="D21" s="33">
        <v>1.17</v>
      </c>
      <c r="E21" s="33">
        <v>14.19</v>
      </c>
      <c r="F21" s="33">
        <v>18.29</v>
      </c>
      <c r="G21" s="33">
        <v>28.74</v>
      </c>
      <c r="H21" s="33">
        <v>33.96</v>
      </c>
      <c r="I21" s="33">
        <v>16.32</v>
      </c>
      <c r="J21" s="33">
        <v>13.25</v>
      </c>
      <c r="K21" s="33">
        <v>6.36</v>
      </c>
      <c r="L21" s="33">
        <v>7.05</v>
      </c>
      <c r="M21" s="33">
        <v>3.22</v>
      </c>
      <c r="N21" s="34">
        <f t="shared" si="1"/>
        <v>146.02</v>
      </c>
      <c r="O21" s="35">
        <f t="shared" si="0"/>
        <v>4.630250394000001</v>
      </c>
      <c r="P21" s="36">
        <f t="shared" si="2"/>
        <v>188.76999999999998</v>
      </c>
    </row>
    <row r="22" spans="1:16" ht="15" customHeight="1">
      <c r="A22" s="32">
        <v>2557</v>
      </c>
      <c r="B22" s="33">
        <v>4.43</v>
      </c>
      <c r="C22" s="33">
        <v>11.69</v>
      </c>
      <c r="D22" s="33">
        <v>9.21</v>
      </c>
      <c r="E22" s="33">
        <v>14.16</v>
      </c>
      <c r="F22" s="33">
        <v>20.63</v>
      </c>
      <c r="G22" s="33">
        <v>34.13</v>
      </c>
      <c r="H22" s="33">
        <v>25.1</v>
      </c>
      <c r="I22" s="33">
        <v>18.8</v>
      </c>
      <c r="J22" s="33">
        <v>9.92</v>
      </c>
      <c r="K22" s="33">
        <v>8.4</v>
      </c>
      <c r="L22" s="33">
        <v>6.65</v>
      </c>
      <c r="M22" s="33">
        <v>9.32</v>
      </c>
      <c r="N22" s="34">
        <f t="shared" si="1"/>
        <v>172.44</v>
      </c>
      <c r="O22" s="35">
        <f t="shared" si="0"/>
        <v>5.468020668</v>
      </c>
      <c r="P22" s="36">
        <f t="shared" si="2"/>
        <v>188.76999999999998</v>
      </c>
    </row>
    <row r="23" spans="1:16" ht="15" customHeight="1">
      <c r="A23" s="32">
        <v>2558</v>
      </c>
      <c r="B23" s="33">
        <v>9.14</v>
      </c>
      <c r="C23" s="33">
        <v>6.61</v>
      </c>
      <c r="D23" s="33">
        <v>4.77</v>
      </c>
      <c r="E23" s="33">
        <v>13.17</v>
      </c>
      <c r="F23" s="33">
        <v>12.22</v>
      </c>
      <c r="G23" s="33">
        <v>12.34</v>
      </c>
      <c r="H23" s="33">
        <v>11.89</v>
      </c>
      <c r="I23" s="33">
        <v>8.42</v>
      </c>
      <c r="J23" s="33">
        <v>5.15</v>
      </c>
      <c r="K23" s="33">
        <v>3.54</v>
      </c>
      <c r="L23" s="33">
        <v>3.14</v>
      </c>
      <c r="M23" s="33">
        <v>2.03</v>
      </c>
      <c r="N23" s="34">
        <f t="shared" si="1"/>
        <v>92.42000000000002</v>
      </c>
      <c r="O23" s="35">
        <f t="shared" si="0"/>
        <v>2.9306104740000007</v>
      </c>
      <c r="P23" s="36">
        <f t="shared" si="2"/>
        <v>188.76999999999998</v>
      </c>
    </row>
    <row r="24" spans="1:16" ht="15" customHeight="1">
      <c r="A24" s="32">
        <v>2559</v>
      </c>
      <c r="B24" s="33">
        <v>1.65</v>
      </c>
      <c r="C24" s="33">
        <v>4.56</v>
      </c>
      <c r="D24" s="33">
        <v>11.62</v>
      </c>
      <c r="E24" s="33">
        <v>16.42</v>
      </c>
      <c r="F24" s="33">
        <v>18.41</v>
      </c>
      <c r="G24" s="33">
        <v>19.14</v>
      </c>
      <c r="H24" s="33">
        <v>17.35</v>
      </c>
      <c r="I24" s="33">
        <v>18.06</v>
      </c>
      <c r="J24" s="33">
        <v>8.72</v>
      </c>
      <c r="K24" s="33">
        <v>7.34</v>
      </c>
      <c r="L24" s="33">
        <v>4.12</v>
      </c>
      <c r="M24" s="33">
        <v>2.29</v>
      </c>
      <c r="N24" s="34">
        <f t="shared" si="1"/>
        <v>129.68</v>
      </c>
      <c r="O24" s="35">
        <f t="shared" si="0"/>
        <v>4.112113896</v>
      </c>
      <c r="P24" s="36">
        <f t="shared" si="2"/>
        <v>188.76999999999998</v>
      </c>
    </row>
    <row r="25" spans="1:16" ht="15" customHeight="1">
      <c r="A25" s="32">
        <v>2560</v>
      </c>
      <c r="B25" s="33">
        <v>8.04</v>
      </c>
      <c r="C25" s="33">
        <v>12.87</v>
      </c>
      <c r="D25" s="33">
        <v>11.64</v>
      </c>
      <c r="E25" s="33">
        <v>33.05</v>
      </c>
      <c r="F25" s="33">
        <v>24.07</v>
      </c>
      <c r="G25" s="33">
        <v>34.38</v>
      </c>
      <c r="H25" s="33">
        <v>43.76</v>
      </c>
      <c r="I25" s="33">
        <v>21.1</v>
      </c>
      <c r="J25" s="33">
        <v>14.37</v>
      </c>
      <c r="K25" s="33">
        <v>10.68</v>
      </c>
      <c r="L25" s="33">
        <v>6.39</v>
      </c>
      <c r="M25" s="33">
        <v>5.72</v>
      </c>
      <c r="N25" s="34">
        <f>SUM(B25:M25)</f>
        <v>226.06999999999996</v>
      </c>
      <c r="O25" s="35">
        <f>+N25*0.0317097</f>
        <v>7.168611878999999</v>
      </c>
      <c r="P25" s="36">
        <f t="shared" si="2"/>
        <v>188.76999999999998</v>
      </c>
    </row>
    <row r="26" spans="1:16" ht="15" customHeight="1">
      <c r="A26" s="32">
        <v>2561</v>
      </c>
      <c r="B26" s="33">
        <v>7.71</v>
      </c>
      <c r="C26" s="33">
        <v>15.77</v>
      </c>
      <c r="D26" s="33">
        <v>16.75</v>
      </c>
      <c r="E26" s="33">
        <v>17.09</v>
      </c>
      <c r="F26" s="33">
        <v>35.99</v>
      </c>
      <c r="G26" s="33">
        <v>43.75</v>
      </c>
      <c r="H26" s="33">
        <v>40.8</v>
      </c>
      <c r="I26" s="33">
        <v>27.42</v>
      </c>
      <c r="J26" s="33">
        <v>22.72</v>
      </c>
      <c r="K26" s="33">
        <v>18.85</v>
      </c>
      <c r="L26" s="33">
        <v>7.82</v>
      </c>
      <c r="M26" s="33">
        <v>5.65</v>
      </c>
      <c r="N26" s="34">
        <f>SUM(B26:M26)</f>
        <v>260.32</v>
      </c>
      <c r="O26" s="35">
        <f t="shared" si="0"/>
        <v>8.254669104</v>
      </c>
      <c r="P26" s="36">
        <f t="shared" si="2"/>
        <v>188.76999999999998</v>
      </c>
    </row>
    <row r="27" spans="1:16" ht="15" customHeight="1">
      <c r="A27" s="42">
        <v>2562</v>
      </c>
      <c r="B27" s="43">
        <v>0.8</v>
      </c>
      <c r="C27" s="43">
        <v>1.8</v>
      </c>
      <c r="D27" s="43">
        <v>2.2</v>
      </c>
      <c r="E27" s="43">
        <v>1</v>
      </c>
      <c r="F27" s="43">
        <v>22.9</v>
      </c>
      <c r="G27" s="43">
        <v>11.8</v>
      </c>
      <c r="H27" s="43">
        <v>6.5</v>
      </c>
      <c r="I27" s="43">
        <v>6.1</v>
      </c>
      <c r="J27" s="43">
        <v>5.6</v>
      </c>
      <c r="K27" s="43">
        <v>4.8</v>
      </c>
      <c r="L27" s="43">
        <v>2.2</v>
      </c>
      <c r="M27" s="43">
        <v>1.8</v>
      </c>
      <c r="N27" s="44">
        <f>SUM(B27:M27)</f>
        <v>67.5</v>
      </c>
      <c r="O27" s="45">
        <f t="shared" si="0"/>
        <v>2.14040475</v>
      </c>
      <c r="P27" s="36"/>
    </row>
    <row r="28" spans="1:16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5"/>
      <c r="P29" s="36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5"/>
      <c r="P38" s="36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37" t="s">
        <v>19</v>
      </c>
      <c r="B41" s="38">
        <v>9.79</v>
      </c>
      <c r="C41" s="38">
        <v>18.72</v>
      </c>
      <c r="D41" s="38">
        <v>20.08</v>
      </c>
      <c r="E41" s="38">
        <v>33.05</v>
      </c>
      <c r="F41" s="38">
        <v>58.29</v>
      </c>
      <c r="G41" s="38">
        <v>74.62</v>
      </c>
      <c r="H41" s="38">
        <v>47.63</v>
      </c>
      <c r="I41" s="38">
        <v>32.89</v>
      </c>
      <c r="J41" s="38">
        <v>22.72</v>
      </c>
      <c r="K41" s="38">
        <v>18.85</v>
      </c>
      <c r="L41" s="38">
        <v>10.89</v>
      </c>
      <c r="M41" s="38">
        <v>10.41</v>
      </c>
      <c r="N41" s="38">
        <f>MAX(N7:N25)</f>
        <v>309.88</v>
      </c>
      <c r="O41" s="40">
        <f>MAX(O7:O25)</f>
        <v>9.826201836</v>
      </c>
      <c r="P41" s="39"/>
    </row>
    <row r="42" spans="1:16" ht="15" customHeight="1">
      <c r="A42" s="37" t="s">
        <v>16</v>
      </c>
      <c r="B42" s="38">
        <v>5.69</v>
      </c>
      <c r="C42" s="38">
        <v>10.5</v>
      </c>
      <c r="D42" s="38">
        <v>10.05</v>
      </c>
      <c r="E42" s="38">
        <v>16.5</v>
      </c>
      <c r="F42" s="38">
        <v>28.35</v>
      </c>
      <c r="G42" s="38">
        <v>37.32</v>
      </c>
      <c r="H42" s="38">
        <v>28.32</v>
      </c>
      <c r="I42" s="38">
        <v>17.61</v>
      </c>
      <c r="J42" s="38">
        <v>12.34</v>
      </c>
      <c r="K42" s="38">
        <v>9.4</v>
      </c>
      <c r="L42" s="38">
        <v>6.65</v>
      </c>
      <c r="M42" s="38">
        <v>6.04</v>
      </c>
      <c r="N42" s="38">
        <f>SUM(B42:M42)</f>
        <v>188.76999999999998</v>
      </c>
      <c r="O42" s="40">
        <f>AVERAGE(O7:O25)</f>
        <v>5.8659940923157885</v>
      </c>
      <c r="P42" s="39"/>
    </row>
    <row r="43" spans="1:16" ht="15" customHeight="1">
      <c r="A43" s="37" t="s">
        <v>20</v>
      </c>
      <c r="B43" s="38">
        <v>1.33</v>
      </c>
      <c r="C43" s="38">
        <v>2.14</v>
      </c>
      <c r="D43" s="38">
        <v>1.17</v>
      </c>
      <c r="E43" s="38">
        <v>7.76</v>
      </c>
      <c r="F43" s="38">
        <v>12.22</v>
      </c>
      <c r="G43" s="38">
        <v>12.34</v>
      </c>
      <c r="H43" s="38">
        <v>11.89</v>
      </c>
      <c r="I43" s="38">
        <v>8.42</v>
      </c>
      <c r="J43" s="38">
        <v>5.15</v>
      </c>
      <c r="K43" s="38">
        <v>3.54</v>
      </c>
      <c r="L43" s="38">
        <v>3.14</v>
      </c>
      <c r="M43" s="38">
        <v>2.03</v>
      </c>
      <c r="N43" s="38">
        <f>MIN(N7:N25)</f>
        <v>92.42000000000002</v>
      </c>
      <c r="O43" s="41">
        <f>MIN(O7:O25)</f>
        <v>2.9306104740000007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2017-05-08T08:31:33Z</cp:lastPrinted>
  <dcterms:created xsi:type="dcterms:W3CDTF">1994-01-31T08:04:27Z</dcterms:created>
  <dcterms:modified xsi:type="dcterms:W3CDTF">2020-04-23T02:38:31Z</dcterms:modified>
  <cp:category/>
  <cp:version/>
  <cp:contentType/>
  <cp:contentStatus/>
</cp:coreProperties>
</file>