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<sst xmlns="http://schemas.openxmlformats.org/spreadsheetml/2006/main" count="29" uniqueCount="24">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</sst>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6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5" fillId="3" borderId="0" applyNumberFormat="0" applyBorder="0" applyAlignment="0" applyProtection="0"/>
    <xf numFmtId="0" fontId="46" fillId="4" borderId="0" applyNumberFormat="0" applyBorder="0" applyAlignment="0" applyProtection="0"/>
    <xf numFmtId="0" fontId="15" fillId="5" borderId="0" applyNumberFormat="0" applyBorder="0" applyAlignment="0" applyProtection="0"/>
    <xf numFmtId="0" fontId="46" fillId="6" borderId="0" applyNumberFormat="0" applyBorder="0" applyAlignment="0" applyProtection="0"/>
    <xf numFmtId="0" fontId="15" fillId="7" borderId="0" applyNumberFormat="0" applyBorder="0" applyAlignment="0" applyProtection="0"/>
    <xf numFmtId="0" fontId="46" fillId="8" borderId="0" applyNumberFormat="0" applyBorder="0" applyAlignment="0" applyProtection="0"/>
    <xf numFmtId="0" fontId="15" fillId="9" borderId="0" applyNumberFormat="0" applyBorder="0" applyAlignment="0" applyProtection="0"/>
    <xf numFmtId="0" fontId="46" fillId="10" borderId="0" applyNumberFormat="0" applyBorder="0" applyAlignment="0" applyProtection="0"/>
    <xf numFmtId="0" fontId="15" fillId="11" borderId="0" applyNumberFormat="0" applyBorder="0" applyAlignment="0" applyProtection="0"/>
    <xf numFmtId="0" fontId="46" fillId="12" borderId="0" applyNumberFormat="0" applyBorder="0" applyAlignment="0" applyProtection="0"/>
    <xf numFmtId="0" fontId="15" fillId="13" borderId="0" applyNumberFormat="0" applyBorder="0" applyAlignment="0" applyProtection="0"/>
    <xf numFmtId="0" fontId="46" fillId="14" borderId="0" applyNumberFormat="0" applyBorder="0" applyAlignment="0" applyProtection="0"/>
    <xf numFmtId="0" fontId="15" fillId="15" borderId="0" applyNumberFormat="0" applyBorder="0" applyAlignment="0" applyProtection="0"/>
    <xf numFmtId="0" fontId="46" fillId="16" borderId="0" applyNumberFormat="0" applyBorder="0" applyAlignment="0" applyProtection="0"/>
    <xf numFmtId="0" fontId="15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19" borderId="0" applyNumberFormat="0" applyBorder="0" applyAlignment="0" applyProtection="0"/>
    <xf numFmtId="0" fontId="46" fillId="20" borderId="0" applyNumberFormat="0" applyBorder="0" applyAlignment="0" applyProtection="0"/>
    <xf numFmtId="0" fontId="15" fillId="9" borderId="0" applyNumberFormat="0" applyBorder="0" applyAlignment="0" applyProtection="0"/>
    <xf numFmtId="0" fontId="46" fillId="21" borderId="0" applyNumberFormat="0" applyBorder="0" applyAlignment="0" applyProtection="0"/>
    <xf numFmtId="0" fontId="15" fillId="15" borderId="0" applyNumberFormat="0" applyBorder="0" applyAlignment="0" applyProtection="0"/>
    <xf numFmtId="0" fontId="46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8" fillId="34" borderId="1" applyNumberFormat="0" applyAlignment="0" applyProtection="0"/>
    <xf numFmtId="0" fontId="26" fillId="35" borderId="2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36" borderId="3" applyNumberFormat="0" applyAlignment="0" applyProtection="0"/>
    <xf numFmtId="0" fontId="11" fillId="37" borderId="4" applyNumberFormat="0" applyAlignment="0" applyProtection="0"/>
    <xf numFmtId="0" fontId="5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4" fillId="38" borderId="0" applyNumberFormat="0" applyBorder="0" applyAlignment="0" applyProtection="0"/>
    <xf numFmtId="0" fontId="6" fillId="7" borderId="0" applyNumberFormat="0" applyBorder="0" applyAlignment="0" applyProtection="0"/>
    <xf numFmtId="0" fontId="55" fillId="39" borderId="1" applyNumberFormat="0" applyAlignment="0" applyProtection="0"/>
    <xf numFmtId="0" fontId="8" fillId="13" borderId="2" applyNumberFormat="0" applyAlignment="0" applyProtection="0"/>
    <xf numFmtId="0" fontId="56" fillId="40" borderId="0" applyNumberFormat="0" applyBorder="0" applyAlignment="0" applyProtection="0"/>
    <xf numFmtId="0" fontId="29" fillId="41" borderId="0" applyNumberFormat="0" applyBorder="0" applyAlignment="0" applyProtection="0"/>
    <xf numFmtId="9" fontId="4" fillId="0" borderId="0" applyFont="0" applyFill="0" applyBorder="0" applyAlignment="0" applyProtection="0"/>
    <xf numFmtId="0" fontId="57" fillId="0" borderId="7" applyNumberFormat="0" applyFill="0" applyAlignment="0" applyProtection="0"/>
    <xf numFmtId="0" fontId="13" fillId="0" borderId="8" applyNumberFormat="0" applyFill="0" applyAlignment="0" applyProtection="0"/>
    <xf numFmtId="0" fontId="58" fillId="42" borderId="0" applyNumberFormat="0" applyBorder="0" applyAlignment="0" applyProtection="0"/>
    <xf numFmtId="0" fontId="7" fillId="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7" fillId="45" borderId="0" applyNumberFormat="0" applyBorder="0" applyAlignment="0" applyProtection="0"/>
    <xf numFmtId="0" fontId="14" fillId="46" borderId="0" applyNumberFormat="0" applyBorder="0" applyAlignment="0" applyProtection="0"/>
    <xf numFmtId="0" fontId="47" fillId="47" borderId="0" applyNumberFormat="0" applyBorder="0" applyAlignment="0" applyProtection="0"/>
    <xf numFmtId="0" fontId="14" fillId="48" borderId="0" applyNumberFormat="0" applyBorder="0" applyAlignment="0" applyProtection="0"/>
    <xf numFmtId="0" fontId="47" fillId="49" borderId="0" applyNumberFormat="0" applyBorder="0" applyAlignment="0" applyProtection="0"/>
    <xf numFmtId="0" fontId="14" fillId="29" borderId="0" applyNumberFormat="0" applyBorder="0" applyAlignment="0" applyProtection="0"/>
    <xf numFmtId="0" fontId="47" fillId="50" borderId="0" applyNumberFormat="0" applyBorder="0" applyAlignment="0" applyProtection="0"/>
    <xf numFmtId="0" fontId="14" fillId="31" borderId="0" applyNumberFormat="0" applyBorder="0" applyAlignment="0" applyProtection="0"/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34" borderId="9" applyNumberFormat="0" applyAlignment="0" applyProtection="0"/>
    <xf numFmtId="0" fontId="9" fillId="35" borderId="10" applyNumberFormat="0" applyAlignment="0" applyProtection="0"/>
    <xf numFmtId="0" fontId="0" fillId="53" borderId="11" applyNumberFormat="0" applyFont="0" applyAlignment="0" applyProtection="0"/>
    <xf numFmtId="0" fontId="23" fillId="54" borderId="12" applyNumberFormat="0" applyFont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62" fillId="0" borderId="17" applyNumberFormat="0" applyFill="0" applyAlignment="0" applyProtection="0"/>
    <xf numFmtId="0" fontId="3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16" fillId="0" borderId="0" xfId="0" applyNumberFormat="1" applyFont="1" applyFill="1" applyAlignment="1">
      <alignment horizontal="centerContinuous"/>
    </xf>
    <xf numFmtId="2" fontId="16" fillId="0" borderId="0" xfId="0" applyNumberFormat="1" applyFont="1" applyFill="1" applyAlignment="1">
      <alignment horizontal="centerContinuous"/>
    </xf>
    <xf numFmtId="233" fontId="17" fillId="0" borderId="0" xfId="0" applyFont="1" applyFill="1" applyAlignment="1">
      <alignment horizontal="centerContinuous"/>
    </xf>
    <xf numFmtId="233" fontId="18" fillId="0" borderId="0" xfId="0" applyFont="1" applyAlignment="1">
      <alignment/>
    </xf>
    <xf numFmtId="2" fontId="16" fillId="0" borderId="0" xfId="0" applyNumberFormat="1" applyFont="1" applyFill="1" applyAlignment="1">
      <alignment/>
    </xf>
    <xf numFmtId="1" fontId="19" fillId="13" borderId="19" xfId="0" applyNumberFormat="1" applyFont="1" applyFill="1" applyBorder="1" applyAlignment="1">
      <alignment horizontal="center"/>
    </xf>
    <xf numFmtId="2" fontId="19" fillId="13" borderId="19" xfId="0" applyNumberFormat="1" applyFont="1" applyFill="1" applyBorder="1" applyAlignment="1">
      <alignment horizontal="center"/>
    </xf>
    <xf numFmtId="233" fontId="19" fillId="55" borderId="19" xfId="0" applyFont="1" applyFill="1" applyBorder="1" applyAlignment="1">
      <alignment/>
    </xf>
    <xf numFmtId="233" fontId="19" fillId="0" borderId="20" xfId="0" applyFont="1" applyFill="1" applyBorder="1" applyAlignment="1">
      <alignment horizontal="center"/>
    </xf>
    <xf numFmtId="1" fontId="19" fillId="13" borderId="21" xfId="0" applyNumberFormat="1" applyFont="1" applyFill="1" applyBorder="1" applyAlignment="1">
      <alignment horizontal="center"/>
    </xf>
    <xf numFmtId="2" fontId="19" fillId="13" borderId="21" xfId="0" applyNumberFormat="1" applyFont="1" applyFill="1" applyBorder="1" applyAlignment="1">
      <alignment horizontal="center"/>
    </xf>
    <xf numFmtId="233" fontId="19" fillId="55" borderId="21" xfId="0" applyFont="1" applyFill="1" applyBorder="1" applyAlignment="1">
      <alignment horizontal="centerContinuous"/>
    </xf>
    <xf numFmtId="233" fontId="19" fillId="0" borderId="20" xfId="0" applyFont="1" applyFill="1" applyBorder="1" applyAlignment="1">
      <alignment horizontal="centerContinuous"/>
    </xf>
    <xf numFmtId="1" fontId="19" fillId="13" borderId="22" xfId="0" applyNumberFormat="1" applyFont="1" applyFill="1" applyBorder="1" applyAlignment="1">
      <alignment horizontal="center"/>
    </xf>
    <xf numFmtId="2" fontId="19" fillId="13" borderId="22" xfId="0" applyNumberFormat="1" applyFont="1" applyFill="1" applyBorder="1" applyAlignment="1">
      <alignment horizontal="center"/>
    </xf>
    <xf numFmtId="233" fontId="19" fillId="55" borderId="22" xfId="0" applyFont="1" applyFill="1" applyBorder="1" applyAlignment="1">
      <alignment horizontal="centerContinuous"/>
    </xf>
    <xf numFmtId="2" fontId="19" fillId="0" borderId="20" xfId="0" applyNumberFormat="1" applyFont="1" applyFill="1" applyBorder="1" applyAlignment="1">
      <alignment horizontal="center"/>
    </xf>
    <xf numFmtId="1" fontId="18" fillId="0" borderId="23" xfId="0" applyNumberFormat="1" applyFont="1" applyBorder="1" applyAlignment="1" applyProtection="1">
      <alignment horizontal="center"/>
      <protection/>
    </xf>
    <xf numFmtId="2" fontId="18" fillId="0" borderId="23" xfId="0" applyNumberFormat="1" applyFont="1" applyBorder="1" applyAlignment="1" applyProtection="1">
      <alignment/>
      <protection/>
    </xf>
    <xf numFmtId="2" fontId="18" fillId="0" borderId="23" xfId="0" applyNumberFormat="1" applyFont="1" applyBorder="1" applyAlignment="1" applyProtection="1">
      <alignment horizontal="right"/>
      <protection/>
    </xf>
    <xf numFmtId="233" fontId="18" fillId="0" borderId="23" xfId="0" applyFont="1" applyBorder="1" applyAlignment="1">
      <alignment/>
    </xf>
    <xf numFmtId="1" fontId="18" fillId="0" borderId="0" xfId="0" applyNumberFormat="1" applyFont="1" applyBorder="1" applyAlignment="1" applyProtection="1">
      <alignment horizontal="center"/>
      <protection/>
    </xf>
    <xf numFmtId="2" fontId="18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right"/>
      <protection/>
    </xf>
    <xf numFmtId="233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236" fontId="18" fillId="0" borderId="0" xfId="0" applyNumberFormat="1" applyFont="1" applyBorder="1" applyAlignment="1">
      <alignment/>
    </xf>
    <xf numFmtId="236" fontId="20" fillId="0" borderId="0" xfId="0" applyNumberFormat="1" applyFont="1" applyBorder="1" applyAlignment="1">
      <alignment/>
    </xf>
    <xf numFmtId="236" fontId="18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/>
    </xf>
    <xf numFmtId="233" fontId="18" fillId="0" borderId="0" xfId="0" applyFont="1" applyAlignment="1">
      <alignment horizontal="center"/>
    </xf>
    <xf numFmtId="1" fontId="18" fillId="13" borderId="24" xfId="0" applyNumberFormat="1" applyFont="1" applyFill="1" applyBorder="1" applyAlignment="1" applyProtection="1">
      <alignment horizontal="center" vertical="center"/>
      <protection/>
    </xf>
    <xf numFmtId="236" fontId="18" fillId="7" borderId="25" xfId="0" applyNumberFormat="1" applyFont="1" applyFill="1" applyBorder="1" applyAlignment="1" applyProtection="1">
      <alignment horizontal="center" vertical="center"/>
      <protection/>
    </xf>
    <xf numFmtId="236" fontId="18" fillId="13" borderId="25" xfId="0" applyNumberFormat="1" applyFont="1" applyFill="1" applyBorder="1" applyAlignment="1" applyProtection="1">
      <alignment horizontal="center" vertical="center"/>
      <protection/>
    </xf>
    <xf numFmtId="236" fontId="18" fillId="41" borderId="26" xfId="0" applyNumberFormat="1" applyFont="1" applyFill="1" applyBorder="1" applyAlignment="1">
      <alignment horizontal="center" vertical="center"/>
    </xf>
    <xf numFmtId="236" fontId="18" fillId="0" borderId="27" xfId="0" applyNumberFormat="1" applyFont="1" applyFill="1" applyBorder="1" applyAlignment="1" applyProtection="1">
      <alignment horizontal="center" vertical="center"/>
      <protection/>
    </xf>
    <xf numFmtId="1" fontId="18" fillId="41" borderId="24" xfId="0" applyNumberFormat="1" applyFont="1" applyFill="1" applyBorder="1" applyAlignment="1" applyProtection="1">
      <alignment horizontal="center" vertical="center"/>
      <protection/>
    </xf>
    <xf numFmtId="236" fontId="18" fillId="41" borderId="25" xfId="0" applyNumberFormat="1" applyFont="1" applyFill="1" applyBorder="1" applyAlignment="1" applyProtection="1">
      <alignment horizontal="center" vertical="center"/>
      <protection/>
    </xf>
    <xf numFmtId="236" fontId="18" fillId="0" borderId="0" xfId="0" applyNumberFormat="1" applyFont="1" applyAlignment="1">
      <alignment horizontal="center" vertical="center"/>
    </xf>
    <xf numFmtId="1" fontId="33" fillId="13" borderId="24" xfId="0" applyNumberFormat="1" applyFont="1" applyFill="1" applyBorder="1" applyAlignment="1" applyProtection="1">
      <alignment horizontal="center" vertical="center"/>
      <protection/>
    </xf>
    <xf numFmtId="236" fontId="33" fillId="7" borderId="25" xfId="0" applyNumberFormat="1" applyFont="1" applyFill="1" applyBorder="1" applyAlignment="1" applyProtection="1">
      <alignment horizontal="center" vertical="center"/>
      <protection/>
    </xf>
    <xf numFmtId="236" fontId="33" fillId="13" borderId="25" xfId="0" applyNumberFormat="1" applyFont="1" applyFill="1" applyBorder="1" applyAlignment="1" applyProtection="1">
      <alignment horizontal="center" vertical="center"/>
      <protection/>
    </xf>
    <xf numFmtId="1" fontId="63" fillId="13" borderId="24" xfId="0" applyNumberFormat="1" applyFont="1" applyFill="1" applyBorder="1" applyAlignment="1" applyProtection="1">
      <alignment horizontal="center" vertical="center"/>
      <protection/>
    </xf>
    <xf numFmtId="236" fontId="63" fillId="7" borderId="25" xfId="0" applyNumberFormat="1" applyFont="1" applyFill="1" applyBorder="1" applyAlignment="1" applyProtection="1">
      <alignment horizontal="center" vertical="center"/>
      <protection/>
    </xf>
    <xf numFmtId="236" fontId="63" fillId="13" borderId="25" xfId="0" applyNumberFormat="1" applyFont="1" applyFill="1" applyBorder="1" applyAlignment="1" applyProtection="1">
      <alignment horizontal="center" vertical="center"/>
      <protection/>
    </xf>
    <xf numFmtId="236" fontId="63" fillId="41" borderId="26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 applyProtection="1">
      <alignment horizontal="center"/>
      <protection/>
    </xf>
    <xf numFmtId="2" fontId="16" fillId="0" borderId="28" xfId="0" applyNumberFormat="1" applyFont="1" applyFill="1" applyBorder="1" applyAlignment="1" applyProtection="1">
      <alignment horizontal="center"/>
      <protection/>
    </xf>
    <xf numFmtId="1" fontId="16" fillId="0" borderId="28" xfId="0" applyNumberFormat="1" applyFont="1" applyFill="1" applyBorder="1" applyAlignment="1" applyProtection="1">
      <alignment horizontal="center"/>
      <protection/>
    </xf>
  </cellXfs>
  <cellStyles count="96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Followed Hyperlink" xfId="51"/>
    <cellStyle name="Hyperlink" xfId="52"/>
    <cellStyle name="Normal 2" xfId="53"/>
    <cellStyle name="Normal 3" xfId="54"/>
    <cellStyle name="Normal 4" xfId="55"/>
    <cellStyle name="Normal 5" xfId="56"/>
    <cellStyle name="Normal_รยเดือน G.9 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Comma" xfId="64"/>
    <cellStyle name="Comma [0]" xfId="65"/>
    <cellStyle name="ชื่อเรื่อง" xfId="66"/>
    <cellStyle name="ชื่อเรื่อง 2" xfId="67"/>
    <cellStyle name="เซลล์ตรวจสอบ" xfId="68"/>
    <cellStyle name="เซลล์ตรวจสอบ 2" xfId="69"/>
    <cellStyle name="เซลล์ที่มีการเชื่อมโยง" xfId="70"/>
    <cellStyle name="เซลล์ที่มีการเชื่อมโยง 2" xfId="71"/>
    <cellStyle name="เซลล์ที่มีลิงก์" xfId="72"/>
    <cellStyle name="ดี" xfId="73"/>
    <cellStyle name="ดี 2" xfId="74"/>
    <cellStyle name="ป้อนค่า" xfId="75"/>
    <cellStyle name="ป้อนค่า 2" xfId="76"/>
    <cellStyle name="ปานกลาง" xfId="77"/>
    <cellStyle name="ปานกลาง 2" xfId="78"/>
    <cellStyle name="Percent" xfId="79"/>
    <cellStyle name="ผลรวม" xfId="80"/>
    <cellStyle name="ผลรวม 2" xfId="81"/>
    <cellStyle name="แย่" xfId="82"/>
    <cellStyle name="แย่ 2" xfId="83"/>
    <cellStyle name="Currency" xfId="84"/>
    <cellStyle name="Currency [0]" xfId="85"/>
    <cellStyle name="ส่วนที่ถูกเน้น1" xfId="86"/>
    <cellStyle name="ส่วนที่ถูกเน้น1 2" xfId="87"/>
    <cellStyle name="ส่วนที่ถูกเน้น2" xfId="88"/>
    <cellStyle name="ส่วนที่ถูกเน้น2 2" xfId="89"/>
    <cellStyle name="ส่วนที่ถูกเน้น3" xfId="90"/>
    <cellStyle name="ส่วนที่ถูกเน้น3 2" xfId="91"/>
    <cellStyle name="ส่วนที่ถูกเน้น4" xfId="92"/>
    <cellStyle name="ส่วนที่ถูกเน้น4 2" xfId="93"/>
    <cellStyle name="ส่วนที่ถูกเน้น5" xfId="94"/>
    <cellStyle name="ส่วนที่ถูกเน้น5 2" xfId="95"/>
    <cellStyle name="ส่วนที่ถูกเน้น6" xfId="96"/>
    <cellStyle name="ส่วนที่ถูกเน้น6 2" xfId="97"/>
    <cellStyle name="แสดงผล" xfId="98"/>
    <cellStyle name="แสดงผล 2" xfId="99"/>
    <cellStyle name="หมายเหตุ" xfId="100"/>
    <cellStyle name="หมายเหตุ 2" xfId="101"/>
    <cellStyle name="หัวเรื่อง 1" xfId="102"/>
    <cellStyle name="หัวเรื่อง 1 2" xfId="103"/>
    <cellStyle name="หัวเรื่อง 2" xfId="104"/>
    <cellStyle name="หัวเรื่อง 2 2" xfId="105"/>
    <cellStyle name="หัวเรื่อง 3" xfId="106"/>
    <cellStyle name="หัวเรื่อง 3 2" xfId="107"/>
    <cellStyle name="หัวเรื่อง 4" xfId="108"/>
    <cellStyle name="หัวเรื่อง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4"/>
          <c:w val="0.860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'G.9-H.05'!$N$7:$N$30</c:f>
              <c:numCache>
                <c:ptCount val="24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138.63000000000002</c:v>
                </c:pt>
                <c:pt idx="21">
                  <c:v>124.75000000000001</c:v>
                </c:pt>
                <c:pt idx="22">
                  <c:v>162.952128</c:v>
                </c:pt>
                <c:pt idx="23">
                  <c:v>249.62774399999992</c:v>
                </c:pt>
              </c:numCache>
            </c:numRef>
          </c:val>
        </c:ser>
        <c:gapWidth val="100"/>
        <c:axId val="43274838"/>
        <c:axId val="53929223"/>
      </c:barChart>
      <c:lineChart>
        <c:grouping val="standard"/>
        <c:varyColors val="0"/>
        <c:ser>
          <c:idx val="1"/>
          <c:order val="1"/>
          <c:tx>
            <c:v>ค่าเฉลี่ย 182.7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'G.9-H.05'!$P$7:$P$29</c:f>
              <c:numCache>
                <c:ptCount val="23"/>
                <c:pt idx="0">
                  <c:v>182.6727012173913</c:v>
                </c:pt>
                <c:pt idx="1">
                  <c:v>182.6727012173913</c:v>
                </c:pt>
                <c:pt idx="2">
                  <c:v>182.6727012173913</c:v>
                </c:pt>
                <c:pt idx="3">
                  <c:v>182.6727012173913</c:v>
                </c:pt>
                <c:pt idx="4">
                  <c:v>182.6727012173913</c:v>
                </c:pt>
                <c:pt idx="5">
                  <c:v>182.6727012173913</c:v>
                </c:pt>
                <c:pt idx="6">
                  <c:v>182.6727012173913</c:v>
                </c:pt>
                <c:pt idx="7">
                  <c:v>182.6727012173913</c:v>
                </c:pt>
                <c:pt idx="8">
                  <c:v>182.6727012173913</c:v>
                </c:pt>
                <c:pt idx="9">
                  <c:v>182.6727012173913</c:v>
                </c:pt>
                <c:pt idx="10">
                  <c:v>182.6727012173913</c:v>
                </c:pt>
                <c:pt idx="11">
                  <c:v>182.6727012173913</c:v>
                </c:pt>
                <c:pt idx="12">
                  <c:v>182.6727012173913</c:v>
                </c:pt>
                <c:pt idx="13">
                  <c:v>182.6727012173913</c:v>
                </c:pt>
                <c:pt idx="14">
                  <c:v>182.6727012173913</c:v>
                </c:pt>
                <c:pt idx="15">
                  <c:v>182.6727012173913</c:v>
                </c:pt>
                <c:pt idx="16">
                  <c:v>182.6727012173913</c:v>
                </c:pt>
                <c:pt idx="17">
                  <c:v>182.6727012173913</c:v>
                </c:pt>
                <c:pt idx="18">
                  <c:v>182.6727012173913</c:v>
                </c:pt>
                <c:pt idx="19">
                  <c:v>182.6727012173913</c:v>
                </c:pt>
                <c:pt idx="20">
                  <c:v>182.6727012173913</c:v>
                </c:pt>
                <c:pt idx="21">
                  <c:v>182.6727012173913</c:v>
                </c:pt>
                <c:pt idx="22">
                  <c:v>182.6727012173913</c:v>
                </c:pt>
              </c:numCache>
            </c:numRef>
          </c:val>
          <c:smooth val="0"/>
        </c:ser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929223"/>
        <c:crossesAt val="0"/>
        <c:auto val="1"/>
        <c:lblOffset val="100"/>
        <c:tickLblSkip val="1"/>
        <c:noMultiLvlLbl val="0"/>
      </c:catAx>
      <c:valAx>
        <c:axId val="5392922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5">
      <selection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>+N7*1000000/(365*86400)</f>
        <v>5.677004058853375</v>
      </c>
      <c r="P7" s="36">
        <f aca="true" t="shared" si="0" ref="P7:P29">$N$37</f>
        <v>182.6727012173913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1" ref="N8:N24">SUM(B8:M8)</f>
        <v>173.72</v>
      </c>
      <c r="O8" s="35">
        <f aca="true" t="shared" si="2" ref="O8:O29">+N8*1000000/(365*86400)</f>
        <v>5.508625063419584</v>
      </c>
      <c r="P8" s="36">
        <f t="shared" si="0"/>
        <v>182.6727012173913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1"/>
        <v>181.23999999999998</v>
      </c>
      <c r="O9" s="35">
        <f t="shared" si="2"/>
        <v>5.747082699137493</v>
      </c>
      <c r="P9" s="36">
        <f t="shared" si="0"/>
        <v>182.6727012173913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1"/>
        <v>258.56999999999994</v>
      </c>
      <c r="O10" s="35">
        <f t="shared" si="2"/>
        <v>8.199200913242008</v>
      </c>
      <c r="P10" s="36">
        <f t="shared" si="0"/>
        <v>182.6727012173913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1"/>
        <v>213.81999999999996</v>
      </c>
      <c r="O11" s="35">
        <f t="shared" si="2"/>
        <v>6.780187721968543</v>
      </c>
      <c r="P11" s="36">
        <f t="shared" si="0"/>
        <v>182.6727012173913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1"/>
        <v>309.88</v>
      </c>
      <c r="O12" s="35">
        <f t="shared" si="2"/>
        <v>9.82623033992897</v>
      </c>
      <c r="P12" s="36">
        <f t="shared" si="0"/>
        <v>182.6727012173913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1"/>
        <v>208.12999999999997</v>
      </c>
      <c r="O13" s="35">
        <f t="shared" si="2"/>
        <v>6.599759005580922</v>
      </c>
      <c r="P13" s="36">
        <f t="shared" si="0"/>
        <v>182.6727012173913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1"/>
        <v>137.82</v>
      </c>
      <c r="O14" s="35">
        <f t="shared" si="2"/>
        <v>4.370243531202435</v>
      </c>
      <c r="P14" s="36">
        <f t="shared" si="0"/>
        <v>182.6727012173913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1"/>
        <v>151.58000000000004</v>
      </c>
      <c r="O15" s="35">
        <f t="shared" si="2"/>
        <v>4.806570268899037</v>
      </c>
      <c r="P15" s="36">
        <f t="shared" si="0"/>
        <v>182.6727012173913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1"/>
        <v>195.20999999999998</v>
      </c>
      <c r="O16" s="35">
        <f t="shared" si="2"/>
        <v>6.190068493150684</v>
      </c>
      <c r="P16" s="36">
        <f t="shared" si="0"/>
        <v>182.6727012173913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1"/>
        <v>161.44999999999996</v>
      </c>
      <c r="O17" s="35">
        <f t="shared" si="2"/>
        <v>5.119545915778792</v>
      </c>
      <c r="P17" s="36">
        <f t="shared" si="0"/>
        <v>182.6727012173913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1"/>
        <v>195.09</v>
      </c>
      <c r="O18" s="35">
        <f t="shared" si="2"/>
        <v>6.186263318112633</v>
      </c>
      <c r="P18" s="36">
        <f t="shared" si="0"/>
        <v>182.6727012173913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1"/>
        <v>247.73999999999998</v>
      </c>
      <c r="O19" s="35">
        <f t="shared" si="2"/>
        <v>7.855783866057838</v>
      </c>
      <c r="P19" s="36">
        <f t="shared" si="0"/>
        <v>182.6727012173913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1"/>
        <v>134.91</v>
      </c>
      <c r="O20" s="35">
        <f t="shared" si="2"/>
        <v>4.27796803652968</v>
      </c>
      <c r="P20" s="36">
        <f t="shared" si="0"/>
        <v>182.6727012173913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1"/>
        <v>146.02</v>
      </c>
      <c r="O21" s="35">
        <f t="shared" si="2"/>
        <v>4.630263825469305</v>
      </c>
      <c r="P21" s="36">
        <f t="shared" si="0"/>
        <v>182.6727012173913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1"/>
        <v>172.44</v>
      </c>
      <c r="O22" s="35">
        <f t="shared" si="2"/>
        <v>5.468036529680365</v>
      </c>
      <c r="P22" s="36">
        <f t="shared" si="0"/>
        <v>182.6727012173913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1"/>
        <v>92.42000000000002</v>
      </c>
      <c r="O23" s="35">
        <f t="shared" si="2"/>
        <v>2.9306189751395237</v>
      </c>
      <c r="P23" s="36">
        <f t="shared" si="0"/>
        <v>182.6727012173913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1"/>
        <v>129.68</v>
      </c>
      <c r="O24" s="35">
        <f t="shared" si="2"/>
        <v>4.1121258244545915</v>
      </c>
      <c r="P24" s="36">
        <f t="shared" si="0"/>
        <v>182.6727012173913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 aca="true" t="shared" si="3" ref="N25:N30">SUM(B25:M25)</f>
        <v>226.06999999999996</v>
      </c>
      <c r="O25" s="35">
        <f t="shared" si="2"/>
        <v>7.168632673769659</v>
      </c>
      <c r="P25" s="36">
        <f t="shared" si="0"/>
        <v>182.6727012173913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 t="shared" si="3"/>
        <v>260.32</v>
      </c>
      <c r="O26" s="35">
        <f t="shared" si="2"/>
        <v>8.254693049213596</v>
      </c>
      <c r="P26" s="36">
        <f t="shared" si="0"/>
        <v>182.6727012173913</v>
      </c>
    </row>
    <row r="27" spans="1:16" ht="15" customHeight="1">
      <c r="A27" s="40">
        <v>2562</v>
      </c>
      <c r="B27" s="41">
        <v>6.88</v>
      </c>
      <c r="C27" s="41">
        <v>10.93</v>
      </c>
      <c r="D27" s="41">
        <v>12.1</v>
      </c>
      <c r="E27" s="41">
        <v>7.93</v>
      </c>
      <c r="F27" s="41">
        <v>31.65</v>
      </c>
      <c r="G27" s="41">
        <v>17.79</v>
      </c>
      <c r="H27" s="41">
        <v>11.28</v>
      </c>
      <c r="I27" s="41">
        <v>10.71</v>
      </c>
      <c r="J27" s="41">
        <v>10.04</v>
      </c>
      <c r="K27" s="41">
        <v>9.02</v>
      </c>
      <c r="L27" s="41">
        <v>5.34</v>
      </c>
      <c r="M27" s="41">
        <v>4.96</v>
      </c>
      <c r="N27" s="42">
        <f t="shared" si="3"/>
        <v>138.63000000000002</v>
      </c>
      <c r="O27" s="35">
        <f t="shared" si="2"/>
        <v>4.395928462709286</v>
      </c>
      <c r="P27" s="36">
        <f t="shared" si="0"/>
        <v>182.6727012173913</v>
      </c>
    </row>
    <row r="28" spans="1:16" ht="15" customHeight="1">
      <c r="A28" s="32">
        <v>2563</v>
      </c>
      <c r="B28" s="33">
        <v>5.16</v>
      </c>
      <c r="C28" s="33">
        <v>5.98</v>
      </c>
      <c r="D28" s="33">
        <v>7.93</v>
      </c>
      <c r="E28" s="33">
        <v>7.04</v>
      </c>
      <c r="F28" s="33">
        <v>26.81</v>
      </c>
      <c r="G28" s="33">
        <v>18.13</v>
      </c>
      <c r="H28" s="33">
        <v>15.51</v>
      </c>
      <c r="I28" s="33">
        <v>11.41</v>
      </c>
      <c r="J28" s="33">
        <v>6.2</v>
      </c>
      <c r="K28" s="33">
        <v>6.26</v>
      </c>
      <c r="L28" s="33">
        <v>7.56</v>
      </c>
      <c r="M28" s="33">
        <v>6.76</v>
      </c>
      <c r="N28" s="34">
        <f t="shared" si="3"/>
        <v>124.75000000000001</v>
      </c>
      <c r="O28" s="35">
        <f t="shared" si="2"/>
        <v>3.955796549974633</v>
      </c>
      <c r="P28" s="36">
        <f t="shared" si="0"/>
        <v>182.6727012173913</v>
      </c>
    </row>
    <row r="29" spans="1:16" ht="15" customHeight="1">
      <c r="A29" s="32">
        <v>2564</v>
      </c>
      <c r="B29" s="33">
        <v>7.242047999999999</v>
      </c>
      <c r="C29" s="33">
        <v>5.4587520000000005</v>
      </c>
      <c r="D29" s="33">
        <v>7.628256000000001</v>
      </c>
      <c r="E29" s="33">
        <v>12.383712000000006</v>
      </c>
      <c r="F29" s="33">
        <v>20.325599999999998</v>
      </c>
      <c r="G29" s="33">
        <v>35.034335999999996</v>
      </c>
      <c r="H29" s="33">
        <v>29.87107200000001</v>
      </c>
      <c r="I29" s="33">
        <v>18.326303999999993</v>
      </c>
      <c r="J29" s="33">
        <v>8.079263999999998</v>
      </c>
      <c r="K29" s="33">
        <v>7.537536000000001</v>
      </c>
      <c r="L29" s="33">
        <v>5.202144</v>
      </c>
      <c r="M29" s="33">
        <v>5.863104</v>
      </c>
      <c r="N29" s="34">
        <f t="shared" si="3"/>
        <v>162.952128</v>
      </c>
      <c r="O29" s="35">
        <f t="shared" si="2"/>
        <v>5.167178082191781</v>
      </c>
      <c r="P29" s="36">
        <f t="shared" si="0"/>
        <v>182.6727012173913</v>
      </c>
    </row>
    <row r="30" spans="1:16" ht="15" customHeight="1">
      <c r="A30" s="43">
        <v>2565</v>
      </c>
      <c r="B30" s="44">
        <v>6.166368</v>
      </c>
      <c r="C30" s="44">
        <v>12.086496000000004</v>
      </c>
      <c r="D30" s="44">
        <v>6.2691840000000045</v>
      </c>
      <c r="E30" s="44">
        <v>15.539904000000005</v>
      </c>
      <c r="F30" s="44">
        <v>46.38556799999999</v>
      </c>
      <c r="G30" s="44">
        <v>61.67059199999997</v>
      </c>
      <c r="H30" s="44">
        <v>51.187679999999986</v>
      </c>
      <c r="I30" s="44">
        <v>21.190463999999988</v>
      </c>
      <c r="J30" s="44">
        <v>11.661408000000003</v>
      </c>
      <c r="K30" s="44">
        <v>7.81056</v>
      </c>
      <c r="L30" s="44">
        <v>5.208192000000001</v>
      </c>
      <c r="M30" s="44">
        <v>4.451328000000002</v>
      </c>
      <c r="N30" s="45">
        <f t="shared" si="3"/>
        <v>249.62774399999992</v>
      </c>
      <c r="O30" s="46">
        <f>+N30*1000000/(365*86400)</f>
        <v>7.915643835616436</v>
      </c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7" t="s">
        <v>19</v>
      </c>
      <c r="B36" s="38">
        <f>MAX(B7:B29)</f>
        <v>9.79</v>
      </c>
      <c r="C36" s="38">
        <f aca="true" t="shared" si="4" ref="C36:M36">MAX(C7:C29)</f>
        <v>18.72</v>
      </c>
      <c r="D36" s="38">
        <f t="shared" si="4"/>
        <v>20.08</v>
      </c>
      <c r="E36" s="38">
        <f t="shared" si="4"/>
        <v>33.05</v>
      </c>
      <c r="F36" s="38">
        <f t="shared" si="4"/>
        <v>58.29</v>
      </c>
      <c r="G36" s="38">
        <f t="shared" si="4"/>
        <v>74.62</v>
      </c>
      <c r="H36" s="38">
        <f t="shared" si="4"/>
        <v>47.63</v>
      </c>
      <c r="I36" s="38">
        <f t="shared" si="4"/>
        <v>32.89</v>
      </c>
      <c r="J36" s="38">
        <f t="shared" si="4"/>
        <v>22.72</v>
      </c>
      <c r="K36" s="38">
        <f t="shared" si="4"/>
        <v>18.85</v>
      </c>
      <c r="L36" s="38">
        <f t="shared" si="4"/>
        <v>10.89</v>
      </c>
      <c r="M36" s="38">
        <f t="shared" si="4"/>
        <v>10.41</v>
      </c>
      <c r="N36" s="38">
        <f>MAX(N7:N29)</f>
        <v>309.88</v>
      </c>
      <c r="O36" s="35">
        <f>+N36*1000000/(365*86400)</f>
        <v>9.82623033992897</v>
      </c>
      <c r="P36" s="39"/>
    </row>
    <row r="37" spans="1:16" ht="15" customHeight="1">
      <c r="A37" s="37" t="s">
        <v>16</v>
      </c>
      <c r="B37" s="38">
        <f>AVERAGE(B7:B29)</f>
        <v>5.789654260869566</v>
      </c>
      <c r="C37" s="38">
        <f aca="true" t="shared" si="5" ref="C37:M37">AVERAGE(C7:C29)</f>
        <v>10.102989217391304</v>
      </c>
      <c r="D37" s="38">
        <f t="shared" si="5"/>
        <v>9.940793739130436</v>
      </c>
      <c r="E37" s="38">
        <f t="shared" si="5"/>
        <v>15.53798747826087</v>
      </c>
      <c r="F37" s="38">
        <f t="shared" si="5"/>
        <v>28.076330434782612</v>
      </c>
      <c r="G37" s="38">
        <f t="shared" si="5"/>
        <v>35.535405913043476</v>
      </c>
      <c r="H37" s="38">
        <f t="shared" si="5"/>
        <v>27.09048139130435</v>
      </c>
      <c r="I37" s="38">
        <f t="shared" si="5"/>
        <v>17.070274086956523</v>
      </c>
      <c r="J37" s="38">
        <f t="shared" si="5"/>
        <v>11.784750608695651</v>
      </c>
      <c r="K37" s="38">
        <f t="shared" si="5"/>
        <v>9.161632</v>
      </c>
      <c r="L37" s="38">
        <f t="shared" si="5"/>
        <v>6.568354086956522</v>
      </c>
      <c r="M37" s="38">
        <f t="shared" si="5"/>
        <v>6.014048</v>
      </c>
      <c r="N37" s="38">
        <f>SUM(B37:M37)</f>
        <v>182.6727012173913</v>
      </c>
      <c r="O37" s="35">
        <f>+N37*1000000/(365*86400)</f>
        <v>5.792513356715858</v>
      </c>
      <c r="P37" s="39"/>
    </row>
    <row r="38" spans="1:16" ht="15" customHeight="1">
      <c r="A38" s="37" t="s">
        <v>20</v>
      </c>
      <c r="B38" s="38">
        <f>MIN(B7:B29)</f>
        <v>1.33</v>
      </c>
      <c r="C38" s="38">
        <f aca="true" t="shared" si="6" ref="C38:M38">MIN(C7:C29)</f>
        <v>2.14</v>
      </c>
      <c r="D38" s="38">
        <f t="shared" si="6"/>
        <v>1.17</v>
      </c>
      <c r="E38" s="38">
        <f t="shared" si="6"/>
        <v>7.04</v>
      </c>
      <c r="F38" s="38">
        <f t="shared" si="6"/>
        <v>12.22</v>
      </c>
      <c r="G38" s="38">
        <f t="shared" si="6"/>
        <v>12.34</v>
      </c>
      <c r="H38" s="38">
        <f t="shared" si="6"/>
        <v>11.28</v>
      </c>
      <c r="I38" s="38">
        <f t="shared" si="6"/>
        <v>8.42</v>
      </c>
      <c r="J38" s="38">
        <f t="shared" si="6"/>
        <v>5.15</v>
      </c>
      <c r="K38" s="38">
        <f t="shared" si="6"/>
        <v>3.54</v>
      </c>
      <c r="L38" s="38">
        <f t="shared" si="6"/>
        <v>3.14</v>
      </c>
      <c r="M38" s="38">
        <f t="shared" si="6"/>
        <v>2.03</v>
      </c>
      <c r="N38" s="38">
        <f>MIN(N7:N29)</f>
        <v>92.42000000000002</v>
      </c>
      <c r="O38" s="35">
        <f>+N38*1000000/(365*86400)</f>
        <v>2.9306189751395237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2017-05-08T08:31:33Z</cp:lastPrinted>
  <dcterms:created xsi:type="dcterms:W3CDTF">1994-01-31T08:04:27Z</dcterms:created>
  <dcterms:modified xsi:type="dcterms:W3CDTF">2023-04-25T01:38:08Z</dcterms:modified>
  <cp:category/>
  <cp:version/>
  <cp:contentType/>
  <cp:contentStatus/>
</cp:coreProperties>
</file>