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<sst xmlns="http://schemas.openxmlformats.org/spreadsheetml/2006/main" count="29" uniqueCount="24">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</sst>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"/>
          <c:w val="0.871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'I.14-H.05'!$N$7:$N$33</c:f>
              <c:numCache>
                <c:ptCount val="27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587.3</c:v>
                </c:pt>
              </c:numCache>
            </c:numRef>
          </c:val>
        </c:ser>
        <c:gapWidth val="100"/>
        <c:axId val="47822163"/>
        <c:axId val="27746284"/>
      </c:barChart>
      <c:lineChart>
        <c:grouping val="standard"/>
        <c:varyColors val="0"/>
        <c:ser>
          <c:idx val="1"/>
          <c:order val="1"/>
          <c:tx>
            <c:v>ค่าเฉลี่ย 2360.4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'I.14-H.05'!$P$7:$P$32</c:f>
              <c:numCache>
                <c:ptCount val="26"/>
                <c:pt idx="0">
                  <c:v>2360.3839172307694</c:v>
                </c:pt>
                <c:pt idx="1">
                  <c:v>2360.3839172307694</c:v>
                </c:pt>
                <c:pt idx="2">
                  <c:v>2360.3839172307694</c:v>
                </c:pt>
                <c:pt idx="3">
                  <c:v>2360.3839172307694</c:v>
                </c:pt>
                <c:pt idx="4">
                  <c:v>2360.3839172307694</c:v>
                </c:pt>
                <c:pt idx="5">
                  <c:v>2360.3839172307694</c:v>
                </c:pt>
                <c:pt idx="6">
                  <c:v>2360.3839172307694</c:v>
                </c:pt>
                <c:pt idx="7">
                  <c:v>2360.3839172307694</c:v>
                </c:pt>
                <c:pt idx="8">
                  <c:v>2360.3839172307694</c:v>
                </c:pt>
                <c:pt idx="9">
                  <c:v>2360.3839172307694</c:v>
                </c:pt>
                <c:pt idx="10">
                  <c:v>2360.3839172307694</c:v>
                </c:pt>
                <c:pt idx="11">
                  <c:v>2360.3839172307694</c:v>
                </c:pt>
                <c:pt idx="12">
                  <c:v>2360.3839172307694</c:v>
                </c:pt>
                <c:pt idx="13">
                  <c:v>2360.3839172307694</c:v>
                </c:pt>
                <c:pt idx="14">
                  <c:v>2360.3839172307694</c:v>
                </c:pt>
                <c:pt idx="15">
                  <c:v>2360.3839172307694</c:v>
                </c:pt>
                <c:pt idx="16">
                  <c:v>2360.3839172307694</c:v>
                </c:pt>
                <c:pt idx="17">
                  <c:v>2360.3839172307694</c:v>
                </c:pt>
                <c:pt idx="18">
                  <c:v>2360.3839172307694</c:v>
                </c:pt>
                <c:pt idx="19">
                  <c:v>2360.3839172307694</c:v>
                </c:pt>
                <c:pt idx="20">
                  <c:v>2360.3839172307694</c:v>
                </c:pt>
                <c:pt idx="21">
                  <c:v>2360.3839172307694</c:v>
                </c:pt>
                <c:pt idx="22">
                  <c:v>2360.3839172307694</c:v>
                </c:pt>
                <c:pt idx="23">
                  <c:v>2360.3839172307694</c:v>
                </c:pt>
                <c:pt idx="24">
                  <c:v>2360.3839172307694</c:v>
                </c:pt>
                <c:pt idx="25">
                  <c:v>2360.3839172307694</c:v>
                </c:pt>
              </c:numCache>
            </c:numRef>
          </c:val>
          <c:smooth val="0"/>
        </c:ser>
        <c:axId val="47822163"/>
        <c:axId val="27746284"/>
      </c:lineChart>
      <c:catAx>
        <c:axId val="4782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746284"/>
        <c:crossesAt val="0"/>
        <c:auto val="1"/>
        <c:lblOffset val="100"/>
        <c:tickLblSkip val="1"/>
        <c:noMultiLvlLbl val="0"/>
      </c:catAx>
      <c:valAx>
        <c:axId val="2774628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216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0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7">
      <selection activeCell="Q36" sqref="Q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 aca="true" t="shared" si="0" ref="O7:O33">+N7*0.0317097</f>
        <v>34.81756769700001</v>
      </c>
      <c r="P7" s="38">
        <f>$N$49</f>
        <v>2360.3839172307694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t="shared" si="0"/>
        <v>134.25569883</v>
      </c>
      <c r="P8" s="38">
        <f aca="true" t="shared" si="2" ref="P8:P32">$N$49</f>
        <v>2360.3839172307694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0"/>
        <v>101.57568201000001</v>
      </c>
      <c r="P9" s="38">
        <f t="shared" si="2"/>
        <v>2360.3839172307694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0"/>
        <v>59.3114717844</v>
      </c>
      <c r="P10" s="38">
        <f t="shared" si="2"/>
        <v>2360.3839172307694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0"/>
        <v>71.33014569779999</v>
      </c>
      <c r="P11" s="38">
        <f t="shared" si="2"/>
        <v>2360.3839172307694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0"/>
        <v>38.591973288</v>
      </c>
      <c r="P12" s="38">
        <f t="shared" si="2"/>
        <v>2360.3839172307694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0"/>
        <v>69.3794917926</v>
      </c>
      <c r="P13" s="38">
        <f t="shared" si="2"/>
        <v>2360.3839172307694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0"/>
        <v>50.1202566909</v>
      </c>
      <c r="P14" s="38">
        <f t="shared" si="2"/>
        <v>2360.3839172307694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0"/>
        <v>112.36015098000001</v>
      </c>
      <c r="P15" s="38">
        <f t="shared" si="2"/>
        <v>2360.3839172307694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0"/>
        <v>108.571793121</v>
      </c>
      <c r="P16" s="38">
        <f t="shared" si="2"/>
        <v>2360.3839172307694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0"/>
        <v>67.794387309</v>
      </c>
      <c r="P17" s="38">
        <f t="shared" si="2"/>
        <v>2360.3839172307694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0"/>
        <v>110.72393045999999</v>
      </c>
      <c r="P18" s="38">
        <f t="shared" si="2"/>
        <v>2360.3839172307694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0"/>
        <v>96.29722750950721</v>
      </c>
      <c r="P19" s="38">
        <f t="shared" si="2"/>
        <v>2360.3839172307694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0"/>
        <v>73.4001021488592</v>
      </c>
      <c r="P20" s="38">
        <f t="shared" si="2"/>
        <v>2360.3839172307694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0"/>
        <v>42.1025901972192</v>
      </c>
      <c r="P21" s="38">
        <f t="shared" si="2"/>
        <v>2360.3839172307694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0"/>
        <v>93.65024888651521</v>
      </c>
      <c r="P22" s="38">
        <f t="shared" si="2"/>
        <v>2360.3839172307694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0"/>
        <v>42.402561929798395</v>
      </c>
      <c r="P23" s="38">
        <f t="shared" si="2"/>
        <v>2360.3839172307694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0"/>
        <v>72.59458393756802</v>
      </c>
      <c r="P24" s="38">
        <f t="shared" si="2"/>
        <v>2360.3839172307694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0"/>
        <v>111.67186784212802</v>
      </c>
      <c r="P25" s="38">
        <f t="shared" si="2"/>
        <v>2360.3839172307694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0"/>
        <v>59.5393889314752</v>
      </c>
      <c r="P26" s="38">
        <f t="shared" si="2"/>
        <v>2360.3839172307694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0"/>
        <v>59.59738876322882</v>
      </c>
      <c r="P27" s="38">
        <f t="shared" si="2"/>
        <v>2360.3839172307694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0"/>
        <v>58.95667829304001</v>
      </c>
      <c r="P28" s="38">
        <f t="shared" si="2"/>
        <v>2360.3839172307694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>SUM(B29:M29)</f>
        <v>576.060768</v>
      </c>
      <c r="O29" s="37">
        <f t="shared" si="0"/>
        <v>18.2667141350496</v>
      </c>
      <c r="P29" s="38">
        <f t="shared" si="2"/>
        <v>2360.3839172307694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>SUM(B30:M30)</f>
        <v>2051.0893440000004</v>
      </c>
      <c r="O30" s="37">
        <f t="shared" si="0"/>
        <v>65.03942777143682</v>
      </c>
      <c r="P30" s="38">
        <f t="shared" si="2"/>
        <v>2360.3839172307694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>SUM(B31:M31)</f>
        <v>3069.0400000000004</v>
      </c>
      <c r="O31" s="37">
        <f t="shared" si="0"/>
        <v>97.31833768800001</v>
      </c>
      <c r="P31" s="38">
        <f t="shared" si="2"/>
        <v>2360.3839172307694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>SUM(B32:M32)</f>
        <v>3038.63</v>
      </c>
      <c r="O32" s="37">
        <f t="shared" si="0"/>
        <v>96.354045711</v>
      </c>
      <c r="P32" s="38">
        <f t="shared" si="2"/>
        <v>2360.3839172307694</v>
      </c>
      <c r="Q32" s="39"/>
    </row>
    <row r="33" spans="1:17" ht="15" customHeight="1">
      <c r="A33" s="40">
        <v>2562</v>
      </c>
      <c r="B33" s="41">
        <v>0.5</v>
      </c>
      <c r="C33" s="41">
        <v>0.1</v>
      </c>
      <c r="D33" s="41">
        <v>0.1</v>
      </c>
      <c r="E33" s="41">
        <v>0.1</v>
      </c>
      <c r="F33" s="41">
        <v>586.5</v>
      </c>
      <c r="G33" s="41">
        <v>335.7</v>
      </c>
      <c r="H33" s="41">
        <v>25</v>
      </c>
      <c r="I33" s="41">
        <v>18.2</v>
      </c>
      <c r="J33" s="41">
        <v>11.8</v>
      </c>
      <c r="K33" s="41">
        <v>6.8</v>
      </c>
      <c r="L33" s="41">
        <v>8.3</v>
      </c>
      <c r="M33" s="41">
        <v>1.1</v>
      </c>
      <c r="N33" s="42">
        <f>SUM(B33:M33)</f>
        <v>994.1999999999999</v>
      </c>
      <c r="O33" s="43">
        <f t="shared" si="0"/>
        <v>31.525783739999998</v>
      </c>
      <c r="P33" s="38"/>
      <c r="Q33" s="39"/>
    </row>
    <row r="34" spans="1:17" ht="15" customHeight="1">
      <c r="A34" s="32">
        <v>2563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f>MAX(B7:B32)</f>
        <v>47.191680000000005</v>
      </c>
      <c r="C48" s="35">
        <f aca="true" t="shared" si="3" ref="C48:N48">MAX(C7:C32)</f>
        <v>365.85</v>
      </c>
      <c r="D48" s="35">
        <f t="shared" si="3"/>
        <v>275.4</v>
      </c>
      <c r="E48" s="35">
        <f t="shared" si="3"/>
        <v>583.1913600000001</v>
      </c>
      <c r="F48" s="35">
        <f t="shared" si="3"/>
        <v>1388.3</v>
      </c>
      <c r="G48" s="35">
        <f t="shared" si="3"/>
        <v>1347.6</v>
      </c>
      <c r="H48" s="35">
        <f t="shared" si="3"/>
        <v>754.6953600000002</v>
      </c>
      <c r="I48" s="35">
        <f t="shared" si="3"/>
        <v>404.51</v>
      </c>
      <c r="J48" s="35">
        <f t="shared" si="3"/>
        <v>194.96</v>
      </c>
      <c r="K48" s="35">
        <f t="shared" si="3"/>
        <v>107.98</v>
      </c>
      <c r="L48" s="35">
        <f t="shared" si="3"/>
        <v>26.83</v>
      </c>
      <c r="M48" s="35">
        <f t="shared" si="3"/>
        <v>21.35376</v>
      </c>
      <c r="N48" s="35">
        <f t="shared" si="3"/>
        <v>4233.9</v>
      </c>
      <c r="O48" s="35">
        <f>MAX(O7:O32)</f>
        <v>134.25569883</v>
      </c>
      <c r="P48" s="39"/>
      <c r="Q48" s="39"/>
    </row>
    <row r="49" spans="1:17" ht="15" customHeight="1">
      <c r="A49" s="34" t="s">
        <v>16</v>
      </c>
      <c r="B49" s="35">
        <f>AVERAGE(B7:B32)</f>
        <v>9.02786923076923</v>
      </c>
      <c r="C49" s="35">
        <f aca="true" t="shared" si="4" ref="C49:M49">AVERAGE(C7:C32)</f>
        <v>79.26983876923077</v>
      </c>
      <c r="D49" s="35">
        <f t="shared" si="4"/>
        <v>84.50621107692308</v>
      </c>
      <c r="E49" s="35">
        <f t="shared" si="4"/>
        <v>230.7195492307692</v>
      </c>
      <c r="F49" s="35">
        <f t="shared" si="4"/>
        <v>576.6908236923077</v>
      </c>
      <c r="G49" s="35">
        <f t="shared" si="4"/>
        <v>714.7808433846155</v>
      </c>
      <c r="H49" s="35">
        <f t="shared" si="4"/>
        <v>408.3290855384615</v>
      </c>
      <c r="I49" s="35">
        <f t="shared" si="4"/>
        <v>169.69309661538458</v>
      </c>
      <c r="J49" s="35">
        <f t="shared" si="4"/>
        <v>48.85356584615384</v>
      </c>
      <c r="K49" s="35">
        <f t="shared" si="4"/>
        <v>22.00383692307692</v>
      </c>
      <c r="L49" s="35">
        <f t="shared" si="4"/>
        <v>8.983638153846153</v>
      </c>
      <c r="M49" s="35">
        <f t="shared" si="4"/>
        <v>7.525558769230768</v>
      </c>
      <c r="N49" s="35">
        <f>SUM(B49:M49)</f>
        <v>2360.3839172307694</v>
      </c>
      <c r="O49" s="37">
        <f>+N49*0.0317097</f>
        <v>74.84706590021253</v>
      </c>
      <c r="P49" s="39"/>
      <c r="Q49" s="39"/>
    </row>
    <row r="50" spans="1:17" ht="15" customHeight="1">
      <c r="A50" s="34" t="s">
        <v>20</v>
      </c>
      <c r="B50" s="35">
        <f>MIN(B7:B32)</f>
        <v>0</v>
      </c>
      <c r="C50" s="35">
        <f aca="true" t="shared" si="5" ref="C50:O50">MIN(C7:C32)</f>
        <v>6.46</v>
      </c>
      <c r="D50" s="35">
        <f t="shared" si="5"/>
        <v>0.8752320000000001</v>
      </c>
      <c r="E50" s="35">
        <f t="shared" si="5"/>
        <v>9.555840000000002</v>
      </c>
      <c r="F50" s="35">
        <f t="shared" si="5"/>
        <v>135.39</v>
      </c>
      <c r="G50" s="35">
        <f t="shared" si="5"/>
        <v>195.20956800000005</v>
      </c>
      <c r="H50" s="35">
        <f t="shared" si="5"/>
        <v>127.81756799999997</v>
      </c>
      <c r="I50" s="35">
        <f t="shared" si="5"/>
        <v>44.78025600000001</v>
      </c>
      <c r="J50" s="35">
        <f t="shared" si="5"/>
        <v>13.252895999999993</v>
      </c>
      <c r="K50" s="35">
        <f t="shared" si="5"/>
        <v>2.5513920000000003</v>
      </c>
      <c r="L50" s="35">
        <f t="shared" si="5"/>
        <v>0.16675200000000007</v>
      </c>
      <c r="M50" s="35">
        <f t="shared" si="5"/>
        <v>0</v>
      </c>
      <c r="N50" s="35">
        <f t="shared" si="5"/>
        <v>576.060768</v>
      </c>
      <c r="O50" s="35">
        <f t="shared" si="5"/>
        <v>18.2667141350496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2020-04-23T03:50:45Z</dcterms:modified>
  <cp:category/>
  <cp:version/>
  <cp:contentType/>
  <cp:contentStatus/>
</cp:coreProperties>
</file>