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<sst xmlns="http://schemas.openxmlformats.org/spreadsheetml/2006/main" count="487" uniqueCount="141">
  <si>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</si>
  <si>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</si>
  <si>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</si>
  <si>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</si>
  <si>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</si>
  <si>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</si>
  <si>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</si>
  <si>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</si>
  <si>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</si>
  <si>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</si>
  <si>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</si>
  <si>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</si>
  <si>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</si>
  <si>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</si>
  <si>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</si>
  <si>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</si>
  <si>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</si>
  <si>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</si>
  <si>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</si>
  <si>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</si>
  <si>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</si>
  <si>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</si>
  <si>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</si>
  <si>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</si>
  <si>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</si>
  <si>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</si>
  <si>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</si>
  <si>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</si>
  <si>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</si>
  <si>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</si>
  <si>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</si>
  <si>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</si>
  <si>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</si>
  <si>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</si>
  <si>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</si>
  <si>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</si>
  <si>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</si>
  <si>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</si>
  <si>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</si>
  <si>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</si>
  <si>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</si>
  <si>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</si>
  <si>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</si>
  <si>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</si>
  <si>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</si>
  <si>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</si>
  <si>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</si>
  <si>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</si>
  <si>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</si>
  <si>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</si>
  <si>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</si>
  <si>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</si>
  <si>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</si>
  <si>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</si>
  <si>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</si>
  <si>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</si>
  <si>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</si>
  <si>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</si>
  <si>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</si>
  <si>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</si>
  <si>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</si>
  <si>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</si>
  <si>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</si>
  <si>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</si>
  <si>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</si>
  <si>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</si>
  <si>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</si>
  <si>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</si>
  <si>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</si>
  <si>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</si>
  <si>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</si>
  <si>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</si>
  <si>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</si>
  <si>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</si>
  <si>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</si>
  <si>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</si>
  <si>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</si>
  <si>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</si>
  <si>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</si>
  <si>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</si>
  <si>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</si>
  <si>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</si>
  <si>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</si>
  <si>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</si>
  <si>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</si>
  <si>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</si>
  <si>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</si>
  <si>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</si>
  <si>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</si>
  <si>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</si>
  <si>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</si>
  <si>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</si>
  <si>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</si>
  <si>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</si>
  <si>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</si>
  <si>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</si>
  <si>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</si>
  <si>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</si>
  <si>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</si>
  <si>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</si>
  <si>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</si>
  <si>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</si>
  <si>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</si>
  <si>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</si>
  <si>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</si>
  <si>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</si>
  <si>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</si>
  <si>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</si>
  <si>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</si>
  <si>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</si>
  <si>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</si>
  <si>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</si>
  <si>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</si>
  <si>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</si>
  <si>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</si>
  <si>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</si>
  <si>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</si>
  <si>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</si>
  <si>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</si>
  <si>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</si>
  <si>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</si>
  <si>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</si>
  <si>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</si>
  <si>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</si>
  <si>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</si>
  <si>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</si>
  <si>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</si>
  <si>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</si>
  <si>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</si>
  <si>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</si>
  <si>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</si>
  <si>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</si>
  <si>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</si>
  <si>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t>เดือนกุมภาพันธ์วัดน้ำไม่ได้</t>
  </si>
  <si>
    <t>เดือนมีนาคมวัดน้ำไม่ได้</t>
  </si>
  <si>
    <t>Station  I.14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</si>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</sst>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9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191" fontId="13" fillId="0" borderId="16" xfId="57" applyNumberFormat="1" applyFont="1" applyBorder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17" xfId="43" applyFont="1" applyBorder="1" applyAlignment="1" quotePrefix="1">
      <alignment horizontal="center"/>
      <protection/>
    </xf>
    <xf numFmtId="0" fontId="5" fillId="0" borderId="18" xfId="43" applyFont="1" applyBorder="1" applyAlignment="1" quotePrefix="1">
      <alignment horizontal="center"/>
      <protection/>
    </xf>
    <xf numFmtId="0" fontId="5" fillId="0" borderId="19" xfId="43" applyFont="1" applyBorder="1">
      <alignment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20" xfId="58" applyFont="1" applyBorder="1" applyAlignment="1">
      <alignment horizontal="right" vertical="center"/>
      <protection/>
    </xf>
    <xf numFmtId="0" fontId="13" fillId="0" borderId="21" xfId="58" applyFont="1" applyBorder="1" applyAlignment="1">
      <alignment horizontal="right" vertical="center"/>
      <protection/>
    </xf>
    <xf numFmtId="0" fontId="15" fillId="0" borderId="21" xfId="58" applyFont="1" applyBorder="1">
      <alignment/>
      <protection/>
    </xf>
    <xf numFmtId="0" fontId="15" fillId="0" borderId="22" xfId="58" applyFont="1" applyBorder="1">
      <alignment/>
      <protection/>
    </xf>
    <xf numFmtId="204" fontId="5" fillId="0" borderId="0" xfId="43" applyNumberFormat="1" applyFont="1" applyBorder="1">
      <alignment/>
      <protection/>
    </xf>
    <xf numFmtId="191" fontId="5" fillId="0" borderId="23" xfId="43" applyNumberFormat="1" applyFont="1" applyBorder="1" applyAlignment="1">
      <alignment horizontal="center"/>
      <protection/>
    </xf>
    <xf numFmtId="191" fontId="5" fillId="0" borderId="23" xfId="43" applyNumberFormat="1" applyFont="1" applyBorder="1">
      <alignment/>
      <protection/>
    </xf>
    <xf numFmtId="204" fontId="5" fillId="0" borderId="0" xfId="43" applyNumberFormat="1" applyFont="1">
      <alignment/>
      <protection/>
    </xf>
    <xf numFmtId="0" fontId="5" fillId="0" borderId="24" xfId="43" applyFont="1" applyBorder="1">
      <alignment/>
      <protection/>
    </xf>
    <xf numFmtId="0" fontId="5" fillId="0" borderId="24" xfId="43" applyFont="1" applyBorder="1" applyAlignment="1">
      <alignment horizontal="center"/>
      <protection/>
    </xf>
    <xf numFmtId="204" fontId="5" fillId="0" borderId="24" xfId="43" applyNumberFormat="1" applyFont="1" applyBorder="1">
      <alignment/>
      <protection/>
    </xf>
    <xf numFmtId="191" fontId="5" fillId="0" borderId="24" xfId="43" applyNumberFormat="1" applyFont="1" applyBorder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12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/>
      <protection/>
    </xf>
    <xf numFmtId="191" fontId="5" fillId="0" borderId="17" xfId="43" applyNumberFormat="1" applyFont="1" applyBorder="1" applyAlignment="1" quotePrefix="1">
      <alignment horizontal="right"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25" xfId="43" applyNumberFormat="1" applyFont="1" applyBorder="1" applyAlignment="1">
      <alignment horizontal="right" vertical="center"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26" xfId="43" applyNumberFormat="1" applyFont="1" applyBorder="1" applyAlignment="1">
      <alignment horizontal="center"/>
      <protection/>
    </xf>
    <xf numFmtId="204" fontId="5" fillId="0" borderId="27" xfId="43" applyNumberFormat="1" applyFont="1" applyBorder="1" applyAlignment="1">
      <alignment horizontal="center"/>
      <protection/>
    </xf>
    <xf numFmtId="204" fontId="5" fillId="0" borderId="28" xfId="43" applyNumberFormat="1" applyFont="1" applyBorder="1" applyAlignment="1" quotePrefix="1">
      <alignment horizontal="center"/>
      <protection/>
    </xf>
    <xf numFmtId="192" fontId="5" fillId="0" borderId="24" xfId="43" applyNumberFormat="1" applyFont="1" applyBorder="1">
      <alignment/>
      <protection/>
    </xf>
    <xf numFmtId="191" fontId="25" fillId="0" borderId="0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1" fontId="5" fillId="0" borderId="30" xfId="43" applyNumberFormat="1" applyFont="1" applyBorder="1">
      <alignment/>
      <protection/>
    </xf>
    <xf numFmtId="204" fontId="5" fillId="0" borderId="30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1" xfId="43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192" fontId="5" fillId="0" borderId="33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91" fontId="5" fillId="0" borderId="35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36" xfId="59" applyFont="1" applyBorder="1" applyAlignment="1">
      <alignment horizontal="center"/>
      <protection/>
    </xf>
    <xf numFmtId="0" fontId="27" fillId="0" borderId="37" xfId="59" applyFont="1" applyBorder="1" applyAlignment="1">
      <alignment horizontal="center"/>
      <protection/>
    </xf>
    <xf numFmtId="193" fontId="27" fillId="0" borderId="36" xfId="59" applyNumberFormat="1" applyFont="1" applyBorder="1" applyAlignment="1">
      <alignment horizontal="center"/>
      <protection/>
    </xf>
    <xf numFmtId="2" fontId="27" fillId="0" borderId="38" xfId="59" applyNumberFormat="1" applyFont="1" applyBorder="1" applyAlignment="1">
      <alignment horizontal="center"/>
      <protection/>
    </xf>
    <xf numFmtId="0" fontId="27" fillId="0" borderId="22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193" fontId="27" fillId="0" borderId="22" xfId="59" applyNumberFormat="1" applyFont="1" applyBorder="1" applyAlignment="1">
      <alignment horizontal="center"/>
      <protection/>
    </xf>
    <xf numFmtId="2" fontId="27" fillId="0" borderId="39" xfId="59" applyNumberFormat="1" applyFont="1" applyBorder="1" applyAlignment="1">
      <alignment horizontal="center"/>
      <protection/>
    </xf>
    <xf numFmtId="2" fontId="27" fillId="0" borderId="39" xfId="59" applyNumberFormat="1" applyFont="1" applyBorder="1">
      <alignment/>
      <protection/>
    </xf>
    <xf numFmtId="193" fontId="27" fillId="0" borderId="40" xfId="59" applyNumberFormat="1" applyFont="1" applyBorder="1" applyAlignment="1">
      <alignment horizontal="center"/>
      <protection/>
    </xf>
    <xf numFmtId="0" fontId="27" fillId="0" borderId="40" xfId="59" applyFont="1" applyBorder="1" applyAlignment="1">
      <alignment horizontal="center"/>
      <protection/>
    </xf>
    <xf numFmtId="2" fontId="27" fillId="0" borderId="41" xfId="59" applyNumberFormat="1" applyFont="1" applyBorder="1" applyAlignment="1">
      <alignment horizontal="center"/>
      <protection/>
    </xf>
    <xf numFmtId="204" fontId="4" fillId="0" borderId="42" xfId="59" applyNumberFormat="1" applyFont="1" applyBorder="1" applyAlignment="1">
      <alignment horizontal="center"/>
      <protection/>
    </xf>
    <xf numFmtId="0" fontId="4" fillId="0" borderId="42" xfId="59" applyBorder="1" applyAlignment="1">
      <alignment horizontal="center"/>
      <protection/>
    </xf>
    <xf numFmtId="193" fontId="4" fillId="0" borderId="42" xfId="59" applyNumberFormat="1" applyBorder="1" applyAlignment="1">
      <alignment horizontal="right"/>
      <protection/>
    </xf>
    <xf numFmtId="193" fontId="4" fillId="0" borderId="42" xfId="59" applyNumberFormat="1" applyBorder="1">
      <alignment/>
      <protection/>
    </xf>
    <xf numFmtId="2" fontId="4" fillId="0" borderId="42" xfId="59" applyNumberFormat="1" applyBorder="1">
      <alignment/>
      <protection/>
    </xf>
    <xf numFmtId="2" fontId="4" fillId="0" borderId="43" xfId="59" applyNumberFormat="1" applyBorder="1" applyAlignment="1">
      <alignment horizontal="right"/>
      <protection/>
    </xf>
    <xf numFmtId="2" fontId="4" fillId="0" borderId="42" xfId="59" applyNumberFormat="1" applyBorder="1" applyAlignment="1">
      <alignment horizontal="right"/>
      <protection/>
    </xf>
    <xf numFmtId="2" fontId="4" fillId="0" borderId="42" xfId="59" applyNumberFormat="1" applyFont="1" applyBorder="1" applyAlignment="1">
      <alignment horizontal="right"/>
      <protection/>
    </xf>
    <xf numFmtId="2" fontId="4" fillId="0" borderId="40" xfId="59" applyNumberFormat="1" applyBorder="1" applyAlignment="1">
      <alignment horizontal="right"/>
      <protection/>
    </xf>
    <xf numFmtId="0" fontId="0" fillId="0" borderId="42" xfId="0" applyBorder="1" applyAlignment="1">
      <alignment/>
    </xf>
    <xf numFmtId="204" fontId="27" fillId="0" borderId="36" xfId="59" applyNumberFormat="1" applyFont="1" applyBorder="1" applyAlignment="1">
      <alignment horizontal="center"/>
      <protection/>
    </xf>
    <xf numFmtId="204" fontId="27" fillId="0" borderId="22" xfId="59" applyNumberFormat="1" applyFont="1" applyBorder="1" applyAlignment="1">
      <alignment horizontal="center"/>
      <protection/>
    </xf>
    <xf numFmtId="204" fontId="27" fillId="0" borderId="22" xfId="59" applyNumberFormat="1" applyFont="1" applyBorder="1">
      <alignment/>
      <protection/>
    </xf>
    <xf numFmtId="204" fontId="27" fillId="0" borderId="40" xfId="59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193" fontId="27" fillId="0" borderId="37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44" xfId="59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36" xfId="59" applyNumberFormat="1" applyFont="1" applyBorder="1" applyAlignment="1">
      <alignment horizontal="center"/>
      <protection/>
    </xf>
    <xf numFmtId="2" fontId="27" fillId="0" borderId="22" xfId="59" applyNumberFormat="1" applyFont="1" applyBorder="1" applyAlignment="1">
      <alignment horizontal="center"/>
      <protection/>
    </xf>
    <xf numFmtId="2" fontId="27" fillId="0" borderId="22" xfId="59" applyNumberFormat="1" applyFont="1" applyBorder="1">
      <alignment/>
      <protection/>
    </xf>
    <xf numFmtId="2" fontId="0" fillId="0" borderId="42" xfId="0" applyNumberFormat="1" applyBorder="1" applyAlignment="1">
      <alignment/>
    </xf>
    <xf numFmtId="192" fontId="27" fillId="33" borderId="37" xfId="59" applyNumberFormat="1" applyFont="1" applyFill="1" applyBorder="1" applyAlignment="1">
      <alignment horizontal="center"/>
      <protection/>
    </xf>
    <xf numFmtId="192" fontId="27" fillId="33" borderId="0" xfId="59" applyNumberFormat="1" applyFont="1" applyFill="1" applyBorder="1" applyAlignment="1">
      <alignment horizontal="center"/>
      <protection/>
    </xf>
    <xf numFmtId="192" fontId="27" fillId="33" borderId="44" xfId="59" applyNumberFormat="1" applyFont="1" applyFill="1" applyBorder="1">
      <alignment/>
      <protection/>
    </xf>
    <xf numFmtId="192" fontId="4" fillId="33" borderId="42" xfId="59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4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1" fontId="5" fillId="0" borderId="45" xfId="43" applyNumberFormat="1" applyFont="1" applyBorder="1" applyAlignment="1">
      <alignment horizontal="right"/>
      <protection/>
    </xf>
    <xf numFmtId="192" fontId="5" fillId="0" borderId="45" xfId="43" applyNumberFormat="1" applyFont="1" applyBorder="1">
      <alignment/>
      <protection/>
    </xf>
    <xf numFmtId="49" fontId="5" fillId="0" borderId="45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4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191" fontId="5" fillId="0" borderId="46" xfId="43" applyNumberFormat="1" applyFont="1" applyBorder="1" applyAlignment="1">
      <alignment horizontal="right"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192" fontId="29" fillId="0" borderId="0" xfId="43" applyNumberFormat="1" applyFont="1" applyBorder="1">
      <alignment/>
      <protection/>
    </xf>
    <xf numFmtId="203" fontId="9" fillId="0" borderId="0" xfId="42" applyNumberFormat="1" applyFont="1" applyAlignment="1">
      <alignment horizontal="center"/>
      <protection/>
    </xf>
    <xf numFmtId="193" fontId="4" fillId="0" borderId="42" xfId="59" applyNumberFormat="1" applyFont="1" applyBorder="1">
      <alignment/>
      <protection/>
    </xf>
    <xf numFmtId="192" fontId="4" fillId="33" borderId="42" xfId="59" applyNumberFormat="1" applyFont="1" applyFill="1" applyBorder="1">
      <alignment/>
      <protection/>
    </xf>
    <xf numFmtId="2" fontId="4" fillId="0" borderId="42" xfId="59" applyNumberFormat="1" applyFont="1" applyBorder="1">
      <alignment/>
      <protection/>
    </xf>
    <xf numFmtId="0" fontId="4" fillId="0" borderId="42" xfId="59" applyFont="1" applyBorder="1" applyAlignment="1">
      <alignment horizontal="center"/>
      <protection/>
    </xf>
    <xf numFmtId="204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193" fontId="4" fillId="0" borderId="47" xfId="59" applyNumberFormat="1" applyFont="1" applyBorder="1">
      <alignment/>
      <protection/>
    </xf>
    <xf numFmtId="192" fontId="4" fillId="33" borderId="47" xfId="59" applyNumberFormat="1" applyFont="1" applyFill="1" applyBorder="1">
      <alignment/>
      <protection/>
    </xf>
    <xf numFmtId="2" fontId="4" fillId="0" borderId="47" xfId="59" applyNumberFormat="1" applyFont="1" applyBorder="1">
      <alignment/>
      <protection/>
    </xf>
    <xf numFmtId="0" fontId="4" fillId="0" borderId="47" xfId="5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204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193" fontId="0" fillId="0" borderId="40" xfId="0" applyNumberFormat="1" applyBorder="1" applyAlignment="1">
      <alignment/>
    </xf>
    <xf numFmtId="193" fontId="4" fillId="0" borderId="40" xfId="59" applyNumberFormat="1" applyFont="1" applyBorder="1">
      <alignment/>
      <protection/>
    </xf>
    <xf numFmtId="192" fontId="4" fillId="33" borderId="40" xfId="59" applyNumberFormat="1" applyFont="1" applyFill="1" applyBorder="1">
      <alignment/>
      <protection/>
    </xf>
    <xf numFmtId="2" fontId="4" fillId="0" borderId="40" xfId="59" applyNumberFormat="1" applyFont="1" applyBorder="1">
      <alignment/>
      <protection/>
    </xf>
    <xf numFmtId="2" fontId="0" fillId="0" borderId="40" xfId="0" applyNumberFormat="1" applyBorder="1" applyAlignment="1">
      <alignment/>
    </xf>
    <xf numFmtId="204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193" fontId="4" fillId="0" borderId="49" xfId="59" applyNumberFormat="1" applyFont="1" applyBorder="1">
      <alignment/>
      <protection/>
    </xf>
    <xf numFmtId="192" fontId="4" fillId="33" borderId="49" xfId="59" applyNumberFormat="1" applyFont="1" applyFill="1" applyBorder="1">
      <alignment/>
      <protection/>
    </xf>
    <xf numFmtId="2" fontId="4" fillId="0" borderId="49" xfId="59" applyNumberFormat="1" applyFont="1" applyBorder="1">
      <alignment/>
      <protection/>
    </xf>
    <xf numFmtId="0" fontId="0" fillId="0" borderId="50" xfId="0" applyBorder="1" applyAlignment="1">
      <alignment horizontal="center"/>
    </xf>
    <xf numFmtId="2" fontId="0" fillId="0" borderId="49" xfId="0" applyNumberFormat="1" applyBorder="1" applyAlignment="1">
      <alignment/>
    </xf>
    <xf numFmtId="191" fontId="5" fillId="0" borderId="0" xfId="43" applyNumberFormat="1" applyFont="1" applyFill="1" applyBorder="1">
      <alignment/>
      <protection/>
    </xf>
    <xf numFmtId="0" fontId="13" fillId="34" borderId="42" xfId="58" applyFont="1" applyFill="1" applyBorder="1" applyAlignment="1">
      <alignment horizontal="center" vertical="center"/>
      <protection/>
    </xf>
    <xf numFmtId="14" fontId="0" fillId="0" borderId="4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4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204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4" fillId="33" borderId="51" xfId="59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0" fontId="27" fillId="0" borderId="44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52" xfId="43" applyFont="1" applyBorder="1">
      <alignment/>
      <protection/>
    </xf>
    <xf numFmtId="0" fontId="5" fillId="0" borderId="52" xfId="43" applyFont="1" applyBorder="1" applyAlignment="1">
      <alignment horizontal="center"/>
      <protection/>
    </xf>
    <xf numFmtId="204" fontId="5" fillId="0" borderId="52" xfId="43" applyNumberFormat="1" applyFont="1" applyBorder="1">
      <alignment/>
      <protection/>
    </xf>
    <xf numFmtId="191" fontId="5" fillId="0" borderId="52" xfId="43" applyNumberFormat="1" applyFont="1" applyBorder="1">
      <alignment/>
      <protection/>
    </xf>
    <xf numFmtId="191" fontId="5" fillId="0" borderId="52" xfId="43" applyNumberFormat="1" applyFont="1" applyBorder="1" applyAlignment="1">
      <alignment horizontal="right"/>
      <protection/>
    </xf>
    <xf numFmtId="193" fontId="5" fillId="0" borderId="52" xfId="43" applyNumberFormat="1" applyFont="1" applyBorder="1">
      <alignment/>
      <protection/>
    </xf>
    <xf numFmtId="192" fontId="5" fillId="0" borderId="52" xfId="43" applyNumberFormat="1" applyFont="1" applyBorder="1">
      <alignment/>
      <protection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4" fillId="33" borderId="53" xfId="59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0" fontId="0" fillId="0" borderId="52" xfId="0" applyBorder="1" applyAlignment="1">
      <alignment/>
    </xf>
    <xf numFmtId="191" fontId="5" fillId="0" borderId="0" xfId="43" applyNumberFormat="1" applyFont="1" applyAlignment="1">
      <alignment horizontal="centerContinuous"/>
      <protection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7" xfId="43" applyNumberFormat="1" applyFont="1" applyBorder="1" applyAlignment="1" quotePrefix="1">
      <alignment horizontal="center"/>
      <protection/>
    </xf>
    <xf numFmtId="193" fontId="5" fillId="0" borderId="46" xfId="43" applyNumberFormat="1" applyFont="1" applyBorder="1">
      <alignment/>
      <protection/>
    </xf>
    <xf numFmtId="0" fontId="0" fillId="0" borderId="46" xfId="0" applyBorder="1" applyAlignment="1">
      <alignment/>
    </xf>
    <xf numFmtId="0" fontId="25" fillId="34" borderId="42" xfId="58" applyFont="1" applyFill="1" applyBorder="1" applyAlignment="1">
      <alignment horizontal="center" vertical="center"/>
      <protection/>
    </xf>
    <xf numFmtId="204" fontId="25" fillId="0" borderId="42" xfId="43" applyNumberFormat="1" applyFont="1" applyBorder="1" applyAlignment="1">
      <alignment horizontal="center" vertical="center"/>
      <protection/>
    </xf>
    <xf numFmtId="191" fontId="25" fillId="0" borderId="42" xfId="43" applyNumberFormat="1" applyFont="1" applyBorder="1" applyAlignment="1">
      <alignment horizontal="center" vertical="center"/>
      <protection/>
    </xf>
    <xf numFmtId="191" fontId="13" fillId="0" borderId="42" xfId="58" applyNumberFormat="1" applyFont="1" applyFill="1" applyBorder="1" applyAlignment="1">
      <alignment horizontal="center" vertical="center"/>
      <protection/>
    </xf>
    <xf numFmtId="191" fontId="13" fillId="0" borderId="42" xfId="57" applyNumberFormat="1" applyFont="1" applyBorder="1" applyAlignment="1">
      <alignment horizontal="center" vertical="center"/>
      <protection/>
    </xf>
    <xf numFmtId="204" fontId="25" fillId="0" borderId="42" xfId="43" applyNumberFormat="1" applyFont="1" applyBorder="1" applyAlignment="1">
      <alignment horizontal="center" vertical="center"/>
      <protection/>
    </xf>
    <xf numFmtId="191" fontId="25" fillId="0" borderId="42" xfId="43" applyNumberFormat="1" applyFont="1" applyBorder="1" applyAlignment="1">
      <alignment horizontal="center" vertical="center"/>
      <protection/>
    </xf>
    <xf numFmtId="191" fontId="25" fillId="0" borderId="42" xfId="58" applyNumberFormat="1" applyFont="1" applyFill="1" applyBorder="1" applyAlignment="1">
      <alignment horizontal="center" vertical="center"/>
      <protection/>
    </xf>
    <xf numFmtId="191" fontId="25" fillId="0" borderId="42" xfId="57" applyNumberFormat="1" applyFont="1" applyBorder="1" applyAlignment="1">
      <alignment horizontal="center" vertical="center"/>
      <protection/>
    </xf>
    <xf numFmtId="15" fontId="25" fillId="0" borderId="42" xfId="43" applyNumberFormat="1" applyFont="1" applyBorder="1" applyAlignment="1">
      <alignment horizontal="center" vertical="center"/>
      <protection/>
    </xf>
    <xf numFmtId="192" fontId="73" fillId="0" borderId="0" xfId="43" applyNumberFormat="1" applyFont="1" applyBorder="1">
      <alignment/>
      <protection/>
    </xf>
    <xf numFmtId="4" fontId="13" fillId="0" borderId="42" xfId="58" applyNumberFormat="1" applyFont="1" applyFill="1" applyBorder="1" applyAlignment="1" applyProtection="1">
      <alignment horizontal="center" vertical="center"/>
      <protection/>
    </xf>
    <xf numFmtId="0" fontId="13" fillId="0" borderId="42" xfId="58" applyFont="1" applyFill="1" applyBorder="1" applyAlignment="1" applyProtection="1">
      <alignment horizontal="center" vertical="center"/>
      <protection/>
    </xf>
    <xf numFmtId="2" fontId="13" fillId="0" borderId="42" xfId="58" applyNumberFormat="1" applyFont="1" applyFill="1" applyBorder="1" applyAlignment="1" applyProtection="1">
      <alignment horizontal="center" vertical="center" shrinkToFit="1"/>
      <protection/>
    </xf>
    <xf numFmtId="197" fontId="13" fillId="0" borderId="42" xfId="58" applyNumberFormat="1" applyFont="1" applyFill="1" applyBorder="1" applyAlignment="1" applyProtection="1">
      <alignment horizontal="center" vertical="center" wrapText="1"/>
      <protection/>
    </xf>
    <xf numFmtId="192" fontId="13" fillId="0" borderId="42" xfId="58" applyNumberFormat="1" applyFont="1" applyFill="1" applyBorder="1" applyAlignment="1" applyProtection="1">
      <alignment horizontal="center" vertical="center" wrapText="1"/>
      <protection/>
    </xf>
    <xf numFmtId="2" fontId="13" fillId="0" borderId="42" xfId="58" applyNumberFormat="1" applyFont="1" applyFill="1" applyBorder="1" applyAlignment="1" applyProtection="1">
      <alignment horizontal="center" vertical="center"/>
      <protection/>
    </xf>
    <xf numFmtId="192" fontId="13" fillId="0" borderId="42" xfId="58" applyNumberFormat="1" applyFont="1" applyFill="1" applyBorder="1" applyAlignment="1" applyProtection="1">
      <alignment horizontal="center" vertical="center"/>
      <protection/>
    </xf>
    <xf numFmtId="0" fontId="13" fillId="34" borderId="42" xfId="58" applyFont="1" applyFill="1" applyBorder="1" applyAlignment="1" applyProtection="1" quotePrefix="1">
      <alignment horizontal="center" vertical="center"/>
      <protection/>
    </xf>
    <xf numFmtId="2" fontId="13" fillId="34" borderId="42" xfId="58" applyNumberFormat="1" applyFont="1" applyFill="1" applyBorder="1" applyAlignment="1" applyProtection="1" quotePrefix="1">
      <alignment horizontal="center" vertical="center"/>
      <protection/>
    </xf>
    <xf numFmtId="197" fontId="13" fillId="34" borderId="42" xfId="58" applyNumberFormat="1" applyFont="1" applyFill="1" applyBorder="1" applyAlignment="1" applyProtection="1" quotePrefix="1">
      <alignment horizontal="center" vertical="center"/>
      <protection/>
    </xf>
    <xf numFmtId="192" fontId="13" fillId="34" borderId="42" xfId="58" applyNumberFormat="1" applyFont="1" applyFill="1" applyBorder="1" applyAlignment="1" applyProtection="1" quotePrefix="1">
      <alignment horizontal="center" vertical="center"/>
      <protection/>
    </xf>
    <xf numFmtId="194" fontId="13" fillId="34" borderId="42" xfId="58" applyNumberFormat="1" applyFont="1" applyFill="1" applyBorder="1" applyAlignment="1" applyProtection="1" quotePrefix="1">
      <alignment horizontal="center" vertical="center"/>
      <protection/>
    </xf>
    <xf numFmtId="4" fontId="13" fillId="34" borderId="42" xfId="58" applyNumberFormat="1" applyFont="1" applyFill="1" applyBorder="1" applyAlignment="1" applyProtection="1">
      <alignment horizontal="center" vertical="center"/>
      <protection/>
    </xf>
    <xf numFmtId="0" fontId="27" fillId="33" borderId="43" xfId="59" applyFont="1" applyFill="1" applyBorder="1" applyAlignment="1">
      <alignment horizontal="center"/>
      <protection/>
    </xf>
    <xf numFmtId="0" fontId="27" fillId="33" borderId="54" xfId="59" applyFont="1" applyFill="1" applyBorder="1" applyAlignment="1">
      <alignment horizontal="center"/>
      <protection/>
    </xf>
    <xf numFmtId="0" fontId="27" fillId="33" borderId="55" xfId="59" applyFont="1" applyFill="1" applyBorder="1" applyAlignment="1">
      <alignment horizontal="center"/>
      <protection/>
    </xf>
    <xf numFmtId="194" fontId="13" fillId="0" borderId="42" xfId="58" applyNumberFormat="1" applyFont="1" applyFill="1" applyBorder="1" applyAlignment="1" applyProtection="1">
      <alignment horizontal="center" vertical="center" textRotation="90"/>
      <protection/>
    </xf>
    <xf numFmtId="4" fontId="13" fillId="0" borderId="42" xfId="58" applyNumberFormat="1" applyFont="1" applyFill="1" applyBorder="1" applyAlignment="1" applyProtection="1">
      <alignment horizontal="center" vertical="center"/>
      <protection/>
    </xf>
    <xf numFmtId="194" fontId="13" fillId="0" borderId="42" xfId="58" applyNumberFormat="1" applyFont="1" applyFill="1" applyBorder="1" applyAlignment="1" applyProtection="1">
      <alignment horizontal="center"/>
      <protection/>
    </xf>
    <xf numFmtId="4" fontId="13" fillId="0" borderId="42" xfId="58" applyNumberFormat="1" applyFont="1" applyFill="1" applyBorder="1" applyAlignment="1" applyProtection="1">
      <alignment horizontal="center"/>
      <protection/>
    </xf>
    <xf numFmtId="0" fontId="13" fillId="0" borderId="42" xfId="58" applyFont="1" applyFill="1" applyBorder="1" applyAlignment="1" applyProtection="1">
      <alignment horizontal="center" vertical="center" textRotation="90"/>
      <protection/>
    </xf>
    <xf numFmtId="0" fontId="13" fillId="0" borderId="42" xfId="58" applyFont="1" applyFill="1" applyBorder="1" applyAlignment="1" applyProtection="1">
      <alignment horizontal="center" vertical="center"/>
      <protection/>
    </xf>
    <xf numFmtId="2" fontId="13" fillId="0" borderId="42" xfId="58" applyNumberFormat="1" applyFont="1" applyFill="1" applyBorder="1" applyAlignment="1" applyProtection="1">
      <alignment horizontal="center"/>
      <protection/>
    </xf>
    <xf numFmtId="192" fontId="13" fillId="0" borderId="42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2" fontId="12" fillId="0" borderId="54" xfId="58" applyNumberFormat="1" applyFont="1" applyFill="1" applyBorder="1" applyAlignment="1" applyProtection="1">
      <alignment horizontal="center"/>
      <protection/>
    </xf>
    <xf numFmtId="2" fontId="12" fillId="0" borderId="55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7375"/>
          <c:h val="0.863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DATA!$E$261:$E$284</c:f>
              <c:numCache>
                <c:ptCount val="24"/>
                <c:pt idx="0">
                  <c:v>13.513</c:v>
                </c:pt>
                <c:pt idx="1">
                  <c:v>3.459</c:v>
                </c:pt>
                <c:pt idx="2">
                  <c:v>15.218</c:v>
                </c:pt>
                <c:pt idx="3">
                  <c:v>121.728</c:v>
                </c:pt>
                <c:pt idx="4">
                  <c:v>11.381</c:v>
                </c:pt>
                <c:pt idx="5">
                  <c:v>20.755</c:v>
                </c:pt>
                <c:pt idx="6">
                  <c:v>284.952</c:v>
                </c:pt>
                <c:pt idx="7">
                  <c:v>257.93</c:v>
                </c:pt>
                <c:pt idx="8">
                  <c:v>238.712</c:v>
                </c:pt>
                <c:pt idx="9">
                  <c:v>243.494</c:v>
                </c:pt>
                <c:pt idx="10">
                  <c:v>373.669</c:v>
                </c:pt>
                <c:pt idx="11">
                  <c:v>280.41</c:v>
                </c:pt>
                <c:pt idx="12">
                  <c:v>251.097</c:v>
                </c:pt>
                <c:pt idx="13">
                  <c:v>379.701</c:v>
                </c:pt>
                <c:pt idx="14">
                  <c:v>392.199</c:v>
                </c:pt>
                <c:pt idx="15">
                  <c:v>219.103</c:v>
                </c:pt>
                <c:pt idx="16">
                  <c:v>125.505</c:v>
                </c:pt>
                <c:pt idx="17">
                  <c:v>56.826</c:v>
                </c:pt>
                <c:pt idx="18">
                  <c:v>62.488</c:v>
                </c:pt>
                <c:pt idx="19">
                  <c:v>57.82</c:v>
                </c:pt>
                <c:pt idx="20">
                  <c:v>13.32</c:v>
                </c:pt>
                <c:pt idx="21">
                  <c:v>2.534</c:v>
                </c:pt>
                <c:pt idx="22">
                  <c:v>0.893</c:v>
                </c:pt>
                <c:pt idx="23">
                  <c:v>0.492</c:v>
                </c:pt>
              </c:numCache>
            </c:numRef>
          </c:xVal>
          <c:yVal>
            <c:numRef>
              <c:f>DATA!$H$261:$H$284</c:f>
              <c:numCache>
                <c:ptCount val="24"/>
                <c:pt idx="0">
                  <c:v>44.622981883872</c:v>
                </c:pt>
                <c:pt idx="1">
                  <c:v>14.056715414016002</c:v>
                </c:pt>
                <c:pt idx="2">
                  <c:v>162.24964687411202</c:v>
                </c:pt>
                <c:pt idx="3">
                  <c:v>1717.0356868300803</c:v>
                </c:pt>
                <c:pt idx="4">
                  <c:v>45.318368820384</c:v>
                </c:pt>
                <c:pt idx="5">
                  <c:v>117.76057709471999</c:v>
                </c:pt>
                <c:pt idx="6">
                  <c:v>6312.0294080478725</c:v>
                </c:pt>
                <c:pt idx="7">
                  <c:v>2168.445572784</c:v>
                </c:pt>
                <c:pt idx="8">
                  <c:v>1611.9551973358084</c:v>
                </c:pt>
                <c:pt idx="9">
                  <c:v>2029.0799075137923</c:v>
                </c:pt>
                <c:pt idx="10">
                  <c:v>2285.9542817720644</c:v>
                </c:pt>
                <c:pt idx="11">
                  <c:v>1616.13804594528</c:v>
                </c:pt>
                <c:pt idx="12">
                  <c:v>2050.829974648224</c:v>
                </c:pt>
                <c:pt idx="13">
                  <c:v>3093.9551302322875</c:v>
                </c:pt>
                <c:pt idx="14">
                  <c:v>2450.1489060971526</c:v>
                </c:pt>
                <c:pt idx="15">
                  <c:v>1746.5306957668802</c:v>
                </c:pt>
                <c:pt idx="16">
                  <c:v>2108.2900315204797</c:v>
                </c:pt>
                <c:pt idx="17">
                  <c:v>462.46916154700807</c:v>
                </c:pt>
                <c:pt idx="18">
                  <c:v>360.0962502428159</c:v>
                </c:pt>
                <c:pt idx="19">
                  <c:v>488.26446105023996</c:v>
                </c:pt>
                <c:pt idx="20">
                  <c:v>46.281570981120005</c:v>
                </c:pt>
                <c:pt idx="21">
                  <c:v>2.55203883648</c:v>
                </c:pt>
                <c:pt idx="22">
                  <c:v>2.1680258857920003</c:v>
                </c:pt>
                <c:pt idx="23">
                  <c:v>0.46811427379199994</c:v>
                </c:pt>
              </c:numCache>
            </c:numRef>
          </c:yVal>
          <c:smooth val="0"/>
        </c:ser>
        <c:axId val="34748171"/>
        <c:axId val="44298084"/>
      </c:scatterChart>
      <c:valAx>
        <c:axId val="3474817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298084"/>
        <c:crossesAt val="0.01"/>
        <c:crossBetween val="midCat"/>
        <c:dispUnits/>
      </c:valAx>
      <c:valAx>
        <c:axId val="4429808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74817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4187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6625"/>
          <c:w val="0.777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1994-2022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DATA!$E$12:$E$284</c:f>
              <c:numCache>
                <c:ptCount val="273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  <c:pt idx="191">
                  <c:v>284.931</c:v>
                </c:pt>
                <c:pt idx="192">
                  <c:v>193.483</c:v>
                </c:pt>
                <c:pt idx="193">
                  <c:v>194.834</c:v>
                </c:pt>
                <c:pt idx="194">
                  <c:v>331.934</c:v>
                </c:pt>
                <c:pt idx="195">
                  <c:v>100.774</c:v>
                </c:pt>
                <c:pt idx="196">
                  <c:v>33.585</c:v>
                </c:pt>
                <c:pt idx="197">
                  <c:v>20.579</c:v>
                </c:pt>
                <c:pt idx="198">
                  <c:v>17.143</c:v>
                </c:pt>
                <c:pt idx="199">
                  <c:v>15.871</c:v>
                </c:pt>
                <c:pt idx="200">
                  <c:v>13.145</c:v>
                </c:pt>
                <c:pt idx="201">
                  <c:v>6.34</c:v>
                </c:pt>
                <c:pt idx="202">
                  <c:v>6.201</c:v>
                </c:pt>
                <c:pt idx="203">
                  <c:v>2.679</c:v>
                </c:pt>
                <c:pt idx="207">
                  <c:v>50.723</c:v>
                </c:pt>
                <c:pt idx="208">
                  <c:v>81.551</c:v>
                </c:pt>
                <c:pt idx="209">
                  <c:v>115.556</c:v>
                </c:pt>
                <c:pt idx="210">
                  <c:v>52.727</c:v>
                </c:pt>
                <c:pt idx="211">
                  <c:v>30.287</c:v>
                </c:pt>
                <c:pt idx="212">
                  <c:v>47.107</c:v>
                </c:pt>
                <c:pt idx="213">
                  <c:v>41.439</c:v>
                </c:pt>
                <c:pt idx="214">
                  <c:v>17.478</c:v>
                </c:pt>
                <c:pt idx="215">
                  <c:v>8.539</c:v>
                </c:pt>
                <c:pt idx="216">
                  <c:v>16.04</c:v>
                </c:pt>
                <c:pt idx="217">
                  <c:v>9.05</c:v>
                </c:pt>
                <c:pt idx="218">
                  <c:v>3.039</c:v>
                </c:pt>
                <c:pt idx="219">
                  <c:v>2.703</c:v>
                </c:pt>
                <c:pt idx="223">
                  <c:v>58.478</c:v>
                </c:pt>
                <c:pt idx="224">
                  <c:v>10.814</c:v>
                </c:pt>
                <c:pt idx="225">
                  <c:v>21.347</c:v>
                </c:pt>
                <c:pt idx="226">
                  <c:v>15.962</c:v>
                </c:pt>
                <c:pt idx="227">
                  <c:v>24.969</c:v>
                </c:pt>
                <c:pt idx="228">
                  <c:v>144.025</c:v>
                </c:pt>
                <c:pt idx="229">
                  <c:v>128.315</c:v>
                </c:pt>
                <c:pt idx="230">
                  <c:v>100.503</c:v>
                </c:pt>
                <c:pt idx="231">
                  <c:v>61.318</c:v>
                </c:pt>
                <c:pt idx="232">
                  <c:v>145.605</c:v>
                </c:pt>
                <c:pt idx="233">
                  <c:v>128.666</c:v>
                </c:pt>
                <c:pt idx="234">
                  <c:v>157.989</c:v>
                </c:pt>
                <c:pt idx="235">
                  <c:v>72.407</c:v>
                </c:pt>
                <c:pt idx="236">
                  <c:v>69.853</c:v>
                </c:pt>
                <c:pt idx="237">
                  <c:v>201.734</c:v>
                </c:pt>
                <c:pt idx="238">
                  <c:v>215.068</c:v>
                </c:pt>
                <c:pt idx="239">
                  <c:v>26.802</c:v>
                </c:pt>
                <c:pt idx="240">
                  <c:v>3.033</c:v>
                </c:pt>
                <c:pt idx="241">
                  <c:v>3.657</c:v>
                </c:pt>
                <c:pt idx="242">
                  <c:v>0.665</c:v>
                </c:pt>
                <c:pt idx="243">
                  <c:v>1.967</c:v>
                </c:pt>
                <c:pt idx="244">
                  <c:v>1.568</c:v>
                </c:pt>
                <c:pt idx="245">
                  <c:v>1.455</c:v>
                </c:pt>
                <c:pt idx="246">
                  <c:v>1.143</c:v>
                </c:pt>
                <c:pt idx="247">
                  <c:v>0.57</c:v>
                </c:pt>
                <c:pt idx="248">
                  <c:v>0.459</c:v>
                </c:pt>
                <c:pt idx="249">
                  <c:v>13.513</c:v>
                </c:pt>
                <c:pt idx="250">
                  <c:v>3.459</c:v>
                </c:pt>
                <c:pt idx="251">
                  <c:v>15.218</c:v>
                </c:pt>
                <c:pt idx="252">
                  <c:v>121.728</c:v>
                </c:pt>
                <c:pt idx="253">
                  <c:v>11.381</c:v>
                </c:pt>
                <c:pt idx="254">
                  <c:v>20.755</c:v>
                </c:pt>
                <c:pt idx="255">
                  <c:v>284.952</c:v>
                </c:pt>
                <c:pt idx="256">
                  <c:v>257.93</c:v>
                </c:pt>
                <c:pt idx="257">
                  <c:v>238.712</c:v>
                </c:pt>
                <c:pt idx="258">
                  <c:v>243.494</c:v>
                </c:pt>
                <c:pt idx="259">
                  <c:v>373.669</c:v>
                </c:pt>
                <c:pt idx="260">
                  <c:v>280.41</c:v>
                </c:pt>
                <c:pt idx="261">
                  <c:v>251.097</c:v>
                </c:pt>
                <c:pt idx="262">
                  <c:v>379.701</c:v>
                </c:pt>
                <c:pt idx="263">
                  <c:v>392.199</c:v>
                </c:pt>
                <c:pt idx="264">
                  <c:v>219.103</c:v>
                </c:pt>
                <c:pt idx="265">
                  <c:v>125.505</c:v>
                </c:pt>
                <c:pt idx="266">
                  <c:v>56.826</c:v>
                </c:pt>
                <c:pt idx="267">
                  <c:v>62.488</c:v>
                </c:pt>
                <c:pt idx="268">
                  <c:v>57.82</c:v>
                </c:pt>
                <c:pt idx="269">
                  <c:v>13.32</c:v>
                </c:pt>
                <c:pt idx="270">
                  <c:v>2.534</c:v>
                </c:pt>
                <c:pt idx="271">
                  <c:v>0.893</c:v>
                </c:pt>
                <c:pt idx="272">
                  <c:v>0.492</c:v>
                </c:pt>
              </c:numCache>
            </c:numRef>
          </c:xVal>
          <c:yVal>
            <c:numRef>
              <c:f>DATA!$H$12:$H$284</c:f>
              <c:numCache>
                <c:ptCount val="273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  <c:pt idx="191">
                  <c:v>4382.81338325184</c:v>
                </c:pt>
                <c:pt idx="192">
                  <c:v>2193.7115603972165</c:v>
                </c:pt>
                <c:pt idx="193">
                  <c:v>1773.676200760704</c:v>
                </c:pt>
                <c:pt idx="194">
                  <c:v>2505.841984216512</c:v>
                </c:pt>
                <c:pt idx="195">
                  <c:v>754.2583496709121</c:v>
                </c:pt>
                <c:pt idx="196">
                  <c:v>152.11636532064</c:v>
                </c:pt>
                <c:pt idx="197">
                  <c:v>110.792556403776</c:v>
                </c:pt>
                <c:pt idx="198">
                  <c:v>20.872039166496002</c:v>
                </c:pt>
                <c:pt idx="199">
                  <c:v>33.676979623200005</c:v>
                </c:pt>
                <c:pt idx="200">
                  <c:v>3.7044721612799996</c:v>
                </c:pt>
                <c:pt idx="201">
                  <c:v>47.711547054720015</c:v>
                </c:pt>
                <c:pt idx="202">
                  <c:v>25.399188449856</c:v>
                </c:pt>
                <c:pt idx="203">
                  <c:v>5.259242544192</c:v>
                </c:pt>
                <c:pt idx="207">
                  <c:v>507.584611391328</c:v>
                </c:pt>
                <c:pt idx="208">
                  <c:v>826.6678626222721</c:v>
                </c:pt>
                <c:pt idx="209">
                  <c:v>1026.388966514688</c:v>
                </c:pt>
                <c:pt idx="210">
                  <c:v>281.40957203299195</c:v>
                </c:pt>
                <c:pt idx="211">
                  <c:v>143.22199909824</c:v>
                </c:pt>
                <c:pt idx="212">
                  <c:v>246.667764900384</c:v>
                </c:pt>
                <c:pt idx="213">
                  <c:v>100.57805820489601</c:v>
                </c:pt>
                <c:pt idx="214">
                  <c:v>105.70256471232001</c:v>
                </c:pt>
                <c:pt idx="215">
                  <c:v>84.867208537248</c:v>
                </c:pt>
                <c:pt idx="216">
                  <c:v>46.60866551808</c:v>
                </c:pt>
                <c:pt idx="217">
                  <c:v>19.7368701696</c:v>
                </c:pt>
                <c:pt idx="218">
                  <c:v>4.8305051844480005</c:v>
                </c:pt>
                <c:pt idx="219">
                  <c:v>1.9048367954880001</c:v>
                </c:pt>
                <c:pt idx="223">
                  <c:v>434.1724896458881</c:v>
                </c:pt>
                <c:pt idx="224">
                  <c:v>57.89080974700801</c:v>
                </c:pt>
                <c:pt idx="225">
                  <c:v>108.92521996070398</c:v>
                </c:pt>
                <c:pt idx="226">
                  <c:v>64.983919257216</c:v>
                </c:pt>
                <c:pt idx="227">
                  <c:v>68.93463013315203</c:v>
                </c:pt>
                <c:pt idx="228">
                  <c:v>1928.7417355920002</c:v>
                </c:pt>
                <c:pt idx="229">
                  <c:v>1161.8078752526399</c:v>
                </c:pt>
                <c:pt idx="230">
                  <c:v>652.88802277296</c:v>
                </c:pt>
                <c:pt idx="231">
                  <c:v>152.582196400128</c:v>
                </c:pt>
                <c:pt idx="232">
                  <c:v>579.05603992656</c:v>
                </c:pt>
                <c:pt idx="233">
                  <c:v>650.899682229312</c:v>
                </c:pt>
                <c:pt idx="234">
                  <c:v>1434.0622803736321</c:v>
                </c:pt>
                <c:pt idx="235">
                  <c:v>439.96123458086396</c:v>
                </c:pt>
                <c:pt idx="236">
                  <c:v>217.90564444051202</c:v>
                </c:pt>
                <c:pt idx="237">
                  <c:v>344.01980479276807</c:v>
                </c:pt>
                <c:pt idx="238">
                  <c:v>960.9225301509122</c:v>
                </c:pt>
                <c:pt idx="239">
                  <c:v>115.65943049030399</c:v>
                </c:pt>
                <c:pt idx="240">
                  <c:v>3.0750048662399996</c:v>
                </c:pt>
                <c:pt idx="241">
                  <c:v>2.2310569428480003</c:v>
                </c:pt>
                <c:pt idx="242">
                  <c:v>0.5201277177600001</c:v>
                </c:pt>
                <c:pt idx="243">
                  <c:v>1.4164127812800003</c:v>
                </c:pt>
                <c:pt idx="244">
                  <c:v>1.0877809582080002</c:v>
                </c:pt>
                <c:pt idx="245">
                  <c:v>0.35425934928</c:v>
                </c:pt>
                <c:pt idx="246">
                  <c:v>2.7632198735999998</c:v>
                </c:pt>
                <c:pt idx="247">
                  <c:v>0.8395460870400001</c:v>
                </c:pt>
                <c:pt idx="248">
                  <c:v>0.158633176032</c:v>
                </c:pt>
                <c:pt idx="249">
                  <c:v>44.622981883872</c:v>
                </c:pt>
                <c:pt idx="250">
                  <c:v>14.056715414016002</c:v>
                </c:pt>
                <c:pt idx="251">
                  <c:v>162.24964687411202</c:v>
                </c:pt>
                <c:pt idx="252">
                  <c:v>1717.0356868300803</c:v>
                </c:pt>
                <c:pt idx="253">
                  <c:v>45.318368820384</c:v>
                </c:pt>
                <c:pt idx="254">
                  <c:v>117.76057709471999</c:v>
                </c:pt>
                <c:pt idx="255">
                  <c:v>6312.0294080478725</c:v>
                </c:pt>
                <c:pt idx="256">
                  <c:v>2168.445572784</c:v>
                </c:pt>
                <c:pt idx="257">
                  <c:v>1611.9551973358084</c:v>
                </c:pt>
                <c:pt idx="258">
                  <c:v>2029.0799075137923</c:v>
                </c:pt>
                <c:pt idx="259">
                  <c:v>2285.9542817720644</c:v>
                </c:pt>
                <c:pt idx="260">
                  <c:v>1616.13804594528</c:v>
                </c:pt>
                <c:pt idx="261">
                  <c:v>2050.829974648224</c:v>
                </c:pt>
                <c:pt idx="262">
                  <c:v>3093.9551302322875</c:v>
                </c:pt>
                <c:pt idx="263">
                  <c:v>2450.1489060971526</c:v>
                </c:pt>
                <c:pt idx="264">
                  <c:v>1746.5306957668802</c:v>
                </c:pt>
                <c:pt idx="265">
                  <c:v>2108.2900315204797</c:v>
                </c:pt>
                <c:pt idx="266">
                  <c:v>462.46916154700807</c:v>
                </c:pt>
                <c:pt idx="267">
                  <c:v>360.0962502428159</c:v>
                </c:pt>
                <c:pt idx="268">
                  <c:v>488.26446105023996</c:v>
                </c:pt>
                <c:pt idx="269">
                  <c:v>46.281570981120005</c:v>
                </c:pt>
                <c:pt idx="270">
                  <c:v>2.55203883648</c:v>
                </c:pt>
                <c:pt idx="271">
                  <c:v>2.1680258857920003</c:v>
                </c:pt>
                <c:pt idx="272">
                  <c:v>0.46811427379199994</c:v>
                </c:pt>
              </c:numCache>
            </c:numRef>
          </c:yVal>
          <c:smooth val="0"/>
        </c:ser>
        <c:axId val="63138437"/>
        <c:axId val="31375022"/>
      </c:scatterChart>
      <c:valAx>
        <c:axId val="631384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375022"/>
        <c:crossesAt val="0.1"/>
        <c:crossBetween val="midCat"/>
        <c:dispUnits/>
      </c:valAx>
      <c:valAx>
        <c:axId val="3137502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13843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43725"/>
          <c:w val="0.17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I.14  Nam Ing  A. Khun Tan  C.Chiang Rai  Year 2022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'I.14'!$B$1:$B$365</c:f>
              <c:strCache/>
            </c:strRef>
          </c:cat>
          <c:val>
            <c:numRef>
              <c:f>'I.14'!$D$1:$D$365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'I.14'!$B$1:$B$365</c:f>
              <c:strCache/>
            </c:strRef>
          </c:cat>
          <c:val>
            <c:numRef>
              <c:f>'I.14'!$E$1:$E$365</c:f>
              <c:numCache/>
            </c:numRef>
          </c:val>
          <c:smooth val="0"/>
        </c:ser>
        <c:marker val="1"/>
        <c:axId val="13939743"/>
        <c:axId val="58348824"/>
      </c:lineChart>
      <c:dateAx>
        <c:axId val="13939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348824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348824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974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I.14  Nam Ing  A. Khun Tan  C.Chiang Rai  Year 2022</a:t>
            </a:r>
          </a:p>
        </c:rich>
      </c:tx>
      <c:layout>
        <c:manualLayout>
          <c:xMode val="factor"/>
          <c:yMode val="factor"/>
          <c:x val="0.051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84"/>
          <c:w val="0.9475"/>
          <c:h val="0.766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DATA!$C$261:$C$284</c:f>
              <c:strCache>
                <c:ptCount val="24"/>
                <c:pt idx="0">
                  <c:v>23836</c:v>
                </c:pt>
                <c:pt idx="1">
                  <c:v>23852</c:v>
                </c:pt>
                <c:pt idx="2">
                  <c:v>23875</c:v>
                </c:pt>
                <c:pt idx="3">
                  <c:v>23888</c:v>
                </c:pt>
                <c:pt idx="4">
                  <c:v>23908</c:v>
                </c:pt>
                <c:pt idx="5">
                  <c:v>23916</c:v>
                </c:pt>
                <c:pt idx="6">
                  <c:v>23927</c:v>
                </c:pt>
                <c:pt idx="7">
                  <c:v>23943</c:v>
                </c:pt>
                <c:pt idx="8">
                  <c:v>23948</c:v>
                </c:pt>
                <c:pt idx="9">
                  <c:v>23965</c:v>
                </c:pt>
                <c:pt idx="10">
                  <c:v>23971</c:v>
                </c:pt>
                <c:pt idx="11">
                  <c:v>23983</c:v>
                </c:pt>
                <c:pt idx="12">
                  <c:v>23994</c:v>
                </c:pt>
                <c:pt idx="13">
                  <c:v>24005</c:v>
                </c:pt>
                <c:pt idx="14">
                  <c:v>24020</c:v>
                </c:pt>
                <c:pt idx="15">
                  <c:v>24034</c:v>
                </c:pt>
                <c:pt idx="16">
                  <c:v>24042</c:v>
                </c:pt>
                <c:pt idx="17">
                  <c:v>24050</c:v>
                </c:pt>
                <c:pt idx="18">
                  <c:v>24056</c:v>
                </c:pt>
                <c:pt idx="19">
                  <c:v>24062</c:v>
                </c:pt>
                <c:pt idx="20">
                  <c:v>24090</c:v>
                </c:pt>
                <c:pt idx="21">
                  <c:v>24098</c:v>
                </c:pt>
                <c:pt idx="22">
                  <c:v>24118</c:v>
                </c:pt>
                <c:pt idx="23">
                  <c:v>24130</c:v>
                </c:pt>
              </c:strCache>
            </c:strRef>
          </c:cat>
          <c:val>
            <c:numRef>
              <c:f>DATA!$H$261:$H$284</c:f>
              <c:numCache>
                <c:ptCount val="24"/>
                <c:pt idx="0">
                  <c:v>44.622981883872</c:v>
                </c:pt>
                <c:pt idx="1">
                  <c:v>14.056715414016002</c:v>
                </c:pt>
                <c:pt idx="2">
                  <c:v>162.24964687411202</c:v>
                </c:pt>
                <c:pt idx="3">
                  <c:v>1717.0356868300803</c:v>
                </c:pt>
                <c:pt idx="4">
                  <c:v>45.318368820384</c:v>
                </c:pt>
                <c:pt idx="5">
                  <c:v>117.76057709471999</c:v>
                </c:pt>
                <c:pt idx="6">
                  <c:v>6312.0294080478725</c:v>
                </c:pt>
                <c:pt idx="7">
                  <c:v>2168.445572784</c:v>
                </c:pt>
                <c:pt idx="8">
                  <c:v>1611.9551973358084</c:v>
                </c:pt>
                <c:pt idx="9">
                  <c:v>2029.0799075137923</c:v>
                </c:pt>
                <c:pt idx="10">
                  <c:v>2285.9542817720644</c:v>
                </c:pt>
                <c:pt idx="11">
                  <c:v>1616.13804594528</c:v>
                </c:pt>
                <c:pt idx="12">
                  <c:v>2050.829974648224</c:v>
                </c:pt>
                <c:pt idx="13">
                  <c:v>3093.9551302322875</c:v>
                </c:pt>
                <c:pt idx="14">
                  <c:v>2450.1489060971526</c:v>
                </c:pt>
                <c:pt idx="15">
                  <c:v>1746.5306957668802</c:v>
                </c:pt>
                <c:pt idx="16">
                  <c:v>2108.2900315204797</c:v>
                </c:pt>
                <c:pt idx="17">
                  <c:v>462.46916154700807</c:v>
                </c:pt>
                <c:pt idx="18">
                  <c:v>360.0962502428159</c:v>
                </c:pt>
                <c:pt idx="19">
                  <c:v>488.26446105023996</c:v>
                </c:pt>
                <c:pt idx="20">
                  <c:v>46.281570981120005</c:v>
                </c:pt>
                <c:pt idx="21">
                  <c:v>2.55203883648</c:v>
                </c:pt>
                <c:pt idx="22">
                  <c:v>2.1680258857920003</c:v>
                </c:pt>
                <c:pt idx="23">
                  <c:v>0.46811427379199994</c:v>
                </c:pt>
              </c:numCache>
            </c:numRef>
          </c:val>
          <c:smooth val="1"/>
        </c:ser>
        <c:marker val="1"/>
        <c:axId val="55377369"/>
        <c:axId val="28634274"/>
      </c:lineChart>
      <c:dateAx>
        <c:axId val="553773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634274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63427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77369"/>
        <c:crossesAt val="1"/>
        <c:crossBetween val="between"/>
        <c:dispUnits/>
        <c:majorUnit val="10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1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6975"/>
          <c:w val="0.77375"/>
          <c:h val="0.863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DATA!$E$261:$E$284</c:f>
              <c:numCache>
                <c:ptCount val="24"/>
                <c:pt idx="0">
                  <c:v>13.513</c:v>
                </c:pt>
                <c:pt idx="1">
                  <c:v>3.459</c:v>
                </c:pt>
                <c:pt idx="2">
                  <c:v>15.218</c:v>
                </c:pt>
                <c:pt idx="3">
                  <c:v>121.728</c:v>
                </c:pt>
                <c:pt idx="4">
                  <c:v>11.381</c:v>
                </c:pt>
                <c:pt idx="5">
                  <c:v>20.755</c:v>
                </c:pt>
                <c:pt idx="6">
                  <c:v>284.952</c:v>
                </c:pt>
                <c:pt idx="7">
                  <c:v>257.93</c:v>
                </c:pt>
                <c:pt idx="8">
                  <c:v>238.712</c:v>
                </c:pt>
                <c:pt idx="9">
                  <c:v>243.494</c:v>
                </c:pt>
                <c:pt idx="10">
                  <c:v>373.669</c:v>
                </c:pt>
                <c:pt idx="11">
                  <c:v>280.41</c:v>
                </c:pt>
                <c:pt idx="12">
                  <c:v>251.097</c:v>
                </c:pt>
                <c:pt idx="13">
                  <c:v>379.701</c:v>
                </c:pt>
                <c:pt idx="14">
                  <c:v>392.199</c:v>
                </c:pt>
                <c:pt idx="15">
                  <c:v>219.103</c:v>
                </c:pt>
                <c:pt idx="16">
                  <c:v>125.505</c:v>
                </c:pt>
                <c:pt idx="17">
                  <c:v>56.826</c:v>
                </c:pt>
                <c:pt idx="18">
                  <c:v>62.488</c:v>
                </c:pt>
                <c:pt idx="19">
                  <c:v>57.82</c:v>
                </c:pt>
                <c:pt idx="20">
                  <c:v>13.32</c:v>
                </c:pt>
                <c:pt idx="21">
                  <c:v>2.534</c:v>
                </c:pt>
                <c:pt idx="22">
                  <c:v>0.893</c:v>
                </c:pt>
                <c:pt idx="23">
                  <c:v>0.492</c:v>
                </c:pt>
              </c:numCache>
            </c:numRef>
          </c:xVal>
          <c:yVal>
            <c:numRef>
              <c:f>DATA!$H$261:$H$284</c:f>
              <c:numCache>
                <c:ptCount val="24"/>
                <c:pt idx="0">
                  <c:v>44.622981883872</c:v>
                </c:pt>
                <c:pt idx="1">
                  <c:v>14.056715414016002</c:v>
                </c:pt>
                <c:pt idx="2">
                  <c:v>162.24964687411202</c:v>
                </c:pt>
                <c:pt idx="3">
                  <c:v>1717.0356868300803</c:v>
                </c:pt>
                <c:pt idx="4">
                  <c:v>45.318368820384</c:v>
                </c:pt>
                <c:pt idx="5">
                  <c:v>117.76057709471999</c:v>
                </c:pt>
                <c:pt idx="6">
                  <c:v>6312.0294080478725</c:v>
                </c:pt>
                <c:pt idx="7">
                  <c:v>2168.445572784</c:v>
                </c:pt>
                <c:pt idx="8">
                  <c:v>1611.9551973358084</c:v>
                </c:pt>
                <c:pt idx="9">
                  <c:v>2029.0799075137923</c:v>
                </c:pt>
                <c:pt idx="10">
                  <c:v>2285.9542817720644</c:v>
                </c:pt>
                <c:pt idx="11">
                  <c:v>1616.13804594528</c:v>
                </c:pt>
                <c:pt idx="12">
                  <c:v>2050.829974648224</c:v>
                </c:pt>
                <c:pt idx="13">
                  <c:v>3093.9551302322875</c:v>
                </c:pt>
                <c:pt idx="14">
                  <c:v>2450.1489060971526</c:v>
                </c:pt>
                <c:pt idx="15">
                  <c:v>1746.5306957668802</c:v>
                </c:pt>
                <c:pt idx="16">
                  <c:v>2108.2900315204797</c:v>
                </c:pt>
                <c:pt idx="17">
                  <c:v>462.46916154700807</c:v>
                </c:pt>
                <c:pt idx="18">
                  <c:v>360.0962502428159</c:v>
                </c:pt>
                <c:pt idx="19">
                  <c:v>488.26446105023996</c:v>
                </c:pt>
                <c:pt idx="20">
                  <c:v>46.281570981120005</c:v>
                </c:pt>
                <c:pt idx="21">
                  <c:v>2.55203883648</c:v>
                </c:pt>
                <c:pt idx="22">
                  <c:v>2.1680258857920003</c:v>
                </c:pt>
                <c:pt idx="23">
                  <c:v>0.46811427379199994</c:v>
                </c:pt>
              </c:numCache>
            </c:numRef>
          </c:yVal>
          <c:smooth val="0"/>
        </c:ser>
        <c:axId val="56381875"/>
        <c:axId val="37674828"/>
      </c:scatterChart>
      <c:valAx>
        <c:axId val="5638187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674828"/>
        <c:crossesAt val="0.01"/>
        <c:crossBetween val="midCat"/>
        <c:dispUnits/>
      </c:valAx>
      <c:valAx>
        <c:axId val="3767482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38187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4187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295275</xdr:rowOff>
    </xdr:from>
    <xdr:to>
      <xdr:col>8</xdr:col>
      <xdr:colOff>619125</xdr:colOff>
      <xdr:row>32</xdr:row>
      <xdr:rowOff>266700</xdr:rowOff>
    </xdr:to>
    <xdr:graphicFrame>
      <xdr:nvGraphicFramePr>
        <xdr:cNvPr id="2" name="Chart 3"/>
        <xdr:cNvGraphicFramePr/>
      </xdr:nvGraphicFramePr>
      <xdr:xfrm>
        <a:off x="85725" y="4752975"/>
        <a:ext cx="57150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219075</xdr:rowOff>
    </xdr:from>
    <xdr:to>
      <xdr:col>15</xdr:col>
      <xdr:colOff>0</xdr:colOff>
      <xdr:row>33</xdr:row>
      <xdr:rowOff>28575</xdr:rowOff>
    </xdr:to>
    <xdr:graphicFrame>
      <xdr:nvGraphicFramePr>
        <xdr:cNvPr id="3" name="Chart 1"/>
        <xdr:cNvGraphicFramePr/>
      </xdr:nvGraphicFramePr>
      <xdr:xfrm>
        <a:off x="2895600" y="4791075"/>
        <a:ext cx="58293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664"/>
  <sheetViews>
    <sheetView zoomScalePageLayoutView="0" workbookViewId="0" topLeftCell="A641">
      <selection activeCell="D651" sqref="D651"/>
    </sheetView>
  </sheetViews>
  <sheetFormatPr defaultColWidth="9.140625" defaultRowHeight="21.75"/>
  <cols>
    <col min="1" max="1" width="9.57421875" style="112" bestFit="1" customWidth="1"/>
    <col min="2" max="2" width="9.140625" style="188" customWidth="1"/>
    <col min="3" max="3" width="9.421875" style="118" bestFit="1" customWidth="1"/>
    <col min="4" max="4" width="9.140625" style="118" customWidth="1"/>
    <col min="6" max="6" width="11.140625" style="127" bestFit="1" customWidth="1"/>
    <col min="8" max="8" width="9.140625" style="188" customWidth="1"/>
    <col min="9" max="10" width="9.140625" style="44" customWidth="1"/>
  </cols>
  <sheetData>
    <row r="1" spans="1:10" s="84" customFormat="1" ht="21">
      <c r="A1" s="233" t="s">
        <v>81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0" s="84" customFormat="1" ht="21">
      <c r="A2" s="107" t="s">
        <v>82</v>
      </c>
      <c r="B2" s="86" t="s">
        <v>83</v>
      </c>
      <c r="C2" s="87" t="s">
        <v>84</v>
      </c>
      <c r="D2" s="114" t="s">
        <v>84</v>
      </c>
      <c r="E2" s="85" t="s">
        <v>85</v>
      </c>
      <c r="F2" s="123" t="s">
        <v>85</v>
      </c>
      <c r="G2" s="85" t="s">
        <v>85</v>
      </c>
      <c r="H2" s="86" t="s">
        <v>86</v>
      </c>
      <c r="I2" s="88" t="s">
        <v>85</v>
      </c>
      <c r="J2" s="119" t="s">
        <v>85</v>
      </c>
    </row>
    <row r="3" spans="1:10" s="84" customFormat="1" ht="16.5" customHeight="1">
      <c r="A3" s="108" t="s">
        <v>87</v>
      </c>
      <c r="B3" s="90" t="s">
        <v>88</v>
      </c>
      <c r="C3" s="91" t="s">
        <v>89</v>
      </c>
      <c r="D3" s="115" t="s">
        <v>89</v>
      </c>
      <c r="E3" s="89" t="s">
        <v>90</v>
      </c>
      <c r="F3" s="124" t="s">
        <v>90</v>
      </c>
      <c r="G3" s="89" t="s">
        <v>91</v>
      </c>
      <c r="H3" s="90" t="s">
        <v>92</v>
      </c>
      <c r="I3" s="92" t="s">
        <v>93</v>
      </c>
      <c r="J3" s="120" t="s">
        <v>94</v>
      </c>
    </row>
    <row r="4" spans="1:10" s="84" customFormat="1" ht="18.75" customHeight="1">
      <c r="A4" s="109"/>
      <c r="B4" s="90" t="s">
        <v>95</v>
      </c>
      <c r="C4" s="91" t="s">
        <v>96</v>
      </c>
      <c r="D4" s="115" t="s">
        <v>97</v>
      </c>
      <c r="E4" s="89" t="s">
        <v>98</v>
      </c>
      <c r="F4" s="124" t="s">
        <v>99</v>
      </c>
      <c r="G4" s="89" t="s">
        <v>100</v>
      </c>
      <c r="H4" s="90" t="s">
        <v>101</v>
      </c>
      <c r="I4" s="93"/>
      <c r="J4" s="121"/>
    </row>
    <row r="5" spans="1:10" s="84" customFormat="1" ht="18.75" customHeight="1">
      <c r="A5" s="110"/>
      <c r="B5" s="187"/>
      <c r="C5" s="94" t="s">
        <v>41</v>
      </c>
      <c r="D5" s="116" t="s">
        <v>40</v>
      </c>
      <c r="E5" s="95" t="s">
        <v>42</v>
      </c>
      <c r="F5" s="125"/>
      <c r="G5" s="95" t="s">
        <v>102</v>
      </c>
      <c r="H5" s="187"/>
      <c r="I5" s="96" t="s">
        <v>103</v>
      </c>
      <c r="J5" s="120" t="s">
        <v>104</v>
      </c>
    </row>
    <row r="6" spans="1:10" s="84" customFormat="1" ht="18.75" customHeight="1">
      <c r="A6" s="97">
        <v>20949</v>
      </c>
      <c r="B6" s="98">
        <v>19</v>
      </c>
      <c r="C6" s="99">
        <v>88.9874</v>
      </c>
      <c r="D6" s="99">
        <v>89.0099</v>
      </c>
      <c r="E6" s="100">
        <f aca="true" t="shared" si="0" ref="E6:E32">D6-C6</f>
        <v>0.022500000000007958</v>
      </c>
      <c r="F6" s="126">
        <f aca="true" t="shared" si="1" ref="F6:F32">((10^6)*E6/G6)</f>
        <v>76.79442984404913</v>
      </c>
      <c r="G6" s="101">
        <f aca="true" t="shared" si="2" ref="G6:G32">I6-J6</f>
        <v>292.99000000000007</v>
      </c>
      <c r="H6" s="98">
        <v>1</v>
      </c>
      <c r="I6" s="102">
        <v>690.95</v>
      </c>
      <c r="J6" s="103">
        <v>397.96</v>
      </c>
    </row>
    <row r="7" spans="1:10" s="84" customFormat="1" ht="18.75" customHeight="1">
      <c r="A7" s="97"/>
      <c r="B7" s="98">
        <v>20</v>
      </c>
      <c r="C7" s="99">
        <v>84.6873</v>
      </c>
      <c r="D7" s="99">
        <v>84.7015</v>
      </c>
      <c r="E7" s="100">
        <f t="shared" si="0"/>
        <v>0.014200000000002433</v>
      </c>
      <c r="F7" s="126">
        <f t="shared" si="1"/>
        <v>48.93345738999426</v>
      </c>
      <c r="G7" s="101">
        <f t="shared" si="2"/>
        <v>290.19</v>
      </c>
      <c r="H7" s="98">
        <v>2</v>
      </c>
      <c r="I7" s="102">
        <v>654.88</v>
      </c>
      <c r="J7" s="104">
        <v>364.69</v>
      </c>
    </row>
    <row r="8" spans="1:10" s="84" customFormat="1" ht="18.75" customHeight="1">
      <c r="A8" s="97"/>
      <c r="B8" s="98">
        <v>21</v>
      </c>
      <c r="C8" s="99">
        <v>86.356</v>
      </c>
      <c r="D8" s="99">
        <v>86.3772</v>
      </c>
      <c r="E8" s="100">
        <f t="shared" si="0"/>
        <v>0.021200000000007435</v>
      </c>
      <c r="F8" s="126">
        <f t="shared" si="1"/>
        <v>64.04253390933582</v>
      </c>
      <c r="G8" s="101">
        <f t="shared" si="2"/>
        <v>331.03000000000003</v>
      </c>
      <c r="H8" s="98">
        <v>3</v>
      </c>
      <c r="I8" s="102">
        <v>693.61</v>
      </c>
      <c r="J8" s="105">
        <v>362.58</v>
      </c>
    </row>
    <row r="9" spans="1:10" s="84" customFormat="1" ht="18.75" customHeight="1">
      <c r="A9" s="97">
        <v>20955</v>
      </c>
      <c r="B9" s="98">
        <v>22</v>
      </c>
      <c r="C9" s="99">
        <v>85.1209</v>
      </c>
      <c r="D9" s="99">
        <v>85.1347</v>
      </c>
      <c r="E9" s="100">
        <f t="shared" si="0"/>
        <v>0.013799999999989154</v>
      </c>
      <c r="F9" s="126">
        <f t="shared" si="1"/>
        <v>43.49881796686889</v>
      </c>
      <c r="G9" s="101">
        <f t="shared" si="2"/>
        <v>317.25</v>
      </c>
      <c r="H9" s="98">
        <v>4</v>
      </c>
      <c r="I9" s="102">
        <v>653.51</v>
      </c>
      <c r="J9" s="103">
        <v>336.26</v>
      </c>
    </row>
    <row r="10" spans="1:10" s="84" customFormat="1" ht="18.75" customHeight="1">
      <c r="A10" s="97"/>
      <c r="B10" s="98">
        <v>23</v>
      </c>
      <c r="C10" s="99">
        <v>87.674</v>
      </c>
      <c r="D10" s="99">
        <v>87.6891</v>
      </c>
      <c r="E10" s="100">
        <f t="shared" si="0"/>
        <v>0.015099999999989677</v>
      </c>
      <c r="F10" s="126">
        <f t="shared" si="1"/>
        <v>57.61819361235423</v>
      </c>
      <c r="G10" s="101">
        <f t="shared" si="2"/>
        <v>262.07000000000005</v>
      </c>
      <c r="H10" s="98">
        <v>5</v>
      </c>
      <c r="I10" s="102">
        <v>808.23</v>
      </c>
      <c r="J10" s="103">
        <v>546.16</v>
      </c>
    </row>
    <row r="11" spans="1:10" s="84" customFormat="1" ht="18.75" customHeight="1">
      <c r="A11" s="97"/>
      <c r="B11" s="98">
        <v>24</v>
      </c>
      <c r="C11" s="99">
        <v>88.0799</v>
      </c>
      <c r="D11" s="99">
        <v>88.0987</v>
      </c>
      <c r="E11" s="100">
        <f t="shared" si="0"/>
        <v>0.018799999999998818</v>
      </c>
      <c r="F11" s="126">
        <f t="shared" si="1"/>
        <v>60.74705958381419</v>
      </c>
      <c r="G11" s="101">
        <f t="shared" si="2"/>
        <v>309.48</v>
      </c>
      <c r="H11" s="98">
        <v>6</v>
      </c>
      <c r="I11" s="102">
        <v>667.47</v>
      </c>
      <c r="J11" s="105">
        <v>357.99</v>
      </c>
    </row>
    <row r="12" spans="1:10" s="84" customFormat="1" ht="18.75" customHeight="1">
      <c r="A12" s="97">
        <v>20962</v>
      </c>
      <c r="B12" s="98">
        <v>25</v>
      </c>
      <c r="C12" s="99">
        <v>87.079</v>
      </c>
      <c r="D12" s="99">
        <v>87.0944</v>
      </c>
      <c r="E12" s="100">
        <f t="shared" si="0"/>
        <v>0.015399999999999636</v>
      </c>
      <c r="F12" s="126">
        <f t="shared" si="1"/>
        <v>47.1510364042731</v>
      </c>
      <c r="G12" s="101">
        <f t="shared" si="2"/>
        <v>326.60999999999996</v>
      </c>
      <c r="H12" s="98">
        <v>7</v>
      </c>
      <c r="I12" s="102">
        <v>695.8</v>
      </c>
      <c r="J12" s="103">
        <v>369.19</v>
      </c>
    </row>
    <row r="13" spans="1:10" s="84" customFormat="1" ht="18.75" customHeight="1">
      <c r="A13" s="97"/>
      <c r="B13" s="98">
        <v>26</v>
      </c>
      <c r="C13" s="99">
        <v>85.8376</v>
      </c>
      <c r="D13" s="99">
        <v>85.8507</v>
      </c>
      <c r="E13" s="100">
        <f t="shared" si="0"/>
        <v>0.01310000000000855</v>
      </c>
      <c r="F13" s="126">
        <f t="shared" si="1"/>
        <v>44.01881720432981</v>
      </c>
      <c r="G13" s="101">
        <f t="shared" si="2"/>
        <v>297.59999999999997</v>
      </c>
      <c r="H13" s="98">
        <v>8</v>
      </c>
      <c r="I13" s="102">
        <v>804.16</v>
      </c>
      <c r="J13" s="103">
        <v>506.56</v>
      </c>
    </row>
    <row r="14" spans="1:10" s="84" customFormat="1" ht="18.75" customHeight="1">
      <c r="A14" s="97"/>
      <c r="B14" s="98">
        <v>27</v>
      </c>
      <c r="C14" s="99">
        <v>86.3508</v>
      </c>
      <c r="D14" s="99">
        <v>86.3636</v>
      </c>
      <c r="E14" s="100">
        <f t="shared" si="0"/>
        <v>0.01279999999999859</v>
      </c>
      <c r="F14" s="126">
        <f t="shared" si="1"/>
        <v>50.64493155020412</v>
      </c>
      <c r="G14" s="101">
        <f t="shared" si="2"/>
        <v>252.74</v>
      </c>
      <c r="H14" s="98">
        <v>9</v>
      </c>
      <c r="I14" s="102">
        <v>820.46</v>
      </c>
      <c r="J14" s="105">
        <v>567.72</v>
      </c>
    </row>
    <row r="15" spans="1:10" s="84" customFormat="1" ht="18.75" customHeight="1">
      <c r="A15" s="97">
        <v>21011</v>
      </c>
      <c r="B15" s="98">
        <v>10</v>
      </c>
      <c r="C15" s="99">
        <v>85.1078</v>
      </c>
      <c r="D15" s="99">
        <v>85.1633</v>
      </c>
      <c r="E15" s="100">
        <f t="shared" si="0"/>
        <v>0.05550000000000921</v>
      </c>
      <c r="F15" s="126">
        <f t="shared" si="1"/>
        <v>177.3616259747194</v>
      </c>
      <c r="G15" s="101">
        <f t="shared" si="2"/>
        <v>312.9200000000001</v>
      </c>
      <c r="H15" s="98">
        <v>10</v>
      </c>
      <c r="I15" s="102">
        <v>855.2</v>
      </c>
      <c r="J15" s="103">
        <v>542.28</v>
      </c>
    </row>
    <row r="16" spans="1:10" s="84" customFormat="1" ht="18.75" customHeight="1">
      <c r="A16" s="97"/>
      <c r="B16" s="98">
        <v>11</v>
      </c>
      <c r="C16" s="99">
        <v>86.1068</v>
      </c>
      <c r="D16" s="99">
        <v>86.1652</v>
      </c>
      <c r="E16" s="100">
        <f t="shared" si="0"/>
        <v>0.05839999999999179</v>
      </c>
      <c r="F16" s="126">
        <f t="shared" si="1"/>
        <v>192.44076844495928</v>
      </c>
      <c r="G16" s="101">
        <f t="shared" si="2"/>
        <v>303.47</v>
      </c>
      <c r="H16" s="98">
        <v>11</v>
      </c>
      <c r="I16" s="102">
        <v>867.98</v>
      </c>
      <c r="J16" s="104">
        <v>564.51</v>
      </c>
    </row>
    <row r="17" spans="1:10" s="84" customFormat="1" ht="18.75" customHeight="1">
      <c r="A17" s="97"/>
      <c r="B17" s="98">
        <v>12</v>
      </c>
      <c r="C17" s="99">
        <v>84.8507</v>
      </c>
      <c r="D17" s="99">
        <v>84.8993</v>
      </c>
      <c r="E17" s="100">
        <f t="shared" si="0"/>
        <v>0.048599999999993315</v>
      </c>
      <c r="F17" s="126">
        <f t="shared" si="1"/>
        <v>153.72449786491634</v>
      </c>
      <c r="G17" s="101">
        <f t="shared" si="2"/>
        <v>316.1500000000001</v>
      </c>
      <c r="H17" s="98">
        <v>12</v>
      </c>
      <c r="I17" s="102">
        <v>867.71</v>
      </c>
      <c r="J17" s="105">
        <v>551.56</v>
      </c>
    </row>
    <row r="18" spans="1:10" s="84" customFormat="1" ht="18.75" customHeight="1">
      <c r="A18" s="97">
        <v>21017</v>
      </c>
      <c r="B18" s="98">
        <v>13</v>
      </c>
      <c r="C18" s="99">
        <v>86.74</v>
      </c>
      <c r="D18" s="99">
        <v>86.7755</v>
      </c>
      <c r="E18" s="100">
        <f t="shared" si="0"/>
        <v>0.03549999999999898</v>
      </c>
      <c r="F18" s="126">
        <f t="shared" si="1"/>
        <v>124.76277500526808</v>
      </c>
      <c r="G18" s="101">
        <f t="shared" si="2"/>
        <v>284.53999999999996</v>
      </c>
      <c r="H18" s="98">
        <v>13</v>
      </c>
      <c r="I18" s="102">
        <v>817.64</v>
      </c>
      <c r="J18" s="103">
        <v>533.1</v>
      </c>
    </row>
    <row r="19" spans="1:10" s="84" customFormat="1" ht="18.75" customHeight="1">
      <c r="A19" s="97"/>
      <c r="B19" s="98">
        <v>14</v>
      </c>
      <c r="C19" s="99">
        <v>85.9665</v>
      </c>
      <c r="D19" s="99">
        <v>86.0089</v>
      </c>
      <c r="E19" s="100">
        <f t="shared" si="0"/>
        <v>0.04240000000000066</v>
      </c>
      <c r="F19" s="126">
        <f t="shared" si="1"/>
        <v>131.95157626116657</v>
      </c>
      <c r="G19" s="101">
        <f t="shared" si="2"/>
        <v>321.33000000000004</v>
      </c>
      <c r="H19" s="98">
        <v>14</v>
      </c>
      <c r="I19" s="102">
        <v>793.35</v>
      </c>
      <c r="J19" s="103">
        <v>472.02</v>
      </c>
    </row>
    <row r="20" spans="1:10" s="84" customFormat="1" ht="18.75" customHeight="1">
      <c r="A20" s="97"/>
      <c r="B20" s="98">
        <v>15</v>
      </c>
      <c r="C20" s="99">
        <v>86.99</v>
      </c>
      <c r="D20" s="99">
        <v>87.0331</v>
      </c>
      <c r="E20" s="100">
        <f t="shared" si="0"/>
        <v>0.043100000000009686</v>
      </c>
      <c r="F20" s="126">
        <f t="shared" si="1"/>
        <v>134.13002209569507</v>
      </c>
      <c r="G20" s="101">
        <f t="shared" si="2"/>
        <v>321.3299999999999</v>
      </c>
      <c r="H20" s="98">
        <v>15</v>
      </c>
      <c r="I20" s="102">
        <v>674.18</v>
      </c>
      <c r="J20" s="105">
        <v>352.85</v>
      </c>
    </row>
    <row r="21" spans="1:10" s="84" customFormat="1" ht="18.75" customHeight="1">
      <c r="A21" s="97">
        <v>21024</v>
      </c>
      <c r="B21" s="98">
        <v>16</v>
      </c>
      <c r="C21" s="99">
        <v>86.177</v>
      </c>
      <c r="D21" s="99">
        <v>86.2132</v>
      </c>
      <c r="E21" s="100">
        <f t="shared" si="0"/>
        <v>0.03619999999999379</v>
      </c>
      <c r="F21" s="126">
        <f t="shared" si="1"/>
        <v>115.16925426315154</v>
      </c>
      <c r="G21" s="101">
        <f t="shared" si="2"/>
        <v>314.32</v>
      </c>
      <c r="H21" s="98">
        <v>16</v>
      </c>
      <c r="I21" s="102">
        <v>805.78</v>
      </c>
      <c r="J21" s="103">
        <v>491.46</v>
      </c>
    </row>
    <row r="22" spans="1:10" s="84" customFormat="1" ht="18.75" customHeight="1">
      <c r="A22" s="97"/>
      <c r="B22" s="98">
        <v>17</v>
      </c>
      <c r="C22" s="99">
        <v>87.2525</v>
      </c>
      <c r="D22" s="99">
        <v>87.2837</v>
      </c>
      <c r="E22" s="100">
        <f t="shared" si="0"/>
        <v>0.03119999999999834</v>
      </c>
      <c r="F22" s="126">
        <f t="shared" si="1"/>
        <v>102.51355347461258</v>
      </c>
      <c r="G22" s="101">
        <f t="shared" si="2"/>
        <v>304.35</v>
      </c>
      <c r="H22" s="98">
        <v>17</v>
      </c>
      <c r="I22" s="102">
        <v>869.27</v>
      </c>
      <c r="J22" s="103">
        <v>564.92</v>
      </c>
    </row>
    <row r="23" spans="1:10" s="84" customFormat="1" ht="18.75" customHeight="1">
      <c r="A23" s="97"/>
      <c r="B23" s="98">
        <v>18</v>
      </c>
      <c r="C23" s="99">
        <v>85.1526</v>
      </c>
      <c r="D23" s="99">
        <v>85.1831</v>
      </c>
      <c r="E23" s="100">
        <f t="shared" si="0"/>
        <v>0.030499999999989313</v>
      </c>
      <c r="F23" s="126">
        <f t="shared" si="1"/>
        <v>94.04872032065775</v>
      </c>
      <c r="G23" s="101">
        <f t="shared" si="2"/>
        <v>324.3</v>
      </c>
      <c r="H23" s="98">
        <v>18</v>
      </c>
      <c r="I23" s="102">
        <v>690.48</v>
      </c>
      <c r="J23" s="105">
        <v>366.18</v>
      </c>
    </row>
    <row r="24" spans="1:10" s="84" customFormat="1" ht="18.75" customHeight="1">
      <c r="A24" s="97">
        <v>21040</v>
      </c>
      <c r="B24" s="98">
        <v>28</v>
      </c>
      <c r="C24" s="99">
        <v>87.2126</v>
      </c>
      <c r="D24" s="99">
        <v>87.2642</v>
      </c>
      <c r="E24" s="100">
        <f t="shared" si="0"/>
        <v>0.05160000000000764</v>
      </c>
      <c r="F24" s="126">
        <f t="shared" si="1"/>
        <v>137.45704467355986</v>
      </c>
      <c r="G24" s="101">
        <f t="shared" si="2"/>
        <v>375.39000000000004</v>
      </c>
      <c r="H24" s="98">
        <v>19</v>
      </c>
      <c r="I24" s="102">
        <v>733.58</v>
      </c>
      <c r="J24" s="103">
        <v>358.19</v>
      </c>
    </row>
    <row r="25" spans="1:10" s="84" customFormat="1" ht="18.75" customHeight="1">
      <c r="A25" s="97"/>
      <c r="B25" s="98">
        <v>29</v>
      </c>
      <c r="C25" s="99">
        <v>85.2514</v>
      </c>
      <c r="D25" s="99">
        <v>85.2933</v>
      </c>
      <c r="E25" s="100">
        <f t="shared" si="0"/>
        <v>0.04189999999999827</v>
      </c>
      <c r="F25" s="126">
        <f t="shared" si="1"/>
        <v>136.66905864700328</v>
      </c>
      <c r="G25" s="101">
        <f t="shared" si="2"/>
        <v>306.58000000000004</v>
      </c>
      <c r="H25" s="98">
        <v>20</v>
      </c>
      <c r="I25" s="102">
        <v>852.96</v>
      </c>
      <c r="J25" s="104">
        <v>546.38</v>
      </c>
    </row>
    <row r="26" spans="1:10" s="84" customFormat="1" ht="18.75" customHeight="1">
      <c r="A26" s="97"/>
      <c r="B26" s="98">
        <v>30</v>
      </c>
      <c r="C26" s="99">
        <v>84.9994</v>
      </c>
      <c r="D26" s="99">
        <v>85.042</v>
      </c>
      <c r="E26" s="100">
        <f t="shared" si="0"/>
        <v>0.0426000000000073</v>
      </c>
      <c r="F26" s="126">
        <f t="shared" si="1"/>
        <v>127.96251239075816</v>
      </c>
      <c r="G26" s="101">
        <f t="shared" si="2"/>
        <v>332.90999999999997</v>
      </c>
      <c r="H26" s="98">
        <v>21</v>
      </c>
      <c r="I26" s="102">
        <v>731.04</v>
      </c>
      <c r="J26" s="105">
        <v>398.13</v>
      </c>
    </row>
    <row r="27" spans="1:10" s="84" customFormat="1" ht="18.75" customHeight="1">
      <c r="A27" s="97">
        <v>21047</v>
      </c>
      <c r="B27" s="98">
        <v>31</v>
      </c>
      <c r="C27" s="99">
        <v>84.8779</v>
      </c>
      <c r="D27" s="99">
        <v>84.9147</v>
      </c>
      <c r="E27" s="100">
        <f t="shared" si="0"/>
        <v>0.0367999999999995</v>
      </c>
      <c r="F27" s="126">
        <f t="shared" si="1"/>
        <v>132.9623875420006</v>
      </c>
      <c r="G27" s="101">
        <f t="shared" si="2"/>
        <v>276.7699999999999</v>
      </c>
      <c r="H27" s="98">
        <v>22</v>
      </c>
      <c r="I27" s="102">
        <v>641.68</v>
      </c>
      <c r="J27" s="103">
        <v>364.91</v>
      </c>
    </row>
    <row r="28" spans="1:10" s="84" customFormat="1" ht="18.75" customHeight="1">
      <c r="A28" s="97"/>
      <c r="B28" s="98">
        <v>32</v>
      </c>
      <c r="C28" s="99">
        <v>85.0229</v>
      </c>
      <c r="D28" s="99">
        <v>85.0633</v>
      </c>
      <c r="E28" s="100">
        <f t="shared" si="0"/>
        <v>0.04039999999999111</v>
      </c>
      <c r="F28" s="126">
        <f t="shared" si="1"/>
        <v>135.32071679782655</v>
      </c>
      <c r="G28" s="101">
        <f t="shared" si="2"/>
        <v>298.54999999999995</v>
      </c>
      <c r="H28" s="98">
        <v>23</v>
      </c>
      <c r="I28" s="102">
        <v>643.8</v>
      </c>
      <c r="J28" s="103">
        <v>345.25</v>
      </c>
    </row>
    <row r="29" spans="1:10" s="84" customFormat="1" ht="18.75" customHeight="1">
      <c r="A29" s="97"/>
      <c r="B29" s="98">
        <v>33</v>
      </c>
      <c r="C29" s="99">
        <v>85.9888</v>
      </c>
      <c r="D29" s="99">
        <v>86.0286</v>
      </c>
      <c r="E29" s="100">
        <f t="shared" si="0"/>
        <v>0.03979999999999961</v>
      </c>
      <c r="F29" s="126">
        <f t="shared" si="1"/>
        <v>128.37467341870016</v>
      </c>
      <c r="G29" s="101">
        <f t="shared" si="2"/>
        <v>310.03000000000003</v>
      </c>
      <c r="H29" s="98">
        <v>24</v>
      </c>
      <c r="I29" s="102">
        <v>682.69</v>
      </c>
      <c r="J29" s="105">
        <v>372.66</v>
      </c>
    </row>
    <row r="30" spans="1:10" s="84" customFormat="1" ht="18.75" customHeight="1">
      <c r="A30" s="97">
        <v>21059</v>
      </c>
      <c r="B30" s="98">
        <v>34</v>
      </c>
      <c r="C30" s="99">
        <v>83.741</v>
      </c>
      <c r="D30" s="99">
        <v>83.7854</v>
      </c>
      <c r="E30" s="100">
        <f t="shared" si="0"/>
        <v>0.044399999999996</v>
      </c>
      <c r="F30" s="126">
        <f t="shared" si="1"/>
        <v>148.64910107467946</v>
      </c>
      <c r="G30" s="101">
        <f t="shared" si="2"/>
        <v>298.68999999999994</v>
      </c>
      <c r="H30" s="98">
        <v>25</v>
      </c>
      <c r="I30" s="102">
        <v>884.31</v>
      </c>
      <c r="J30" s="103">
        <v>585.62</v>
      </c>
    </row>
    <row r="31" spans="1:10" s="84" customFormat="1" ht="18.75" customHeight="1">
      <c r="A31" s="97"/>
      <c r="B31" s="98">
        <v>35</v>
      </c>
      <c r="C31" s="99">
        <v>85.037</v>
      </c>
      <c r="D31" s="99">
        <v>85.0781</v>
      </c>
      <c r="E31" s="100">
        <f t="shared" si="0"/>
        <v>0.041100000000000136</v>
      </c>
      <c r="F31" s="126">
        <f t="shared" si="1"/>
        <v>131.7518833146342</v>
      </c>
      <c r="G31" s="101">
        <f t="shared" si="2"/>
        <v>311.95</v>
      </c>
      <c r="H31" s="98">
        <v>26</v>
      </c>
      <c r="I31" s="102">
        <v>789.91</v>
      </c>
      <c r="J31" s="103">
        <v>477.96</v>
      </c>
    </row>
    <row r="32" spans="1:10" s="84" customFormat="1" ht="18.75" customHeight="1">
      <c r="A32" s="97"/>
      <c r="B32" s="98">
        <v>36</v>
      </c>
      <c r="C32" s="99">
        <v>84.5868</v>
      </c>
      <c r="D32" s="99">
        <v>84.6252</v>
      </c>
      <c r="E32" s="100">
        <f t="shared" si="0"/>
        <v>0.03840000000000998</v>
      </c>
      <c r="F32" s="126">
        <f t="shared" si="1"/>
        <v>127.86786986783649</v>
      </c>
      <c r="G32" s="101">
        <f t="shared" si="2"/>
        <v>300.31000000000006</v>
      </c>
      <c r="H32" s="98">
        <v>27</v>
      </c>
      <c r="I32" s="102">
        <v>686.32</v>
      </c>
      <c r="J32" s="105">
        <v>386.01</v>
      </c>
    </row>
    <row r="33" spans="1:10" ht="18.75" customHeight="1">
      <c r="A33" s="111">
        <v>21068</v>
      </c>
      <c r="B33" s="113">
        <v>19</v>
      </c>
      <c r="C33" s="117">
        <v>88.9904</v>
      </c>
      <c r="D33" s="117">
        <v>89.0247</v>
      </c>
      <c r="E33" s="100">
        <f aca="true" t="shared" si="3" ref="E33:E96">D33-C33</f>
        <v>0.034300000000001774</v>
      </c>
      <c r="F33" s="126">
        <f aca="true" t="shared" si="4" ref="F33:F96">((10^6)*E33/G33)</f>
        <v>91.0442214790088</v>
      </c>
      <c r="G33" s="101">
        <f aca="true" t="shared" si="5" ref="G33:G96">I33-J33</f>
        <v>376.74</v>
      </c>
      <c r="H33" s="98">
        <v>28</v>
      </c>
      <c r="I33" s="122">
        <v>659.34</v>
      </c>
      <c r="J33" s="122">
        <v>282.6</v>
      </c>
    </row>
    <row r="34" spans="1:10" ht="18.75" customHeight="1">
      <c r="A34" s="111"/>
      <c r="B34" s="113">
        <v>20</v>
      </c>
      <c r="C34" s="117">
        <v>84.681</v>
      </c>
      <c r="D34" s="117">
        <v>84.7166</v>
      </c>
      <c r="E34" s="100">
        <f t="shared" si="3"/>
        <v>0.035600000000002296</v>
      </c>
      <c r="F34" s="126">
        <f t="shared" si="4"/>
        <v>103.22131694164021</v>
      </c>
      <c r="G34" s="101">
        <f t="shared" si="5"/>
        <v>344.89000000000004</v>
      </c>
      <c r="H34" s="98">
        <v>29</v>
      </c>
      <c r="I34" s="122">
        <v>702.46</v>
      </c>
      <c r="J34" s="122">
        <v>357.57</v>
      </c>
    </row>
    <row r="35" spans="1:10" ht="18.75" customHeight="1">
      <c r="A35" s="111"/>
      <c r="B35" s="113">
        <v>21</v>
      </c>
      <c r="C35" s="117">
        <v>86.394</v>
      </c>
      <c r="D35" s="117">
        <v>86.4315</v>
      </c>
      <c r="E35" s="100">
        <f t="shared" si="3"/>
        <v>0.037499999999994316</v>
      </c>
      <c r="F35" s="126">
        <f t="shared" si="4"/>
        <v>100.59282706079647</v>
      </c>
      <c r="G35" s="101">
        <f t="shared" si="5"/>
        <v>372.79</v>
      </c>
      <c r="H35" s="98">
        <v>30</v>
      </c>
      <c r="I35" s="122">
        <v>738.84</v>
      </c>
      <c r="J35" s="122">
        <v>366.05</v>
      </c>
    </row>
    <row r="36" spans="1:10" ht="18.75" customHeight="1">
      <c r="A36" s="111">
        <v>21075</v>
      </c>
      <c r="B36" s="113">
        <v>22</v>
      </c>
      <c r="C36" s="117">
        <v>85.1627</v>
      </c>
      <c r="D36" s="117">
        <v>85.179</v>
      </c>
      <c r="E36" s="100">
        <f t="shared" si="3"/>
        <v>0.01630000000000109</v>
      </c>
      <c r="F36" s="126">
        <f t="shared" si="4"/>
        <v>47.20806302131919</v>
      </c>
      <c r="G36" s="101">
        <f t="shared" si="5"/>
        <v>345.28000000000003</v>
      </c>
      <c r="H36" s="98">
        <v>31</v>
      </c>
      <c r="I36" s="122">
        <v>692.48</v>
      </c>
      <c r="J36" s="122">
        <v>347.2</v>
      </c>
    </row>
    <row r="37" spans="1:10" ht="18.75" customHeight="1">
      <c r="A37" s="111"/>
      <c r="B37" s="113">
        <v>23</v>
      </c>
      <c r="C37" s="117">
        <v>87.7024</v>
      </c>
      <c r="D37" s="117">
        <v>87.7178</v>
      </c>
      <c r="E37" s="100">
        <f t="shared" si="3"/>
        <v>0.015399999999999636</v>
      </c>
      <c r="F37" s="126">
        <f t="shared" si="4"/>
        <v>51.78559418925158</v>
      </c>
      <c r="G37" s="101">
        <f t="shared" si="5"/>
        <v>297.38</v>
      </c>
      <c r="H37" s="98">
        <v>32</v>
      </c>
      <c r="I37" s="122">
        <v>837.09</v>
      </c>
      <c r="J37" s="122">
        <v>539.71</v>
      </c>
    </row>
    <row r="38" spans="1:10" ht="18.75" customHeight="1">
      <c r="A38" s="111"/>
      <c r="B38" s="113">
        <v>24</v>
      </c>
      <c r="C38" s="117">
        <v>88.097</v>
      </c>
      <c r="D38" s="117">
        <v>88.118</v>
      </c>
      <c r="E38" s="100">
        <f t="shared" si="3"/>
        <v>0.021000000000000796</v>
      </c>
      <c r="F38" s="126">
        <f t="shared" si="4"/>
        <v>60.22541512518512</v>
      </c>
      <c r="G38" s="101">
        <f t="shared" si="5"/>
        <v>348.68999999999994</v>
      </c>
      <c r="H38" s="98">
        <v>33</v>
      </c>
      <c r="I38" s="122">
        <v>712.42</v>
      </c>
      <c r="J38" s="122">
        <v>363.73</v>
      </c>
    </row>
    <row r="39" spans="1:10" ht="18.75" customHeight="1">
      <c r="A39" s="111">
        <v>21081</v>
      </c>
      <c r="B39" s="113">
        <v>25</v>
      </c>
      <c r="C39" s="117">
        <v>87.1052</v>
      </c>
      <c r="D39" s="117">
        <v>87.1245</v>
      </c>
      <c r="E39" s="100">
        <f t="shared" si="3"/>
        <v>0.019300000000001205</v>
      </c>
      <c r="F39" s="126">
        <f t="shared" si="4"/>
        <v>62.40905416330221</v>
      </c>
      <c r="G39" s="101">
        <f t="shared" si="5"/>
        <v>309.24999999999994</v>
      </c>
      <c r="H39" s="98">
        <v>34</v>
      </c>
      <c r="I39" s="122">
        <v>778.43</v>
      </c>
      <c r="J39" s="122">
        <v>469.18</v>
      </c>
    </row>
    <row r="40" spans="1:10" ht="18.75" customHeight="1">
      <c r="A40" s="111"/>
      <c r="B40" s="113">
        <v>26</v>
      </c>
      <c r="C40" s="117">
        <v>85.849</v>
      </c>
      <c r="D40" s="117">
        <v>85.8707</v>
      </c>
      <c r="E40" s="100">
        <f t="shared" si="3"/>
        <v>0.02169999999999561</v>
      </c>
      <c r="F40" s="126">
        <f t="shared" si="4"/>
        <v>60.38512911842056</v>
      </c>
      <c r="G40" s="101">
        <f t="shared" si="5"/>
        <v>359.36</v>
      </c>
      <c r="H40" s="98">
        <v>35</v>
      </c>
      <c r="I40" s="122">
        <v>737.33</v>
      </c>
      <c r="J40" s="122">
        <v>377.97</v>
      </c>
    </row>
    <row r="41" spans="1:10" ht="18.75" customHeight="1">
      <c r="A41" s="111"/>
      <c r="B41" s="113">
        <v>27</v>
      </c>
      <c r="C41" s="117">
        <v>86.3663</v>
      </c>
      <c r="D41" s="117">
        <v>86.3885</v>
      </c>
      <c r="E41" s="100">
        <f t="shared" si="3"/>
        <v>0.022199999999998</v>
      </c>
      <c r="F41" s="126">
        <f t="shared" si="4"/>
        <v>66.68068362718287</v>
      </c>
      <c r="G41" s="101">
        <f t="shared" si="5"/>
        <v>332.93000000000006</v>
      </c>
      <c r="H41" s="98">
        <v>36</v>
      </c>
      <c r="I41" s="122">
        <v>719.82</v>
      </c>
      <c r="J41" s="122">
        <v>386.89</v>
      </c>
    </row>
    <row r="42" spans="1:10" ht="18.75" customHeight="1">
      <c r="A42" s="111">
        <v>21101</v>
      </c>
      <c r="B42" s="113">
        <v>19</v>
      </c>
      <c r="C42" s="117">
        <v>88.9664</v>
      </c>
      <c r="D42" s="117">
        <v>88.9962</v>
      </c>
      <c r="E42" s="100">
        <f t="shared" si="3"/>
        <v>0.02980000000000871</v>
      </c>
      <c r="F42" s="126">
        <f t="shared" si="4"/>
        <v>92.03780344681176</v>
      </c>
      <c r="G42" s="101">
        <f t="shared" si="5"/>
        <v>323.78</v>
      </c>
      <c r="H42" s="98">
        <v>37</v>
      </c>
      <c r="I42" s="122">
        <v>859.13</v>
      </c>
      <c r="J42" s="122">
        <v>535.35</v>
      </c>
    </row>
    <row r="43" spans="1:10" ht="18.75" customHeight="1">
      <c r="A43" s="111"/>
      <c r="B43" s="113">
        <v>20</v>
      </c>
      <c r="C43" s="117">
        <v>84.6529</v>
      </c>
      <c r="D43" s="117">
        <v>84.6838</v>
      </c>
      <c r="E43" s="100">
        <f t="shared" si="3"/>
        <v>0.030900000000002592</v>
      </c>
      <c r="F43" s="126">
        <f t="shared" si="4"/>
        <v>93.690306540137</v>
      </c>
      <c r="G43" s="101">
        <f t="shared" si="5"/>
        <v>329.81000000000006</v>
      </c>
      <c r="H43" s="98">
        <v>38</v>
      </c>
      <c r="I43" s="122">
        <v>871.83</v>
      </c>
      <c r="J43" s="122">
        <v>542.02</v>
      </c>
    </row>
    <row r="44" spans="1:10" ht="18.75" customHeight="1">
      <c r="A44" s="111"/>
      <c r="B44" s="113">
        <v>21</v>
      </c>
      <c r="C44" s="117">
        <v>86.3463</v>
      </c>
      <c r="D44" s="117">
        <v>86.3791</v>
      </c>
      <c r="E44" s="100">
        <f t="shared" si="3"/>
        <v>0.03279999999999461</v>
      </c>
      <c r="F44" s="126">
        <f t="shared" si="4"/>
        <v>110.13733588527786</v>
      </c>
      <c r="G44" s="101">
        <f t="shared" si="5"/>
        <v>297.81000000000006</v>
      </c>
      <c r="H44" s="98">
        <v>39</v>
      </c>
      <c r="I44" s="122">
        <v>880.57</v>
      </c>
      <c r="J44" s="122">
        <v>582.76</v>
      </c>
    </row>
    <row r="45" spans="1:10" ht="18.75" customHeight="1">
      <c r="A45" s="111">
        <v>21109</v>
      </c>
      <c r="B45" s="113">
        <v>22</v>
      </c>
      <c r="C45" s="117">
        <v>85.1203</v>
      </c>
      <c r="D45" s="117">
        <v>85.1447</v>
      </c>
      <c r="E45" s="100">
        <f t="shared" si="3"/>
        <v>0.024399999999999977</v>
      </c>
      <c r="F45" s="126">
        <f t="shared" si="4"/>
        <v>64.6443237514902</v>
      </c>
      <c r="G45" s="101">
        <f t="shared" si="5"/>
        <v>377.45</v>
      </c>
      <c r="H45" s="98">
        <v>40</v>
      </c>
      <c r="I45" s="122">
        <v>676.88</v>
      </c>
      <c r="J45" s="122">
        <v>299.43</v>
      </c>
    </row>
    <row r="46" spans="1:10" ht="18.75" customHeight="1">
      <c r="A46" s="111"/>
      <c r="B46" s="113">
        <v>23</v>
      </c>
      <c r="C46" s="117">
        <v>87.6745</v>
      </c>
      <c r="D46" s="117">
        <v>87.6974</v>
      </c>
      <c r="E46" s="100">
        <f t="shared" si="3"/>
        <v>0.022900000000007026</v>
      </c>
      <c r="F46" s="126">
        <f t="shared" si="4"/>
        <v>77.07064247974633</v>
      </c>
      <c r="G46" s="101">
        <f t="shared" si="5"/>
        <v>297.13</v>
      </c>
      <c r="H46" s="98">
        <v>41</v>
      </c>
      <c r="I46" s="122">
        <v>806</v>
      </c>
      <c r="J46" s="122">
        <v>508.87</v>
      </c>
    </row>
    <row r="47" spans="1:10" ht="18.75" customHeight="1">
      <c r="A47" s="111"/>
      <c r="B47" s="113">
        <v>24</v>
      </c>
      <c r="C47" s="117">
        <v>88.0617</v>
      </c>
      <c r="D47" s="117">
        <v>88.0864</v>
      </c>
      <c r="E47" s="100">
        <f t="shared" si="3"/>
        <v>0.024699999999995725</v>
      </c>
      <c r="F47" s="126">
        <f t="shared" si="4"/>
        <v>79.25048929956598</v>
      </c>
      <c r="G47" s="101">
        <f t="shared" si="5"/>
        <v>311.66999999999996</v>
      </c>
      <c r="H47" s="98">
        <v>42</v>
      </c>
      <c r="I47" s="122">
        <v>841.15</v>
      </c>
      <c r="J47" s="122">
        <v>529.48</v>
      </c>
    </row>
    <row r="48" spans="1:10" ht="18.75" customHeight="1">
      <c r="A48" s="111">
        <v>21122</v>
      </c>
      <c r="B48" s="113">
        <v>25</v>
      </c>
      <c r="C48" s="117">
        <v>87.0604</v>
      </c>
      <c r="D48" s="117">
        <v>87.0834</v>
      </c>
      <c r="E48" s="100">
        <f t="shared" si="3"/>
        <v>0.022999999999996135</v>
      </c>
      <c r="F48" s="126">
        <f t="shared" si="4"/>
        <v>74.91856677523171</v>
      </c>
      <c r="G48" s="101">
        <f t="shared" si="5"/>
        <v>307</v>
      </c>
      <c r="H48" s="98">
        <v>43</v>
      </c>
      <c r="I48" s="122">
        <v>858.18</v>
      </c>
      <c r="J48" s="122">
        <v>551.18</v>
      </c>
    </row>
    <row r="49" spans="1:10" ht="18.75" customHeight="1">
      <c r="A49" s="111"/>
      <c r="B49" s="113">
        <v>26</v>
      </c>
      <c r="C49" s="117">
        <v>85.7983</v>
      </c>
      <c r="D49" s="117">
        <v>85.8227</v>
      </c>
      <c r="E49" s="100">
        <f t="shared" si="3"/>
        <v>0.024399999999999977</v>
      </c>
      <c r="F49" s="126">
        <f t="shared" si="4"/>
        <v>79.32379713914166</v>
      </c>
      <c r="G49" s="101">
        <f t="shared" si="5"/>
        <v>307.6</v>
      </c>
      <c r="H49" s="98">
        <v>44</v>
      </c>
      <c r="I49" s="122">
        <v>860.44</v>
      </c>
      <c r="J49" s="122">
        <v>552.84</v>
      </c>
    </row>
    <row r="50" spans="1:10" ht="18.75" customHeight="1">
      <c r="A50" s="111"/>
      <c r="B50" s="113"/>
      <c r="C50" s="117">
        <v>86.3185</v>
      </c>
      <c r="D50" s="117">
        <v>86.345</v>
      </c>
      <c r="E50" s="100">
        <f t="shared" si="3"/>
        <v>0.026499999999998636</v>
      </c>
      <c r="F50" s="126">
        <f t="shared" si="4"/>
        <v>85.37921257812565</v>
      </c>
      <c r="G50" s="101">
        <f t="shared" si="5"/>
        <v>310.38</v>
      </c>
      <c r="H50" s="98">
        <v>45</v>
      </c>
      <c r="I50" s="122">
        <v>840.15</v>
      </c>
      <c r="J50" s="122">
        <v>529.77</v>
      </c>
    </row>
    <row r="51" spans="1:10" ht="18.75" customHeight="1">
      <c r="A51" s="111">
        <v>21130</v>
      </c>
      <c r="B51" s="113">
        <v>10</v>
      </c>
      <c r="C51" s="117">
        <v>85.093</v>
      </c>
      <c r="D51" s="117">
        <v>85.1299</v>
      </c>
      <c r="E51" s="100">
        <f t="shared" si="3"/>
        <v>0.03690000000000282</v>
      </c>
      <c r="F51" s="126">
        <f t="shared" si="4"/>
        <v>129.36928093118823</v>
      </c>
      <c r="G51" s="101">
        <f t="shared" si="5"/>
        <v>285.23</v>
      </c>
      <c r="H51" s="98">
        <v>46</v>
      </c>
      <c r="I51" s="122">
        <v>808.21</v>
      </c>
      <c r="J51" s="122">
        <v>522.98</v>
      </c>
    </row>
    <row r="52" spans="1:10" ht="18.75" customHeight="1">
      <c r="A52" s="111"/>
      <c r="B52" s="113">
        <v>11</v>
      </c>
      <c r="C52" s="117">
        <v>86.0992</v>
      </c>
      <c r="D52" s="117">
        <v>86.1339</v>
      </c>
      <c r="E52" s="100">
        <f t="shared" si="3"/>
        <v>0.03470000000000084</v>
      </c>
      <c r="F52" s="126">
        <f t="shared" si="4"/>
        <v>132.61484369028832</v>
      </c>
      <c r="G52" s="101">
        <f t="shared" si="5"/>
        <v>261.66</v>
      </c>
      <c r="H52" s="98">
        <v>47</v>
      </c>
      <c r="I52" s="122">
        <v>627.84</v>
      </c>
      <c r="J52" s="122">
        <v>366.18</v>
      </c>
    </row>
    <row r="53" spans="1:10" ht="18.75" customHeight="1">
      <c r="A53" s="111"/>
      <c r="B53" s="113">
        <v>12</v>
      </c>
      <c r="C53" s="117">
        <v>84.8485</v>
      </c>
      <c r="D53" s="117">
        <v>84.8792</v>
      </c>
      <c r="E53" s="100">
        <f t="shared" si="3"/>
        <v>0.030699999999995953</v>
      </c>
      <c r="F53" s="126">
        <f t="shared" si="4"/>
        <v>120.31666405391111</v>
      </c>
      <c r="G53" s="101">
        <f t="shared" si="5"/>
        <v>255.15999999999997</v>
      </c>
      <c r="H53" s="98">
        <v>48</v>
      </c>
      <c r="I53" s="122">
        <v>774.37</v>
      </c>
      <c r="J53" s="122">
        <v>519.21</v>
      </c>
    </row>
    <row r="54" spans="1:10" ht="18.75" customHeight="1">
      <c r="A54" s="111">
        <v>21136</v>
      </c>
      <c r="B54" s="113">
        <v>13</v>
      </c>
      <c r="C54" s="117">
        <v>86.7315</v>
      </c>
      <c r="D54" s="117">
        <v>86.7659</v>
      </c>
      <c r="E54" s="100">
        <f t="shared" si="3"/>
        <v>0.03440000000000509</v>
      </c>
      <c r="F54" s="126">
        <f t="shared" si="4"/>
        <v>139.4123606889771</v>
      </c>
      <c r="G54" s="101">
        <f t="shared" si="5"/>
        <v>246.75</v>
      </c>
      <c r="H54" s="98">
        <v>49</v>
      </c>
      <c r="I54" s="122">
        <v>799.77</v>
      </c>
      <c r="J54" s="122">
        <v>553.02</v>
      </c>
    </row>
    <row r="55" spans="1:10" ht="18.75" customHeight="1">
      <c r="A55" s="111"/>
      <c r="B55" s="113">
        <v>14</v>
      </c>
      <c r="C55" s="117">
        <v>85.9387</v>
      </c>
      <c r="D55" s="117">
        <v>85.9751</v>
      </c>
      <c r="E55" s="100">
        <f t="shared" si="3"/>
        <v>0.03640000000000043</v>
      </c>
      <c r="F55" s="126">
        <f t="shared" si="4"/>
        <v>146.88672773495992</v>
      </c>
      <c r="G55" s="101">
        <f t="shared" si="5"/>
        <v>247.81000000000006</v>
      </c>
      <c r="H55" s="98">
        <v>50</v>
      </c>
      <c r="I55" s="122">
        <v>745.7</v>
      </c>
      <c r="J55" s="122">
        <v>497.89</v>
      </c>
    </row>
    <row r="56" spans="1:10" ht="18.75" customHeight="1">
      <c r="A56" s="111"/>
      <c r="B56" s="113">
        <v>15</v>
      </c>
      <c r="C56" s="117">
        <v>86.9992</v>
      </c>
      <c r="D56" s="117">
        <v>87.0426</v>
      </c>
      <c r="E56" s="100">
        <f t="shared" si="3"/>
        <v>0.04339999999999122</v>
      </c>
      <c r="F56" s="126">
        <f t="shared" si="4"/>
        <v>150.21459227464774</v>
      </c>
      <c r="G56" s="101">
        <f t="shared" si="5"/>
        <v>288.92</v>
      </c>
      <c r="H56" s="98">
        <v>51</v>
      </c>
      <c r="I56" s="122">
        <v>621.86</v>
      </c>
      <c r="J56" s="122">
        <v>332.94</v>
      </c>
    </row>
    <row r="57" spans="1:10" ht="18.75" customHeight="1">
      <c r="A57" s="111">
        <v>21148</v>
      </c>
      <c r="B57" s="113">
        <v>16</v>
      </c>
      <c r="C57" s="117">
        <v>86.1435</v>
      </c>
      <c r="D57" s="117">
        <v>86.1611</v>
      </c>
      <c r="E57" s="100">
        <f t="shared" si="3"/>
        <v>0.017600000000001614</v>
      </c>
      <c r="F57" s="126">
        <f t="shared" si="4"/>
        <v>67.85149774471498</v>
      </c>
      <c r="G57" s="101">
        <f t="shared" si="5"/>
        <v>259.39</v>
      </c>
      <c r="H57" s="98">
        <v>52</v>
      </c>
      <c r="I57" s="122">
        <v>794.24</v>
      </c>
      <c r="J57" s="122">
        <v>534.85</v>
      </c>
    </row>
    <row r="58" spans="1:10" ht="18.75" customHeight="1">
      <c r="A58" s="111"/>
      <c r="B58" s="113">
        <v>17</v>
      </c>
      <c r="C58" s="117">
        <v>87.2314</v>
      </c>
      <c r="D58" s="117">
        <v>87.2476</v>
      </c>
      <c r="E58" s="100">
        <f t="shared" si="3"/>
        <v>0.016200000000011983</v>
      </c>
      <c r="F58" s="126">
        <f t="shared" si="4"/>
        <v>62.688646389644695</v>
      </c>
      <c r="G58" s="101">
        <f t="shared" si="5"/>
        <v>258.42</v>
      </c>
      <c r="H58" s="98">
        <v>53</v>
      </c>
      <c r="I58" s="122">
        <v>623.35</v>
      </c>
      <c r="J58" s="122">
        <v>364.93</v>
      </c>
    </row>
    <row r="59" spans="1:10" ht="18.75" customHeight="1">
      <c r="A59" s="111"/>
      <c r="B59" s="113">
        <v>18</v>
      </c>
      <c r="C59" s="117">
        <v>85.1547</v>
      </c>
      <c r="D59" s="117">
        <v>85.1716</v>
      </c>
      <c r="E59" s="100">
        <f t="shared" si="3"/>
        <v>0.016899999999992588</v>
      </c>
      <c r="F59" s="126">
        <f t="shared" si="4"/>
        <v>60.46511627904323</v>
      </c>
      <c r="G59" s="101">
        <f t="shared" si="5"/>
        <v>279.50000000000006</v>
      </c>
      <c r="H59" s="98">
        <v>54</v>
      </c>
      <c r="I59" s="122">
        <v>594.32</v>
      </c>
      <c r="J59" s="122">
        <v>314.82</v>
      </c>
    </row>
    <row r="60" spans="1:10" ht="18.75" customHeight="1">
      <c r="A60" s="111">
        <v>21157</v>
      </c>
      <c r="B60" s="113">
        <v>28</v>
      </c>
      <c r="C60" s="117">
        <v>87.2522</v>
      </c>
      <c r="D60" s="117">
        <v>87.2676</v>
      </c>
      <c r="E60" s="145">
        <f t="shared" si="3"/>
        <v>0.015399999999999636</v>
      </c>
      <c r="F60" s="146">
        <f t="shared" si="4"/>
        <v>49.38271604938154</v>
      </c>
      <c r="G60" s="147">
        <f t="shared" si="5"/>
        <v>311.85</v>
      </c>
      <c r="H60" s="148">
        <v>55</v>
      </c>
      <c r="I60" s="122">
        <v>846.33</v>
      </c>
      <c r="J60" s="122">
        <v>534.48</v>
      </c>
    </row>
    <row r="61" spans="1:10" ht="18.75" customHeight="1">
      <c r="A61" s="111"/>
      <c r="B61" s="113">
        <v>29</v>
      </c>
      <c r="C61" s="117">
        <v>85.2926</v>
      </c>
      <c r="D61" s="117">
        <v>85.3046</v>
      </c>
      <c r="E61" s="145">
        <f t="shared" si="3"/>
        <v>0.012000000000000455</v>
      </c>
      <c r="F61" s="146">
        <f t="shared" si="4"/>
        <v>38.1727955210601</v>
      </c>
      <c r="G61" s="147">
        <f t="shared" si="5"/>
        <v>314.36</v>
      </c>
      <c r="H61" s="148">
        <v>56</v>
      </c>
      <c r="I61" s="122">
        <v>794.96</v>
      </c>
      <c r="J61" s="122">
        <v>480.6</v>
      </c>
    </row>
    <row r="62" spans="1:10" ht="18.75" customHeight="1">
      <c r="A62" s="111"/>
      <c r="B62" s="113">
        <v>30</v>
      </c>
      <c r="C62" s="117">
        <v>85.0008</v>
      </c>
      <c r="D62" s="117">
        <v>85.014</v>
      </c>
      <c r="E62" s="145">
        <f t="shared" si="3"/>
        <v>0.013199999999997658</v>
      </c>
      <c r="F62" s="146">
        <f t="shared" si="4"/>
        <v>40.559225687502405</v>
      </c>
      <c r="G62" s="147">
        <f t="shared" si="5"/>
        <v>325.45</v>
      </c>
      <c r="H62" s="148">
        <v>57</v>
      </c>
      <c r="I62" s="122">
        <v>828.54</v>
      </c>
      <c r="J62" s="122">
        <v>503.09</v>
      </c>
    </row>
    <row r="63" spans="1:10" ht="18.75" customHeight="1">
      <c r="A63" s="111">
        <v>21164</v>
      </c>
      <c r="B63" s="113">
        <v>31</v>
      </c>
      <c r="C63" s="117">
        <v>84.908</v>
      </c>
      <c r="D63" s="117">
        <v>84.9207</v>
      </c>
      <c r="E63" s="145">
        <f t="shared" si="3"/>
        <v>0.01269999999999527</v>
      </c>
      <c r="F63" s="146">
        <f t="shared" si="4"/>
        <v>43.46486874976992</v>
      </c>
      <c r="G63" s="147">
        <f t="shared" si="5"/>
        <v>292.18999999999994</v>
      </c>
      <c r="H63" s="148">
        <v>58</v>
      </c>
      <c r="I63" s="122">
        <v>850.29</v>
      </c>
      <c r="J63" s="122">
        <v>558.1</v>
      </c>
    </row>
    <row r="64" spans="1:10" ht="18.75" customHeight="1">
      <c r="A64" s="111"/>
      <c r="B64" s="113">
        <v>32</v>
      </c>
      <c r="C64" s="117">
        <v>85.055</v>
      </c>
      <c r="D64" s="117">
        <v>85.0631</v>
      </c>
      <c r="E64" s="145">
        <f t="shared" si="3"/>
        <v>0.008099999999998886</v>
      </c>
      <c r="F64" s="146">
        <f t="shared" si="4"/>
        <v>26.87636870395808</v>
      </c>
      <c r="G64" s="147">
        <f t="shared" si="5"/>
        <v>301.38</v>
      </c>
      <c r="H64" s="148">
        <v>59</v>
      </c>
      <c r="I64" s="122">
        <v>846.65</v>
      </c>
      <c r="J64" s="122">
        <v>545.27</v>
      </c>
    </row>
    <row r="65" spans="1:10" ht="18.75" customHeight="1">
      <c r="A65" s="111"/>
      <c r="B65" s="113">
        <v>33</v>
      </c>
      <c r="C65" s="117">
        <v>86.006</v>
      </c>
      <c r="D65" s="117">
        <v>86.0153</v>
      </c>
      <c r="E65" s="145">
        <f t="shared" si="3"/>
        <v>0.00929999999999609</v>
      </c>
      <c r="F65" s="146">
        <f t="shared" si="4"/>
        <v>30.928863613675517</v>
      </c>
      <c r="G65" s="147">
        <f t="shared" si="5"/>
        <v>300.68999999999994</v>
      </c>
      <c r="H65" s="148">
        <v>60</v>
      </c>
      <c r="I65" s="122">
        <v>851.28</v>
      </c>
      <c r="J65" s="122">
        <v>550.59</v>
      </c>
    </row>
    <row r="66" spans="1:10" ht="18.75" customHeight="1">
      <c r="A66" s="111">
        <v>21172</v>
      </c>
      <c r="B66" s="113">
        <v>34</v>
      </c>
      <c r="C66" s="117">
        <v>83.7783</v>
      </c>
      <c r="D66" s="117">
        <v>83.7911</v>
      </c>
      <c r="E66" s="145">
        <f t="shared" si="3"/>
        <v>0.01279999999999859</v>
      </c>
      <c r="F66" s="146">
        <f t="shared" si="4"/>
        <v>41.067761806977</v>
      </c>
      <c r="G66" s="147">
        <f t="shared" si="5"/>
        <v>311.67999999999995</v>
      </c>
      <c r="H66" s="148">
        <v>61</v>
      </c>
      <c r="I66" s="122">
        <v>835.41</v>
      </c>
      <c r="J66" s="122">
        <v>523.73</v>
      </c>
    </row>
    <row r="67" spans="1:10" ht="18.75" customHeight="1">
      <c r="A67" s="111"/>
      <c r="B67" s="113">
        <v>35</v>
      </c>
      <c r="C67" s="117">
        <v>85.0438</v>
      </c>
      <c r="D67" s="117">
        <v>85.0532</v>
      </c>
      <c r="E67" s="145">
        <f t="shared" si="3"/>
        <v>0.009399999999999409</v>
      </c>
      <c r="F67" s="146">
        <f t="shared" si="4"/>
        <v>27.78024056506017</v>
      </c>
      <c r="G67" s="147">
        <f t="shared" si="5"/>
        <v>338.37</v>
      </c>
      <c r="H67" s="148">
        <v>62</v>
      </c>
      <c r="I67" s="122">
        <v>696</v>
      </c>
      <c r="J67" s="122">
        <v>357.63</v>
      </c>
    </row>
    <row r="68" spans="1:10" ht="18.75" customHeight="1">
      <c r="A68" s="111"/>
      <c r="B68" s="113">
        <v>36</v>
      </c>
      <c r="C68" s="117">
        <v>84.6073</v>
      </c>
      <c r="D68" s="117">
        <v>84.6137</v>
      </c>
      <c r="E68" s="145">
        <f t="shared" si="3"/>
        <v>0.006399999999999295</v>
      </c>
      <c r="F68" s="146">
        <f t="shared" si="4"/>
        <v>21.187843474804</v>
      </c>
      <c r="G68" s="147">
        <f t="shared" si="5"/>
        <v>302.05999999999995</v>
      </c>
      <c r="H68" s="148">
        <v>63</v>
      </c>
      <c r="I68" s="122">
        <v>847.25</v>
      </c>
      <c r="J68" s="122">
        <v>545.19</v>
      </c>
    </row>
    <row r="69" spans="1:10" ht="18.75" customHeight="1">
      <c r="A69" s="111">
        <v>21193</v>
      </c>
      <c r="B69" s="113">
        <v>10</v>
      </c>
      <c r="C69" s="117">
        <v>85.0863</v>
      </c>
      <c r="D69" s="117">
        <v>85.102</v>
      </c>
      <c r="E69" s="145">
        <f t="shared" si="3"/>
        <v>0.015700000000009595</v>
      </c>
      <c r="F69" s="146">
        <f t="shared" si="4"/>
        <v>51.38611592972734</v>
      </c>
      <c r="G69" s="147">
        <f t="shared" si="5"/>
        <v>305.53000000000003</v>
      </c>
      <c r="H69" s="148">
        <v>64</v>
      </c>
      <c r="I69" s="122">
        <v>703.94</v>
      </c>
      <c r="J69" s="122">
        <v>398.41</v>
      </c>
    </row>
    <row r="70" spans="1:10" ht="18.75" customHeight="1">
      <c r="A70" s="111"/>
      <c r="B70" s="113">
        <v>11</v>
      </c>
      <c r="C70" s="117">
        <v>86.1014</v>
      </c>
      <c r="D70" s="117">
        <v>86.1166</v>
      </c>
      <c r="E70" s="145">
        <f t="shared" si="3"/>
        <v>0.015200000000007208</v>
      </c>
      <c r="F70" s="146">
        <f t="shared" si="4"/>
        <v>43.87737428557014</v>
      </c>
      <c r="G70" s="147">
        <f t="shared" si="5"/>
        <v>346.41999999999996</v>
      </c>
      <c r="H70" s="148">
        <v>65</v>
      </c>
      <c r="I70" s="122">
        <v>716.55</v>
      </c>
      <c r="J70" s="122">
        <v>370.13</v>
      </c>
    </row>
    <row r="71" spans="1:10" ht="18.75" customHeight="1">
      <c r="A71" s="111"/>
      <c r="B71" s="113">
        <v>12</v>
      </c>
      <c r="C71" s="117">
        <v>84.8584</v>
      </c>
      <c r="D71" s="117">
        <v>84.8729</v>
      </c>
      <c r="E71" s="145">
        <f t="shared" si="3"/>
        <v>0.014499999999998181</v>
      </c>
      <c r="F71" s="146">
        <f t="shared" si="4"/>
        <v>43.588047856665014</v>
      </c>
      <c r="G71" s="147">
        <f t="shared" si="5"/>
        <v>332.65999999999997</v>
      </c>
      <c r="H71" s="148">
        <v>66</v>
      </c>
      <c r="I71" s="122">
        <v>674.3</v>
      </c>
      <c r="J71" s="122">
        <v>341.64</v>
      </c>
    </row>
    <row r="72" spans="1:10" ht="18.75" customHeight="1">
      <c r="A72" s="111">
        <v>21200</v>
      </c>
      <c r="B72" s="113">
        <v>13</v>
      </c>
      <c r="C72" s="117">
        <v>86.7226</v>
      </c>
      <c r="D72" s="117">
        <v>86.7463</v>
      </c>
      <c r="E72" s="145">
        <f t="shared" si="3"/>
        <v>0.02370000000000516</v>
      </c>
      <c r="F72" s="146">
        <f t="shared" si="4"/>
        <v>85.51943131384246</v>
      </c>
      <c r="G72" s="147">
        <f t="shared" si="5"/>
        <v>277.13</v>
      </c>
      <c r="H72" s="148">
        <v>67</v>
      </c>
      <c r="I72" s="122">
        <v>794.8</v>
      </c>
      <c r="J72" s="122">
        <v>517.67</v>
      </c>
    </row>
    <row r="73" spans="1:10" ht="18.75" customHeight="1">
      <c r="A73" s="111"/>
      <c r="B73" s="113">
        <v>14</v>
      </c>
      <c r="C73" s="117">
        <v>85.928</v>
      </c>
      <c r="D73" s="117">
        <v>85.9534</v>
      </c>
      <c r="E73" s="145">
        <f t="shared" si="3"/>
        <v>0.025400000000004752</v>
      </c>
      <c r="F73" s="146">
        <f t="shared" si="4"/>
        <v>87.01908253110676</v>
      </c>
      <c r="G73" s="147">
        <f t="shared" si="5"/>
        <v>291.89</v>
      </c>
      <c r="H73" s="148">
        <v>68</v>
      </c>
      <c r="I73" s="122">
        <v>809.49</v>
      </c>
      <c r="J73" s="122">
        <v>517.6</v>
      </c>
    </row>
    <row r="74" spans="1:10" ht="18.75" customHeight="1">
      <c r="A74" s="111"/>
      <c r="B74" s="113">
        <v>15</v>
      </c>
      <c r="C74" s="117">
        <v>86.9996</v>
      </c>
      <c r="D74" s="117">
        <v>87.0312</v>
      </c>
      <c r="E74" s="145">
        <f t="shared" si="3"/>
        <v>0.03159999999999741</v>
      </c>
      <c r="F74" s="146">
        <f t="shared" si="4"/>
        <v>93.54924657330713</v>
      </c>
      <c r="G74" s="147">
        <f t="shared" si="5"/>
        <v>337.78999999999996</v>
      </c>
      <c r="H74" s="148">
        <v>69</v>
      </c>
      <c r="I74" s="122">
        <v>680.42</v>
      </c>
      <c r="J74" s="122">
        <v>342.63</v>
      </c>
    </row>
    <row r="75" spans="1:10" ht="18.75" customHeight="1">
      <c r="A75" s="111">
        <v>21205</v>
      </c>
      <c r="B75" s="113">
        <v>16</v>
      </c>
      <c r="C75" s="117">
        <v>86.1249</v>
      </c>
      <c r="D75" s="117">
        <v>86.1466</v>
      </c>
      <c r="E75" s="145">
        <f t="shared" si="3"/>
        <v>0.021700000000009823</v>
      </c>
      <c r="F75" s="146">
        <f t="shared" si="4"/>
        <v>77.97340998925557</v>
      </c>
      <c r="G75" s="147">
        <f t="shared" si="5"/>
        <v>278.29999999999995</v>
      </c>
      <c r="H75" s="148">
        <v>70</v>
      </c>
      <c r="I75" s="122">
        <v>841.87</v>
      </c>
      <c r="J75" s="122">
        <v>563.57</v>
      </c>
    </row>
    <row r="76" spans="1:10" ht="18.75" customHeight="1">
      <c r="A76" s="111"/>
      <c r="B76" s="113">
        <v>17</v>
      </c>
      <c r="C76" s="117">
        <v>87.2096</v>
      </c>
      <c r="D76" s="117">
        <v>87.2383</v>
      </c>
      <c r="E76" s="145">
        <f t="shared" si="3"/>
        <v>0.028700000000000614</v>
      </c>
      <c r="F76" s="146">
        <f t="shared" si="4"/>
        <v>85.4471835179249</v>
      </c>
      <c r="G76" s="147">
        <f t="shared" si="5"/>
        <v>335.88</v>
      </c>
      <c r="H76" s="148">
        <v>71</v>
      </c>
      <c r="I76" s="122">
        <v>634.66</v>
      </c>
      <c r="J76" s="122">
        <v>298.78</v>
      </c>
    </row>
    <row r="77" spans="1:10" ht="18.75" customHeight="1">
      <c r="A77" s="111"/>
      <c r="B77" s="113">
        <v>18</v>
      </c>
      <c r="C77" s="117">
        <v>85.1313</v>
      </c>
      <c r="D77" s="117">
        <v>85.1551</v>
      </c>
      <c r="E77" s="145">
        <f t="shared" si="3"/>
        <v>0.02380000000000848</v>
      </c>
      <c r="F77" s="146">
        <f t="shared" si="4"/>
        <v>76.03348028882652</v>
      </c>
      <c r="G77" s="147">
        <f t="shared" si="5"/>
        <v>313.02000000000004</v>
      </c>
      <c r="H77" s="148">
        <v>72</v>
      </c>
      <c r="I77" s="122">
        <v>710.57</v>
      </c>
      <c r="J77" s="122">
        <v>397.55</v>
      </c>
    </row>
    <row r="78" spans="1:10" ht="18.75" customHeight="1">
      <c r="A78" s="111">
        <v>21222</v>
      </c>
      <c r="B78" s="113">
        <v>1</v>
      </c>
      <c r="C78" s="117">
        <v>85.4063</v>
      </c>
      <c r="D78" s="117">
        <v>85.4251</v>
      </c>
      <c r="E78" s="145">
        <f t="shared" si="3"/>
        <v>0.018799999999998818</v>
      </c>
      <c r="F78" s="146">
        <f t="shared" si="4"/>
        <v>67.78927631341297</v>
      </c>
      <c r="G78" s="147">
        <f t="shared" si="5"/>
        <v>277.33</v>
      </c>
      <c r="H78" s="148">
        <v>73</v>
      </c>
      <c r="I78" s="122">
        <v>644.65</v>
      </c>
      <c r="J78" s="122">
        <v>367.32</v>
      </c>
    </row>
    <row r="79" spans="1:10" ht="18.75" customHeight="1">
      <c r="A79" s="111"/>
      <c r="B79" s="113">
        <v>2</v>
      </c>
      <c r="C79" s="117">
        <v>87.4608</v>
      </c>
      <c r="D79" s="117">
        <v>87.4736</v>
      </c>
      <c r="E79" s="145">
        <f t="shared" si="3"/>
        <v>0.01279999999999859</v>
      </c>
      <c r="F79" s="146">
        <f t="shared" si="4"/>
        <v>45.02286317269992</v>
      </c>
      <c r="G79" s="147">
        <f t="shared" si="5"/>
        <v>284.30000000000007</v>
      </c>
      <c r="H79" s="148">
        <v>74</v>
      </c>
      <c r="I79" s="122">
        <v>795.32</v>
      </c>
      <c r="J79" s="122">
        <v>511.02</v>
      </c>
    </row>
    <row r="80" spans="1:10" ht="18.75" customHeight="1">
      <c r="A80" s="111"/>
      <c r="B80" s="113">
        <v>3</v>
      </c>
      <c r="C80" s="117">
        <v>85.852</v>
      </c>
      <c r="D80" s="117">
        <v>85.869</v>
      </c>
      <c r="E80" s="145">
        <f t="shared" si="3"/>
        <v>0.016999999999995907</v>
      </c>
      <c r="F80" s="146">
        <f t="shared" si="4"/>
        <v>56.74232309744962</v>
      </c>
      <c r="G80" s="147">
        <f t="shared" si="5"/>
        <v>299.6</v>
      </c>
      <c r="H80" s="148">
        <v>75</v>
      </c>
      <c r="I80" s="122">
        <v>573.13</v>
      </c>
      <c r="J80" s="122">
        <v>273.53</v>
      </c>
    </row>
    <row r="81" spans="1:10" ht="18.75" customHeight="1">
      <c r="A81" s="111">
        <v>21227</v>
      </c>
      <c r="B81" s="113">
        <v>4</v>
      </c>
      <c r="C81" s="117">
        <v>84.9868</v>
      </c>
      <c r="D81" s="117">
        <v>85.0009</v>
      </c>
      <c r="E81" s="145">
        <f t="shared" si="3"/>
        <v>0.014099999999999113</v>
      </c>
      <c r="F81" s="146">
        <f t="shared" si="4"/>
        <v>52.1932259855603</v>
      </c>
      <c r="G81" s="147">
        <f t="shared" si="5"/>
        <v>270.15</v>
      </c>
      <c r="H81" s="148">
        <v>76</v>
      </c>
      <c r="I81" s="122">
        <v>770.67</v>
      </c>
      <c r="J81" s="122">
        <v>500.52</v>
      </c>
    </row>
    <row r="82" spans="1:10" ht="18.75" customHeight="1">
      <c r="A82" s="111"/>
      <c r="B82" s="113">
        <v>5</v>
      </c>
      <c r="C82" s="117">
        <v>85.0442</v>
      </c>
      <c r="D82" s="117">
        <v>85.0587</v>
      </c>
      <c r="E82" s="145">
        <f t="shared" si="3"/>
        <v>0.014499999999998181</v>
      </c>
      <c r="F82" s="146">
        <f t="shared" si="4"/>
        <v>53.40896533941648</v>
      </c>
      <c r="G82" s="147">
        <f t="shared" si="5"/>
        <v>271.49</v>
      </c>
      <c r="H82" s="148">
        <v>77</v>
      </c>
      <c r="I82" s="122">
        <v>631.11</v>
      </c>
      <c r="J82" s="122">
        <v>359.62</v>
      </c>
    </row>
    <row r="83" spans="1:10" ht="18.75" customHeight="1">
      <c r="A83" s="111"/>
      <c r="B83" s="113">
        <v>6</v>
      </c>
      <c r="C83" s="117">
        <v>87.389</v>
      </c>
      <c r="D83" s="117">
        <v>87.4018</v>
      </c>
      <c r="E83" s="145">
        <f t="shared" si="3"/>
        <v>0.01279999999999859</v>
      </c>
      <c r="F83" s="146">
        <f t="shared" si="4"/>
        <v>46.45254944655631</v>
      </c>
      <c r="G83" s="147">
        <f t="shared" si="5"/>
        <v>275.54999999999995</v>
      </c>
      <c r="H83" s="148">
        <v>78</v>
      </c>
      <c r="I83" s="122">
        <v>633.55</v>
      </c>
      <c r="J83" s="122">
        <v>358</v>
      </c>
    </row>
    <row r="84" spans="1:10" ht="18.75" customHeight="1">
      <c r="A84" s="111">
        <v>21236</v>
      </c>
      <c r="B84" s="113">
        <v>7</v>
      </c>
      <c r="C84" s="117">
        <v>86.447</v>
      </c>
      <c r="D84" s="117">
        <v>86.4587</v>
      </c>
      <c r="E84" s="145">
        <f t="shared" si="3"/>
        <v>0.011699999999990496</v>
      </c>
      <c r="F84" s="146">
        <f t="shared" si="4"/>
        <v>43.96017283483185</v>
      </c>
      <c r="G84" s="147">
        <f t="shared" si="5"/>
        <v>266.15</v>
      </c>
      <c r="H84" s="148">
        <v>79</v>
      </c>
      <c r="I84" s="122">
        <v>811.01</v>
      </c>
      <c r="J84" s="122">
        <v>544.86</v>
      </c>
    </row>
    <row r="85" spans="1:10" ht="18.75" customHeight="1">
      <c r="A85" s="111"/>
      <c r="B85" s="113">
        <v>8</v>
      </c>
      <c r="C85" s="117">
        <v>84.7963</v>
      </c>
      <c r="D85" s="117">
        <v>84.8042</v>
      </c>
      <c r="E85" s="145">
        <f t="shared" si="3"/>
        <v>0.007899999999992247</v>
      </c>
      <c r="F85" s="146">
        <f t="shared" si="4"/>
        <v>25.00316495756503</v>
      </c>
      <c r="G85" s="147">
        <f t="shared" si="5"/>
        <v>315.96</v>
      </c>
      <c r="H85" s="148">
        <v>80</v>
      </c>
      <c r="I85" s="122">
        <v>800.29</v>
      </c>
      <c r="J85" s="122">
        <v>484.33</v>
      </c>
    </row>
    <row r="86" spans="1:10" ht="18.75" customHeight="1">
      <c r="A86" s="149"/>
      <c r="B86" s="150">
        <v>9</v>
      </c>
      <c r="C86" s="151">
        <v>87.6406</v>
      </c>
      <c r="D86" s="151">
        <v>87.6569</v>
      </c>
      <c r="E86" s="152">
        <f t="shared" si="3"/>
        <v>0.01629999999998688</v>
      </c>
      <c r="F86" s="153">
        <f t="shared" si="4"/>
        <v>54.50411288700222</v>
      </c>
      <c r="G86" s="154">
        <f t="shared" si="5"/>
        <v>299.05999999999995</v>
      </c>
      <c r="H86" s="155">
        <v>81</v>
      </c>
      <c r="I86" s="156">
        <v>746.3</v>
      </c>
      <c r="J86" s="157">
        <v>447.24</v>
      </c>
    </row>
    <row r="87" spans="1:10" ht="18.75" customHeight="1">
      <c r="A87" s="158">
        <v>21312</v>
      </c>
      <c r="B87" s="159">
        <v>28</v>
      </c>
      <c r="C87" s="160">
        <v>87.2007</v>
      </c>
      <c r="D87" s="160">
        <v>87.2266</v>
      </c>
      <c r="E87" s="161">
        <f t="shared" si="3"/>
        <v>0.02590000000000714</v>
      </c>
      <c r="F87" s="162">
        <f t="shared" si="4"/>
        <v>86.05794790007687</v>
      </c>
      <c r="G87" s="163">
        <f t="shared" si="5"/>
        <v>300.96000000000004</v>
      </c>
      <c r="H87" s="159">
        <v>1</v>
      </c>
      <c r="I87" s="164">
        <v>752.22</v>
      </c>
      <c r="J87" s="164">
        <v>451.26</v>
      </c>
    </row>
    <row r="88" spans="1:10" ht="18.75" customHeight="1">
      <c r="A88" s="111"/>
      <c r="B88" s="113">
        <v>29</v>
      </c>
      <c r="C88" s="117">
        <v>85.2236</v>
      </c>
      <c r="D88" s="117">
        <v>85.2492</v>
      </c>
      <c r="E88" s="145">
        <f t="shared" si="3"/>
        <v>0.02559999999999718</v>
      </c>
      <c r="F88" s="146">
        <f t="shared" si="4"/>
        <v>83.46918813171564</v>
      </c>
      <c r="G88" s="147">
        <f t="shared" si="5"/>
        <v>306.69999999999993</v>
      </c>
      <c r="H88" s="113">
        <v>2</v>
      </c>
      <c r="I88" s="122">
        <v>812.67</v>
      </c>
      <c r="J88" s="122">
        <v>505.97</v>
      </c>
    </row>
    <row r="89" spans="1:10" ht="18.75" customHeight="1">
      <c r="A89" s="111"/>
      <c r="B89" s="159">
        <v>30</v>
      </c>
      <c r="C89" s="117">
        <v>84.9262</v>
      </c>
      <c r="D89" s="117">
        <v>84.9648</v>
      </c>
      <c r="E89" s="145">
        <f t="shared" si="3"/>
        <v>0.03860000000000241</v>
      </c>
      <c r="F89" s="146">
        <f t="shared" si="4"/>
        <v>125.06074842054888</v>
      </c>
      <c r="G89" s="147">
        <f t="shared" si="5"/>
        <v>308.65</v>
      </c>
      <c r="H89" s="159">
        <v>3</v>
      </c>
      <c r="I89" s="122">
        <v>852.68</v>
      </c>
      <c r="J89" s="122">
        <v>544.03</v>
      </c>
    </row>
    <row r="90" spans="1:10" ht="18.75" customHeight="1">
      <c r="A90" s="111">
        <v>21319</v>
      </c>
      <c r="B90" s="113">
        <v>31</v>
      </c>
      <c r="C90" s="117">
        <v>84.9088</v>
      </c>
      <c r="D90" s="117">
        <v>84.9687</v>
      </c>
      <c r="E90" s="145">
        <f t="shared" si="3"/>
        <v>0.059899999999998954</v>
      </c>
      <c r="F90" s="146">
        <f t="shared" si="4"/>
        <v>173.56281872971417</v>
      </c>
      <c r="G90" s="147">
        <f t="shared" si="5"/>
        <v>345.12</v>
      </c>
      <c r="H90" s="113">
        <v>4</v>
      </c>
      <c r="I90" s="122">
        <v>647.35</v>
      </c>
      <c r="J90" s="122">
        <v>302.23</v>
      </c>
    </row>
    <row r="91" spans="1:10" ht="18.75" customHeight="1">
      <c r="A91" s="111"/>
      <c r="B91" s="159">
        <v>32</v>
      </c>
      <c r="C91" s="117">
        <v>85.0294</v>
      </c>
      <c r="D91" s="117">
        <v>85.0795</v>
      </c>
      <c r="E91" s="145">
        <f t="shared" si="3"/>
        <v>0.05010000000000048</v>
      </c>
      <c r="F91" s="146">
        <f t="shared" si="4"/>
        <v>162.29874631507494</v>
      </c>
      <c r="G91" s="147">
        <f t="shared" si="5"/>
        <v>308.69</v>
      </c>
      <c r="H91" s="159">
        <v>5</v>
      </c>
      <c r="I91" s="122">
        <v>795.12</v>
      </c>
      <c r="J91" s="122">
        <v>486.43</v>
      </c>
    </row>
    <row r="92" spans="1:10" ht="18.75" customHeight="1">
      <c r="A92" s="111"/>
      <c r="B92" s="113">
        <v>33</v>
      </c>
      <c r="C92" s="117">
        <v>85.9714</v>
      </c>
      <c r="D92" s="117">
        <v>86.0251</v>
      </c>
      <c r="E92" s="145">
        <f t="shared" si="3"/>
        <v>0.05369999999999209</v>
      </c>
      <c r="F92" s="146">
        <f t="shared" si="4"/>
        <v>181.02140569692253</v>
      </c>
      <c r="G92" s="147">
        <f t="shared" si="5"/>
        <v>296.6500000000001</v>
      </c>
      <c r="H92" s="113">
        <v>6</v>
      </c>
      <c r="I92" s="122">
        <v>822.96</v>
      </c>
      <c r="J92" s="122">
        <v>526.31</v>
      </c>
    </row>
    <row r="93" spans="1:10" ht="18.75" customHeight="1">
      <c r="A93" s="111">
        <v>21326</v>
      </c>
      <c r="B93" s="159">
        <v>34</v>
      </c>
      <c r="C93" s="117">
        <v>83.7608</v>
      </c>
      <c r="D93" s="117">
        <v>83.7887</v>
      </c>
      <c r="E93" s="145">
        <f t="shared" si="3"/>
        <v>0.02790000000000248</v>
      </c>
      <c r="F93" s="146">
        <f t="shared" si="4"/>
        <v>95.38787650860705</v>
      </c>
      <c r="G93" s="147">
        <f t="shared" si="5"/>
        <v>292.49</v>
      </c>
      <c r="H93" s="159">
        <v>7</v>
      </c>
      <c r="I93" s="122">
        <v>820.14</v>
      </c>
      <c r="J93" s="122">
        <v>527.65</v>
      </c>
    </row>
    <row r="94" spans="1:10" ht="18.75" customHeight="1">
      <c r="A94" s="111"/>
      <c r="B94" s="113">
        <v>35</v>
      </c>
      <c r="C94" s="117">
        <v>85.0474</v>
      </c>
      <c r="D94" s="117">
        <v>85.0784</v>
      </c>
      <c r="E94" s="145">
        <f t="shared" si="3"/>
        <v>0.03100000000000591</v>
      </c>
      <c r="F94" s="146">
        <f t="shared" si="4"/>
        <v>99.77791367603051</v>
      </c>
      <c r="G94" s="147">
        <f t="shared" si="5"/>
        <v>310.68999999999994</v>
      </c>
      <c r="H94" s="113">
        <v>8</v>
      </c>
      <c r="I94" s="122">
        <v>684.79</v>
      </c>
      <c r="J94" s="122">
        <v>374.1</v>
      </c>
    </row>
    <row r="95" spans="1:10" ht="18.75" customHeight="1">
      <c r="A95" s="111"/>
      <c r="B95" s="159">
        <v>36</v>
      </c>
      <c r="C95" s="117">
        <v>84.6042</v>
      </c>
      <c r="D95" s="117">
        <v>84.6345</v>
      </c>
      <c r="E95" s="145">
        <f t="shared" si="3"/>
        <v>0.030299999999996885</v>
      </c>
      <c r="F95" s="146">
        <f t="shared" si="4"/>
        <v>101.51093838988537</v>
      </c>
      <c r="G95" s="147">
        <f t="shared" si="5"/>
        <v>298.49</v>
      </c>
      <c r="H95" s="159">
        <v>9</v>
      </c>
      <c r="I95" s="122">
        <v>690.27</v>
      </c>
      <c r="J95" s="122">
        <v>391.78</v>
      </c>
    </row>
    <row r="96" spans="1:10" ht="18.75" customHeight="1">
      <c r="A96" s="111">
        <v>21381</v>
      </c>
      <c r="B96" s="113">
        <v>19</v>
      </c>
      <c r="C96" s="117">
        <v>88.9888</v>
      </c>
      <c r="D96" s="117">
        <v>89.0007</v>
      </c>
      <c r="E96" s="145">
        <f t="shared" si="3"/>
        <v>0.011899999999997135</v>
      </c>
      <c r="F96" s="146">
        <f t="shared" si="4"/>
        <v>36.66389376712923</v>
      </c>
      <c r="G96" s="147">
        <f t="shared" si="5"/>
        <v>324.57</v>
      </c>
      <c r="H96" s="113">
        <v>10</v>
      </c>
      <c r="I96" s="122">
        <v>654.16</v>
      </c>
      <c r="J96" s="122">
        <v>329.59</v>
      </c>
    </row>
    <row r="97" spans="1:10" ht="18.75" customHeight="1">
      <c r="A97" s="111"/>
      <c r="B97" s="113">
        <v>20</v>
      </c>
      <c r="C97" s="117">
        <v>84.6945</v>
      </c>
      <c r="D97" s="117">
        <v>84.7041</v>
      </c>
      <c r="E97" s="145">
        <f aca="true" t="shared" si="6" ref="E97:E160">D97-C97</f>
        <v>0.009599999999991837</v>
      </c>
      <c r="F97" s="146">
        <f aca="true" t="shared" si="7" ref="F97:F160">((10^6)*E97/G97)</f>
        <v>28.48495638238632</v>
      </c>
      <c r="G97" s="147">
        <f aca="true" t="shared" si="8" ref="G97:G160">I97-J97</f>
        <v>337.02</v>
      </c>
      <c r="H97" s="159">
        <v>11</v>
      </c>
      <c r="I97" s="122">
        <v>657.25</v>
      </c>
      <c r="J97" s="122">
        <v>320.23</v>
      </c>
    </row>
    <row r="98" spans="1:10" ht="18.75" customHeight="1">
      <c r="A98" s="111"/>
      <c r="B98" s="113">
        <v>21</v>
      </c>
      <c r="C98" s="117">
        <v>86.402</v>
      </c>
      <c r="D98" s="117">
        <v>86.412</v>
      </c>
      <c r="E98" s="145">
        <f t="shared" si="6"/>
        <v>0.010000000000005116</v>
      </c>
      <c r="F98" s="146">
        <f t="shared" si="7"/>
        <v>31.624553303200766</v>
      </c>
      <c r="G98" s="147">
        <f t="shared" si="8"/>
        <v>316.21000000000004</v>
      </c>
      <c r="H98" s="113">
        <v>12</v>
      </c>
      <c r="I98" s="122">
        <v>663.47</v>
      </c>
      <c r="J98" s="122">
        <v>347.26</v>
      </c>
    </row>
    <row r="99" spans="1:10" ht="18.75" customHeight="1">
      <c r="A99" s="111">
        <v>21389</v>
      </c>
      <c r="B99" s="113">
        <v>22</v>
      </c>
      <c r="C99" s="117">
        <v>85.1794</v>
      </c>
      <c r="D99" s="117">
        <v>85.1986</v>
      </c>
      <c r="E99" s="145">
        <f t="shared" si="6"/>
        <v>0.019199999999997885</v>
      </c>
      <c r="F99" s="146">
        <f t="shared" si="7"/>
        <v>62.65909535930386</v>
      </c>
      <c r="G99" s="147">
        <f t="shared" si="8"/>
        <v>306.41999999999996</v>
      </c>
      <c r="H99" s="159">
        <v>13</v>
      </c>
      <c r="I99" s="122">
        <v>837.77</v>
      </c>
      <c r="J99" s="122">
        <v>531.35</v>
      </c>
    </row>
    <row r="100" spans="1:10" ht="18.75" customHeight="1">
      <c r="A100" s="111"/>
      <c r="B100" s="113">
        <v>23</v>
      </c>
      <c r="C100" s="117">
        <v>87.7312</v>
      </c>
      <c r="D100" s="117">
        <v>87.7503</v>
      </c>
      <c r="E100" s="145">
        <f t="shared" si="6"/>
        <v>0.019099999999994566</v>
      </c>
      <c r="F100" s="146">
        <f t="shared" si="7"/>
        <v>67.07638279190365</v>
      </c>
      <c r="G100" s="147">
        <f t="shared" si="8"/>
        <v>284.75</v>
      </c>
      <c r="H100" s="113">
        <v>14</v>
      </c>
      <c r="I100" s="122">
        <v>658.4</v>
      </c>
      <c r="J100" s="122">
        <v>373.65</v>
      </c>
    </row>
    <row r="101" spans="1:10" ht="18.75" customHeight="1">
      <c r="A101" s="111"/>
      <c r="B101" s="113">
        <v>24</v>
      </c>
      <c r="C101" s="117">
        <v>88.1016</v>
      </c>
      <c r="D101" s="117">
        <v>88.1228</v>
      </c>
      <c r="E101" s="145">
        <f t="shared" si="6"/>
        <v>0.021199999999993224</v>
      </c>
      <c r="F101" s="146">
        <f t="shared" si="7"/>
        <v>74.6820727797697</v>
      </c>
      <c r="G101" s="147">
        <f t="shared" si="8"/>
        <v>283.87</v>
      </c>
      <c r="H101" s="159">
        <v>15</v>
      </c>
      <c r="I101" s="122">
        <v>682.4</v>
      </c>
      <c r="J101" s="122">
        <v>398.53</v>
      </c>
    </row>
    <row r="102" spans="1:10" ht="18.75" customHeight="1">
      <c r="A102" s="111">
        <v>21394</v>
      </c>
      <c r="B102" s="113">
        <v>25</v>
      </c>
      <c r="C102" s="117">
        <v>87.0772</v>
      </c>
      <c r="D102" s="117">
        <v>87.0964</v>
      </c>
      <c r="E102" s="145">
        <f t="shared" si="6"/>
        <v>0.019199999999997885</v>
      </c>
      <c r="F102" s="146">
        <f t="shared" si="7"/>
        <v>59.83731729360142</v>
      </c>
      <c r="G102" s="147">
        <f t="shared" si="8"/>
        <v>320.86999999999995</v>
      </c>
      <c r="H102" s="113">
        <v>16</v>
      </c>
      <c r="I102" s="122">
        <v>832.8</v>
      </c>
      <c r="J102" s="122">
        <v>511.93</v>
      </c>
    </row>
    <row r="103" spans="1:10" ht="18.75" customHeight="1">
      <c r="A103" s="111"/>
      <c r="B103" s="113">
        <v>26</v>
      </c>
      <c r="C103" s="117">
        <v>85.8415</v>
      </c>
      <c r="D103" s="117">
        <v>85.856</v>
      </c>
      <c r="E103" s="145">
        <f t="shared" si="6"/>
        <v>0.014499999999998181</v>
      </c>
      <c r="F103" s="146">
        <f t="shared" si="7"/>
        <v>44.64423165737302</v>
      </c>
      <c r="G103" s="147">
        <f t="shared" si="8"/>
        <v>324.78999999999996</v>
      </c>
      <c r="H103" s="159">
        <v>17</v>
      </c>
      <c r="I103" s="122">
        <v>639.14</v>
      </c>
      <c r="J103" s="122">
        <v>314.35</v>
      </c>
    </row>
    <row r="104" spans="1:10" ht="18.75" customHeight="1">
      <c r="A104" s="111"/>
      <c r="B104" s="113">
        <v>27</v>
      </c>
      <c r="C104" s="117">
        <v>86.348</v>
      </c>
      <c r="D104" s="117">
        <v>86.3621</v>
      </c>
      <c r="E104" s="145">
        <f t="shared" si="6"/>
        <v>0.014099999999999113</v>
      </c>
      <c r="F104" s="146">
        <f t="shared" si="7"/>
        <v>46.088974602030234</v>
      </c>
      <c r="G104" s="147">
        <f t="shared" si="8"/>
        <v>305.93000000000006</v>
      </c>
      <c r="H104" s="113">
        <v>18</v>
      </c>
      <c r="I104" s="122">
        <v>829.58</v>
      </c>
      <c r="J104" s="122">
        <v>523.65</v>
      </c>
    </row>
    <row r="105" spans="1:10" ht="18.75" customHeight="1">
      <c r="A105" s="111">
        <v>21401</v>
      </c>
      <c r="B105" s="113">
        <v>19</v>
      </c>
      <c r="C105" s="117">
        <v>88.9565</v>
      </c>
      <c r="D105" s="117">
        <v>89.0444</v>
      </c>
      <c r="E105" s="145">
        <f t="shared" si="6"/>
        <v>0.08789999999999054</v>
      </c>
      <c r="F105" s="146">
        <f t="shared" si="7"/>
        <v>280.9024670842086</v>
      </c>
      <c r="G105" s="147">
        <f t="shared" si="8"/>
        <v>312.91999999999996</v>
      </c>
      <c r="H105" s="159">
        <v>19</v>
      </c>
      <c r="I105" s="122">
        <v>810.56</v>
      </c>
      <c r="J105" s="122">
        <v>497.64</v>
      </c>
    </row>
    <row r="106" spans="1:10" ht="23.25">
      <c r="A106" s="111"/>
      <c r="B106" s="113">
        <v>20</v>
      </c>
      <c r="C106" s="117">
        <v>84.6496</v>
      </c>
      <c r="D106" s="117">
        <v>84.7489</v>
      </c>
      <c r="E106" s="145">
        <f t="shared" si="6"/>
        <v>0.0992999999999995</v>
      </c>
      <c r="F106" s="146">
        <f t="shared" si="7"/>
        <v>336.701478367013</v>
      </c>
      <c r="G106" s="147">
        <f t="shared" si="8"/>
        <v>294.9200000000001</v>
      </c>
      <c r="H106" s="113">
        <v>20</v>
      </c>
      <c r="I106" s="122">
        <v>839.22</v>
      </c>
      <c r="J106" s="122">
        <v>544.3</v>
      </c>
    </row>
    <row r="107" spans="1:10" ht="23.25">
      <c r="A107" s="111"/>
      <c r="B107" s="113">
        <v>21</v>
      </c>
      <c r="C107" s="117">
        <v>86.3438</v>
      </c>
      <c r="D107" s="117">
        <v>86.4389</v>
      </c>
      <c r="E107" s="145">
        <f t="shared" si="6"/>
        <v>0.09510000000000218</v>
      </c>
      <c r="F107" s="146">
        <f t="shared" si="7"/>
        <v>264.4090416214924</v>
      </c>
      <c r="G107" s="147">
        <f t="shared" si="8"/>
        <v>359.6700000000001</v>
      </c>
      <c r="H107" s="159">
        <v>21</v>
      </c>
      <c r="I107" s="122">
        <v>699.45</v>
      </c>
      <c r="J107" s="122">
        <v>339.78</v>
      </c>
    </row>
    <row r="108" spans="1:10" ht="23.25">
      <c r="A108" s="111">
        <v>21416</v>
      </c>
      <c r="B108" s="113">
        <v>22</v>
      </c>
      <c r="C108" s="117">
        <v>85.1262</v>
      </c>
      <c r="D108" s="117">
        <v>85.1604</v>
      </c>
      <c r="E108" s="145">
        <f t="shared" si="6"/>
        <v>0.034199999999998454</v>
      </c>
      <c r="F108" s="146">
        <f t="shared" si="7"/>
        <v>123.72476665942574</v>
      </c>
      <c r="G108" s="147">
        <f t="shared" si="8"/>
        <v>276.41999999999996</v>
      </c>
      <c r="H108" s="113">
        <v>22</v>
      </c>
      <c r="I108" s="122">
        <v>802.29</v>
      </c>
      <c r="J108" s="122">
        <v>525.87</v>
      </c>
    </row>
    <row r="109" spans="1:10" ht="23.25">
      <c r="A109" s="111"/>
      <c r="B109" s="113">
        <v>23</v>
      </c>
      <c r="C109" s="117">
        <v>87.6763</v>
      </c>
      <c r="D109" s="117">
        <v>87.6987</v>
      </c>
      <c r="E109" s="145">
        <f t="shared" si="6"/>
        <v>0.02240000000000464</v>
      </c>
      <c r="F109" s="146">
        <f t="shared" si="7"/>
        <v>85.57457212715708</v>
      </c>
      <c r="G109" s="147">
        <f t="shared" si="8"/>
        <v>261.76</v>
      </c>
      <c r="H109" s="159">
        <v>23</v>
      </c>
      <c r="I109" s="122">
        <v>828.25</v>
      </c>
      <c r="J109" s="122">
        <v>566.49</v>
      </c>
    </row>
    <row r="110" spans="1:10" ht="23.25">
      <c r="A110" s="111"/>
      <c r="B110" s="113">
        <v>24</v>
      </c>
      <c r="C110" s="117">
        <v>88.0792</v>
      </c>
      <c r="D110" s="117">
        <v>88.1114</v>
      </c>
      <c r="E110" s="145">
        <f t="shared" si="6"/>
        <v>0.032200000000003115</v>
      </c>
      <c r="F110" s="146">
        <f t="shared" si="7"/>
        <v>89.9064637721712</v>
      </c>
      <c r="G110" s="147">
        <f t="shared" si="8"/>
        <v>358.15000000000003</v>
      </c>
      <c r="H110" s="113">
        <v>24</v>
      </c>
      <c r="I110" s="122">
        <v>697.7</v>
      </c>
      <c r="J110" s="122">
        <v>339.55</v>
      </c>
    </row>
    <row r="111" spans="1:10" ht="23.25">
      <c r="A111" s="111">
        <v>21422</v>
      </c>
      <c r="B111" s="113">
        <v>25</v>
      </c>
      <c r="C111" s="117">
        <v>87.0634</v>
      </c>
      <c r="D111" s="117">
        <v>87.1087</v>
      </c>
      <c r="E111" s="145">
        <f t="shared" si="6"/>
        <v>0.04529999999999745</v>
      </c>
      <c r="F111" s="146">
        <f t="shared" si="7"/>
        <v>158.6578873633982</v>
      </c>
      <c r="G111" s="147">
        <f t="shared" si="8"/>
        <v>285.52</v>
      </c>
      <c r="H111" s="159">
        <v>25</v>
      </c>
      <c r="I111" s="122">
        <v>717.02</v>
      </c>
      <c r="J111" s="122">
        <v>431.5</v>
      </c>
    </row>
    <row r="112" spans="1:10" ht="23.25">
      <c r="A112" s="111"/>
      <c r="B112" s="113">
        <v>26</v>
      </c>
      <c r="C112" s="117">
        <v>85.7857</v>
      </c>
      <c r="D112" s="117">
        <v>85.818</v>
      </c>
      <c r="E112" s="145">
        <f t="shared" si="6"/>
        <v>0.032299999999992224</v>
      </c>
      <c r="F112" s="146">
        <f t="shared" si="7"/>
        <v>96.15098383589502</v>
      </c>
      <c r="G112" s="147">
        <f t="shared" si="8"/>
        <v>335.93000000000006</v>
      </c>
      <c r="H112" s="113">
        <v>26</v>
      </c>
      <c r="I112" s="122">
        <v>755.95</v>
      </c>
      <c r="J112" s="122">
        <v>420.02</v>
      </c>
    </row>
    <row r="113" spans="1:10" ht="23.25">
      <c r="A113" s="111"/>
      <c r="B113" s="113">
        <v>27</v>
      </c>
      <c r="C113" s="117">
        <v>86.3321</v>
      </c>
      <c r="D113" s="117">
        <v>86.3715</v>
      </c>
      <c r="E113" s="145">
        <f t="shared" si="6"/>
        <v>0.039400000000000546</v>
      </c>
      <c r="F113" s="146">
        <f t="shared" si="7"/>
        <v>118.0701228648503</v>
      </c>
      <c r="G113" s="147">
        <f t="shared" si="8"/>
        <v>333.7</v>
      </c>
      <c r="H113" s="159">
        <v>27</v>
      </c>
      <c r="I113" s="122">
        <v>671.38</v>
      </c>
      <c r="J113" s="122">
        <v>337.68</v>
      </c>
    </row>
    <row r="114" spans="1:10" ht="23.25">
      <c r="A114" s="111">
        <v>21437</v>
      </c>
      <c r="B114" s="113">
        <v>19</v>
      </c>
      <c r="C114" s="117">
        <v>88.9414</v>
      </c>
      <c r="D114" s="117">
        <v>88.9651</v>
      </c>
      <c r="E114" s="145">
        <f t="shared" si="6"/>
        <v>0.02370000000000516</v>
      </c>
      <c r="F114" s="146">
        <f t="shared" si="7"/>
        <v>73.3178654292503</v>
      </c>
      <c r="G114" s="147">
        <f t="shared" si="8"/>
        <v>323.25</v>
      </c>
      <c r="H114" s="113">
        <v>28</v>
      </c>
      <c r="I114" s="122">
        <v>854.52</v>
      </c>
      <c r="J114" s="122">
        <v>531.27</v>
      </c>
    </row>
    <row r="115" spans="1:10" ht="23.25">
      <c r="A115" s="111"/>
      <c r="B115" s="113">
        <v>20</v>
      </c>
      <c r="C115" s="117">
        <v>84.6532</v>
      </c>
      <c r="D115" s="117">
        <v>84.6767</v>
      </c>
      <c r="E115" s="145">
        <f t="shared" si="6"/>
        <v>0.023499999999998522</v>
      </c>
      <c r="F115" s="146">
        <f t="shared" si="7"/>
        <v>73.26806759368499</v>
      </c>
      <c r="G115" s="147">
        <f t="shared" si="8"/>
        <v>320.74</v>
      </c>
      <c r="H115" s="159">
        <v>29</v>
      </c>
      <c r="I115" s="122">
        <v>852.2</v>
      </c>
      <c r="J115" s="122">
        <v>531.46</v>
      </c>
    </row>
    <row r="116" spans="1:10" ht="23.25">
      <c r="A116" s="111"/>
      <c r="B116" s="113">
        <v>21</v>
      </c>
      <c r="C116" s="117">
        <v>86.3567</v>
      </c>
      <c r="D116" s="117">
        <v>86.3788</v>
      </c>
      <c r="E116" s="145">
        <f t="shared" si="6"/>
        <v>0.02209999999999468</v>
      </c>
      <c r="F116" s="146">
        <f t="shared" si="7"/>
        <v>62.93248284305232</v>
      </c>
      <c r="G116" s="147">
        <f t="shared" si="8"/>
        <v>351.16999999999996</v>
      </c>
      <c r="H116" s="113">
        <v>30</v>
      </c>
      <c r="I116" s="122">
        <v>749.15</v>
      </c>
      <c r="J116" s="122">
        <v>397.98</v>
      </c>
    </row>
    <row r="117" spans="1:10" ht="23.25">
      <c r="A117" s="111">
        <v>21443</v>
      </c>
      <c r="B117" s="113">
        <v>22</v>
      </c>
      <c r="C117" s="117">
        <v>85.136</v>
      </c>
      <c r="D117" s="117">
        <v>85.1665</v>
      </c>
      <c r="E117" s="145">
        <f t="shared" si="6"/>
        <v>0.030500000000003524</v>
      </c>
      <c r="F117" s="146">
        <f t="shared" si="7"/>
        <v>82.66030679170558</v>
      </c>
      <c r="G117" s="147">
        <f t="shared" si="8"/>
        <v>368.98</v>
      </c>
      <c r="H117" s="159">
        <v>31</v>
      </c>
      <c r="I117" s="122">
        <v>716.08</v>
      </c>
      <c r="J117" s="122">
        <v>347.1</v>
      </c>
    </row>
    <row r="118" spans="1:10" ht="23.25">
      <c r="A118" s="111"/>
      <c r="B118" s="113">
        <v>23</v>
      </c>
      <c r="C118" s="117">
        <v>87.7005</v>
      </c>
      <c r="D118" s="117">
        <v>87.7245</v>
      </c>
      <c r="E118" s="145">
        <f t="shared" si="6"/>
        <v>0.02400000000000091</v>
      </c>
      <c r="F118" s="146">
        <f t="shared" si="7"/>
        <v>73.38103100348837</v>
      </c>
      <c r="G118" s="147">
        <f t="shared" si="8"/>
        <v>327.06</v>
      </c>
      <c r="H118" s="113">
        <v>32</v>
      </c>
      <c r="I118" s="122">
        <v>802.77</v>
      </c>
      <c r="J118" s="122">
        <v>475.71</v>
      </c>
    </row>
    <row r="119" spans="1:10" ht="23.25">
      <c r="A119" s="111"/>
      <c r="B119" s="113">
        <v>24</v>
      </c>
      <c r="C119" s="117">
        <v>88.0758</v>
      </c>
      <c r="D119" s="117">
        <v>88.0941</v>
      </c>
      <c r="E119" s="145">
        <f t="shared" si="6"/>
        <v>0.01829999999999643</v>
      </c>
      <c r="F119" s="146">
        <f t="shared" si="7"/>
        <v>56.93308029740981</v>
      </c>
      <c r="G119" s="147">
        <f t="shared" si="8"/>
        <v>321.42999999999995</v>
      </c>
      <c r="H119" s="159">
        <v>33</v>
      </c>
      <c r="I119" s="122">
        <v>827.53</v>
      </c>
      <c r="J119" s="122">
        <v>506.1</v>
      </c>
    </row>
    <row r="120" spans="1:10" ht="23.25">
      <c r="A120" s="111">
        <v>21451</v>
      </c>
      <c r="B120" s="113">
        <v>25</v>
      </c>
      <c r="C120" s="117">
        <v>87.0585</v>
      </c>
      <c r="D120" s="117">
        <v>87.0745</v>
      </c>
      <c r="E120" s="145">
        <f t="shared" si="6"/>
        <v>0.016000000000005343</v>
      </c>
      <c r="F120" s="146">
        <f t="shared" si="7"/>
        <v>44.105080353958</v>
      </c>
      <c r="G120" s="147">
        <f t="shared" si="8"/>
        <v>362.77</v>
      </c>
      <c r="H120" s="113">
        <v>34</v>
      </c>
      <c r="I120" s="122">
        <v>665.12</v>
      </c>
      <c r="J120" s="122">
        <v>302.35</v>
      </c>
    </row>
    <row r="121" spans="1:10" ht="23.25">
      <c r="A121" s="111"/>
      <c r="B121" s="113">
        <v>26</v>
      </c>
      <c r="C121" s="117">
        <v>85.8176</v>
      </c>
      <c r="D121" s="117">
        <v>85.8363</v>
      </c>
      <c r="E121" s="145">
        <f t="shared" si="6"/>
        <v>0.018699999999995498</v>
      </c>
      <c r="F121" s="146">
        <f t="shared" si="7"/>
        <v>65.0842266462324</v>
      </c>
      <c r="G121" s="147">
        <f t="shared" si="8"/>
        <v>287.32000000000005</v>
      </c>
      <c r="H121" s="159">
        <v>35</v>
      </c>
      <c r="I121" s="122">
        <v>835.33</v>
      </c>
      <c r="J121" s="122">
        <v>548.01</v>
      </c>
    </row>
    <row r="122" spans="1:10" ht="23.25">
      <c r="A122" s="111"/>
      <c r="B122" s="113">
        <v>27</v>
      </c>
      <c r="C122" s="117">
        <v>86.322</v>
      </c>
      <c r="D122" s="117">
        <v>86.3393</v>
      </c>
      <c r="E122" s="145">
        <f t="shared" si="6"/>
        <v>0.017299999999991655</v>
      </c>
      <c r="F122" s="146">
        <f t="shared" si="7"/>
        <v>60.25355252156469</v>
      </c>
      <c r="G122" s="147">
        <f t="shared" si="8"/>
        <v>287.12</v>
      </c>
      <c r="H122" s="113">
        <v>36</v>
      </c>
      <c r="I122" s="122">
        <v>835.89</v>
      </c>
      <c r="J122" s="122">
        <v>548.77</v>
      </c>
    </row>
    <row r="123" spans="1:10" ht="23.25">
      <c r="A123" s="111">
        <v>21465</v>
      </c>
      <c r="B123" s="113">
        <v>28</v>
      </c>
      <c r="C123" s="117">
        <v>87.1724</v>
      </c>
      <c r="D123" s="117">
        <v>87.1944</v>
      </c>
      <c r="E123" s="145">
        <f t="shared" si="6"/>
        <v>0.02200000000000557</v>
      </c>
      <c r="F123" s="146">
        <f t="shared" si="7"/>
        <v>60.5410165387203</v>
      </c>
      <c r="G123" s="147">
        <f t="shared" si="8"/>
        <v>363.39</v>
      </c>
      <c r="H123" s="159">
        <v>37</v>
      </c>
      <c r="I123" s="122">
        <v>778.86</v>
      </c>
      <c r="J123" s="122">
        <v>415.47</v>
      </c>
    </row>
    <row r="124" spans="1:10" ht="23.25">
      <c r="A124" s="111"/>
      <c r="B124" s="113">
        <v>29</v>
      </c>
      <c r="C124" s="117">
        <v>85.198</v>
      </c>
      <c r="D124" s="117">
        <v>85.2162</v>
      </c>
      <c r="E124" s="145">
        <f t="shared" si="6"/>
        <v>0.01820000000000732</v>
      </c>
      <c r="F124" s="146">
        <f t="shared" si="7"/>
        <v>59.49656750574474</v>
      </c>
      <c r="G124" s="147">
        <f t="shared" si="8"/>
        <v>305.90000000000003</v>
      </c>
      <c r="H124" s="113">
        <v>38</v>
      </c>
      <c r="I124" s="122">
        <v>683.33</v>
      </c>
      <c r="J124" s="122">
        <v>377.43</v>
      </c>
    </row>
    <row r="125" spans="1:10" ht="23.25">
      <c r="A125" s="111"/>
      <c r="B125" s="113">
        <v>30</v>
      </c>
      <c r="C125" s="117">
        <v>84.9297</v>
      </c>
      <c r="D125" s="117">
        <v>84.9524</v>
      </c>
      <c r="E125" s="145">
        <f t="shared" si="6"/>
        <v>0.022700000000000387</v>
      </c>
      <c r="F125" s="146">
        <f t="shared" si="7"/>
        <v>73.13144329897032</v>
      </c>
      <c r="G125" s="147">
        <f t="shared" si="8"/>
        <v>310.4</v>
      </c>
      <c r="H125" s="159">
        <v>39</v>
      </c>
      <c r="I125" s="122">
        <v>851.86</v>
      </c>
      <c r="J125" s="122">
        <v>541.46</v>
      </c>
    </row>
    <row r="126" spans="1:10" ht="23.25">
      <c r="A126" s="111">
        <v>21473</v>
      </c>
      <c r="B126" s="113">
        <v>31</v>
      </c>
      <c r="C126" s="117">
        <v>84.8311</v>
      </c>
      <c r="D126" s="117">
        <v>84.8569</v>
      </c>
      <c r="E126" s="145">
        <f t="shared" si="6"/>
        <v>0.02579999999998961</v>
      </c>
      <c r="F126" s="146">
        <f t="shared" si="7"/>
        <v>89.64870217863586</v>
      </c>
      <c r="G126" s="147">
        <f t="shared" si="8"/>
        <v>287.78999999999996</v>
      </c>
      <c r="H126" s="113">
        <v>40</v>
      </c>
      <c r="I126" s="122">
        <v>719.43</v>
      </c>
      <c r="J126" s="122">
        <v>431.64</v>
      </c>
    </row>
    <row r="127" spans="1:10" ht="23.25">
      <c r="A127" s="111"/>
      <c r="B127" s="113">
        <v>32</v>
      </c>
      <c r="C127" s="117">
        <v>84.9854</v>
      </c>
      <c r="D127" s="117">
        <v>85.0154</v>
      </c>
      <c r="E127" s="145">
        <f t="shared" si="6"/>
        <v>0.030000000000001137</v>
      </c>
      <c r="F127" s="146">
        <f t="shared" si="7"/>
        <v>83.43763037130063</v>
      </c>
      <c r="G127" s="147">
        <f t="shared" si="8"/>
        <v>359.54999999999995</v>
      </c>
      <c r="H127" s="159">
        <v>41</v>
      </c>
      <c r="I127" s="122">
        <v>728.65</v>
      </c>
      <c r="J127" s="122">
        <v>369.1</v>
      </c>
    </row>
    <row r="128" spans="1:10" ht="23.25">
      <c r="A128" s="111"/>
      <c r="B128" s="113">
        <v>33</v>
      </c>
      <c r="C128" s="117">
        <v>85.9301</v>
      </c>
      <c r="D128" s="117">
        <v>85.9576</v>
      </c>
      <c r="E128" s="145">
        <f t="shared" si="6"/>
        <v>0.02750000000000341</v>
      </c>
      <c r="F128" s="146">
        <f t="shared" si="7"/>
        <v>82.46866190848502</v>
      </c>
      <c r="G128" s="147">
        <f t="shared" si="8"/>
        <v>333.46</v>
      </c>
      <c r="H128" s="113">
        <v>42</v>
      </c>
      <c r="I128" s="122">
        <v>694.9</v>
      </c>
      <c r="J128" s="122">
        <v>361.44</v>
      </c>
    </row>
    <row r="129" spans="1:10" ht="23.25">
      <c r="A129" s="111">
        <v>21480</v>
      </c>
      <c r="B129" s="113">
        <v>34</v>
      </c>
      <c r="C129" s="117">
        <v>83.6974</v>
      </c>
      <c r="D129" s="117">
        <v>83.7145</v>
      </c>
      <c r="E129" s="145">
        <f t="shared" si="6"/>
        <v>0.017099999999999227</v>
      </c>
      <c r="F129" s="146">
        <f t="shared" si="7"/>
        <v>57.471264367813504</v>
      </c>
      <c r="G129" s="147">
        <f t="shared" si="8"/>
        <v>297.53999999999996</v>
      </c>
      <c r="H129" s="159">
        <v>43</v>
      </c>
      <c r="I129" s="122">
        <v>848.13</v>
      </c>
      <c r="J129" s="122">
        <v>550.59</v>
      </c>
    </row>
    <row r="130" spans="1:10" ht="23.25">
      <c r="A130" s="111"/>
      <c r="B130" s="113">
        <v>35</v>
      </c>
      <c r="C130" s="117">
        <v>84.9809</v>
      </c>
      <c r="D130" s="117">
        <v>84.9996</v>
      </c>
      <c r="E130" s="145">
        <f t="shared" si="6"/>
        <v>0.018699999999995498</v>
      </c>
      <c r="F130" s="146">
        <f t="shared" si="7"/>
        <v>60.2351425350153</v>
      </c>
      <c r="G130" s="147">
        <f t="shared" si="8"/>
        <v>310.44999999999993</v>
      </c>
      <c r="H130" s="113">
        <v>44</v>
      </c>
      <c r="I130" s="122">
        <v>801.67</v>
      </c>
      <c r="J130" s="122">
        <v>491.22</v>
      </c>
    </row>
    <row r="131" spans="1:10" ht="23.25">
      <c r="A131" s="111"/>
      <c r="B131" s="113">
        <v>36</v>
      </c>
      <c r="C131" s="117">
        <v>84.5459</v>
      </c>
      <c r="D131" s="117">
        <v>84.5583</v>
      </c>
      <c r="E131" s="145">
        <f t="shared" si="6"/>
        <v>0.012399999999999523</v>
      </c>
      <c r="F131" s="146">
        <f t="shared" si="7"/>
        <v>38.7004150931604</v>
      </c>
      <c r="G131" s="147">
        <f t="shared" si="8"/>
        <v>320.40999999999997</v>
      </c>
      <c r="H131" s="159">
        <v>45</v>
      </c>
      <c r="I131" s="122">
        <v>688.05</v>
      </c>
      <c r="J131" s="122">
        <v>367.64</v>
      </c>
    </row>
    <row r="132" spans="1:10" ht="23.25">
      <c r="A132" s="111">
        <v>21522</v>
      </c>
      <c r="B132" s="113">
        <v>19</v>
      </c>
      <c r="C132" s="117">
        <v>88.9597</v>
      </c>
      <c r="D132" s="117">
        <v>88.9797</v>
      </c>
      <c r="E132" s="145">
        <f t="shared" si="6"/>
        <v>0.01999999999999602</v>
      </c>
      <c r="F132" s="146">
        <f t="shared" si="7"/>
        <v>60.75703262651443</v>
      </c>
      <c r="G132" s="147">
        <f t="shared" si="8"/>
        <v>329.18</v>
      </c>
      <c r="H132" s="113">
        <v>46</v>
      </c>
      <c r="I132" s="122">
        <v>691.73</v>
      </c>
      <c r="J132" s="122">
        <v>362.55</v>
      </c>
    </row>
    <row r="133" spans="1:10" ht="23.25">
      <c r="A133" s="111"/>
      <c r="B133" s="113">
        <v>20</v>
      </c>
      <c r="C133" s="117">
        <v>84.632</v>
      </c>
      <c r="D133" s="117">
        <v>84.6509</v>
      </c>
      <c r="E133" s="145">
        <f t="shared" si="6"/>
        <v>0.018899999999987926</v>
      </c>
      <c r="F133" s="146">
        <f t="shared" si="7"/>
        <v>56.52590022726379</v>
      </c>
      <c r="G133" s="147">
        <f t="shared" si="8"/>
        <v>334.36000000000007</v>
      </c>
      <c r="H133" s="159">
        <v>47</v>
      </c>
      <c r="I133" s="122">
        <v>707.94</v>
      </c>
      <c r="J133" s="122">
        <v>373.58</v>
      </c>
    </row>
    <row r="134" spans="1:10" ht="23.25">
      <c r="A134" s="111"/>
      <c r="B134" s="113">
        <v>21</v>
      </c>
      <c r="C134" s="117">
        <v>86.297</v>
      </c>
      <c r="D134" s="117">
        <v>86.3191</v>
      </c>
      <c r="E134" s="145">
        <f t="shared" si="6"/>
        <v>0.02210000000000889</v>
      </c>
      <c r="F134" s="146">
        <f t="shared" si="7"/>
        <v>64.33395435493972</v>
      </c>
      <c r="G134" s="147">
        <f t="shared" si="8"/>
        <v>343.52</v>
      </c>
      <c r="H134" s="113">
        <v>48</v>
      </c>
      <c r="I134" s="122">
        <v>741.52</v>
      </c>
      <c r="J134" s="122">
        <v>398</v>
      </c>
    </row>
    <row r="135" spans="1:10" ht="23.25">
      <c r="A135" s="111">
        <v>21532</v>
      </c>
      <c r="B135" s="113">
        <v>22</v>
      </c>
      <c r="C135" s="117">
        <v>85.1176</v>
      </c>
      <c r="D135" s="117">
        <v>85.1589</v>
      </c>
      <c r="E135" s="145">
        <f t="shared" si="6"/>
        <v>0.041300000000006776</v>
      </c>
      <c r="F135" s="146">
        <f t="shared" si="7"/>
        <v>136.24517533733638</v>
      </c>
      <c r="G135" s="147">
        <f t="shared" si="8"/>
        <v>303.13</v>
      </c>
      <c r="H135" s="159">
        <v>49</v>
      </c>
      <c r="I135" s="122">
        <v>822.15</v>
      </c>
      <c r="J135" s="122">
        <v>519.02</v>
      </c>
    </row>
    <row r="136" spans="1:10" ht="23.25">
      <c r="A136" s="111"/>
      <c r="B136" s="113">
        <v>23</v>
      </c>
      <c r="C136" s="117">
        <v>87.6745</v>
      </c>
      <c r="D136" s="117">
        <v>87.7227</v>
      </c>
      <c r="E136" s="145">
        <f t="shared" si="6"/>
        <v>0.04820000000000846</v>
      </c>
      <c r="F136" s="146">
        <f t="shared" si="7"/>
        <v>134.8440341306713</v>
      </c>
      <c r="G136" s="147">
        <f t="shared" si="8"/>
        <v>357.45</v>
      </c>
      <c r="H136" s="113">
        <v>50</v>
      </c>
      <c r="I136" s="122">
        <v>725.41</v>
      </c>
      <c r="J136" s="122">
        <v>367.96</v>
      </c>
    </row>
    <row r="137" spans="1:10" ht="23.25">
      <c r="A137" s="111"/>
      <c r="B137" s="113">
        <v>24</v>
      </c>
      <c r="C137" s="117">
        <v>88.034</v>
      </c>
      <c r="D137" s="117">
        <v>88.0825</v>
      </c>
      <c r="E137" s="145">
        <f t="shared" si="6"/>
        <v>0.048499999999989996</v>
      </c>
      <c r="F137" s="146">
        <f t="shared" si="7"/>
        <v>135.19163763063415</v>
      </c>
      <c r="G137" s="147">
        <f t="shared" si="8"/>
        <v>358.75</v>
      </c>
      <c r="H137" s="159">
        <v>51</v>
      </c>
      <c r="I137" s="122">
        <v>705.86</v>
      </c>
      <c r="J137" s="122">
        <v>347.11</v>
      </c>
    </row>
    <row r="138" spans="1:10" ht="23.25">
      <c r="A138" s="111">
        <v>21545</v>
      </c>
      <c r="B138" s="113">
        <v>25</v>
      </c>
      <c r="C138" s="117">
        <v>87.0678</v>
      </c>
      <c r="D138" s="117">
        <v>87.0904</v>
      </c>
      <c r="E138" s="145">
        <f t="shared" si="6"/>
        <v>0.022599999999997067</v>
      </c>
      <c r="F138" s="146">
        <f t="shared" si="7"/>
        <v>68.3584888539278</v>
      </c>
      <c r="G138" s="147">
        <f t="shared" si="8"/>
        <v>330.60999999999996</v>
      </c>
      <c r="H138" s="113">
        <v>52</v>
      </c>
      <c r="I138" s="122">
        <v>729.05</v>
      </c>
      <c r="J138" s="122">
        <v>398.44</v>
      </c>
    </row>
    <row r="139" spans="1:10" ht="23.25">
      <c r="A139" s="111"/>
      <c r="B139" s="113">
        <v>26</v>
      </c>
      <c r="C139" s="117">
        <v>85.844</v>
      </c>
      <c r="D139" s="117">
        <v>85.8696</v>
      </c>
      <c r="E139" s="145">
        <f t="shared" si="6"/>
        <v>0.02560000000001139</v>
      </c>
      <c r="F139" s="146">
        <f t="shared" si="7"/>
        <v>81.18479053693396</v>
      </c>
      <c r="G139" s="147">
        <f t="shared" si="8"/>
        <v>315.33000000000004</v>
      </c>
      <c r="H139" s="159">
        <v>53</v>
      </c>
      <c r="I139" s="122">
        <v>851.74</v>
      </c>
      <c r="J139" s="122">
        <v>536.41</v>
      </c>
    </row>
    <row r="140" spans="1:10" ht="23.25">
      <c r="A140" s="111"/>
      <c r="B140" s="113">
        <v>27</v>
      </c>
      <c r="C140" s="117">
        <v>86.3288</v>
      </c>
      <c r="D140" s="117">
        <v>86.3538</v>
      </c>
      <c r="E140" s="145">
        <f t="shared" si="6"/>
        <v>0.025000000000005684</v>
      </c>
      <c r="F140" s="146">
        <f t="shared" si="7"/>
        <v>78.17141427724489</v>
      </c>
      <c r="G140" s="147">
        <f t="shared" si="8"/>
        <v>319.80999999999995</v>
      </c>
      <c r="H140" s="113">
        <v>54</v>
      </c>
      <c r="I140" s="122">
        <v>857.18</v>
      </c>
      <c r="J140" s="122">
        <v>537.37</v>
      </c>
    </row>
    <row r="141" spans="1:10" ht="23.25">
      <c r="A141" s="111">
        <v>21533</v>
      </c>
      <c r="B141" s="113">
        <v>28</v>
      </c>
      <c r="C141" s="117">
        <v>87.2265</v>
      </c>
      <c r="D141" s="117">
        <v>87.2346</v>
      </c>
      <c r="E141" s="145">
        <f t="shared" si="6"/>
        <v>0.008099999999998886</v>
      </c>
      <c r="F141" s="146">
        <f t="shared" si="7"/>
        <v>25.203024362920086</v>
      </c>
      <c r="G141" s="147">
        <f t="shared" si="8"/>
        <v>321.39</v>
      </c>
      <c r="H141" s="159">
        <v>55</v>
      </c>
      <c r="I141" s="122">
        <v>675.16</v>
      </c>
      <c r="J141" s="122">
        <v>353.77</v>
      </c>
    </row>
    <row r="142" spans="1:10" ht="23.25">
      <c r="A142" s="111"/>
      <c r="B142" s="113">
        <v>29</v>
      </c>
      <c r="C142" s="117">
        <v>85.2746</v>
      </c>
      <c r="D142" s="117">
        <v>85.2831</v>
      </c>
      <c r="E142" s="145">
        <f t="shared" si="6"/>
        <v>0.008499999999997954</v>
      </c>
      <c r="F142" s="146">
        <f t="shared" si="7"/>
        <v>28.53977101030102</v>
      </c>
      <c r="G142" s="147">
        <f t="shared" si="8"/>
        <v>297.83000000000004</v>
      </c>
      <c r="H142" s="113">
        <v>56</v>
      </c>
      <c r="I142" s="122">
        <v>691.85</v>
      </c>
      <c r="J142" s="122">
        <v>394.02</v>
      </c>
    </row>
    <row r="143" spans="1:10" ht="23.25">
      <c r="A143" s="111"/>
      <c r="B143" s="113">
        <v>30</v>
      </c>
      <c r="C143" s="117">
        <v>84.9631</v>
      </c>
      <c r="D143" s="117">
        <v>84.9721</v>
      </c>
      <c r="E143" s="145">
        <f t="shared" si="6"/>
        <v>0.009000000000000341</v>
      </c>
      <c r="F143" s="146">
        <f t="shared" si="7"/>
        <v>33.436118438163035</v>
      </c>
      <c r="G143" s="147">
        <f t="shared" si="8"/>
        <v>269.16999999999996</v>
      </c>
      <c r="H143" s="159">
        <v>57</v>
      </c>
      <c r="I143" s="122">
        <v>834.54</v>
      </c>
      <c r="J143" s="122">
        <v>565.37</v>
      </c>
    </row>
    <row r="144" spans="1:10" ht="23.25">
      <c r="A144" s="111">
        <v>21536</v>
      </c>
      <c r="B144" s="113">
        <v>31</v>
      </c>
      <c r="C144" s="117">
        <v>84.8702</v>
      </c>
      <c r="D144" s="117">
        <v>84.8748</v>
      </c>
      <c r="E144" s="145">
        <f t="shared" si="6"/>
        <v>0.004599999999996385</v>
      </c>
      <c r="F144" s="146">
        <f t="shared" si="7"/>
        <v>17.47853180331478</v>
      </c>
      <c r="G144" s="147">
        <f t="shared" si="8"/>
        <v>263.18000000000006</v>
      </c>
      <c r="H144" s="113">
        <v>58</v>
      </c>
      <c r="I144" s="122">
        <v>811.33</v>
      </c>
      <c r="J144" s="122">
        <v>548.15</v>
      </c>
    </row>
    <row r="145" spans="1:10" ht="23.25">
      <c r="A145" s="111"/>
      <c r="B145" s="113">
        <v>32</v>
      </c>
      <c r="C145" s="117">
        <v>85.0614</v>
      </c>
      <c r="D145" s="117">
        <v>85.0657</v>
      </c>
      <c r="E145" s="145">
        <f t="shared" si="6"/>
        <v>0.004300000000000637</v>
      </c>
      <c r="F145" s="146">
        <f t="shared" si="7"/>
        <v>13.994662500815716</v>
      </c>
      <c r="G145" s="147">
        <f t="shared" si="8"/>
        <v>307.26</v>
      </c>
      <c r="H145" s="159">
        <v>59</v>
      </c>
      <c r="I145" s="122">
        <v>744.74</v>
      </c>
      <c r="J145" s="122">
        <v>437.48</v>
      </c>
    </row>
    <row r="146" spans="1:10" ht="23.25">
      <c r="A146" s="111"/>
      <c r="B146" s="113">
        <v>33</v>
      </c>
      <c r="C146" s="117">
        <v>86.034</v>
      </c>
      <c r="D146" s="117">
        <v>86.0358</v>
      </c>
      <c r="E146" s="145">
        <f t="shared" si="6"/>
        <v>0.0017999999999886995</v>
      </c>
      <c r="F146" s="146">
        <f t="shared" si="7"/>
        <v>6.032778094274557</v>
      </c>
      <c r="G146" s="147">
        <f t="shared" si="8"/>
        <v>298.37</v>
      </c>
      <c r="H146" s="113">
        <v>60</v>
      </c>
      <c r="I146" s="122">
        <v>838.85</v>
      </c>
      <c r="J146" s="122">
        <v>540.48</v>
      </c>
    </row>
    <row r="147" spans="1:10" ht="23.25">
      <c r="A147" s="111">
        <v>21543</v>
      </c>
      <c r="B147" s="113">
        <v>34</v>
      </c>
      <c r="C147" s="117">
        <v>83.755</v>
      </c>
      <c r="D147" s="117">
        <v>83.7586</v>
      </c>
      <c r="E147" s="145">
        <f t="shared" si="6"/>
        <v>0.0036000000000058208</v>
      </c>
      <c r="F147" s="146">
        <f t="shared" si="7"/>
        <v>11.435469013073984</v>
      </c>
      <c r="G147" s="147">
        <f t="shared" si="8"/>
        <v>314.81</v>
      </c>
      <c r="H147" s="159">
        <v>61</v>
      </c>
      <c r="I147" s="122">
        <v>652.36</v>
      </c>
      <c r="J147" s="122">
        <v>337.55</v>
      </c>
    </row>
    <row r="148" spans="1:10" ht="23.25">
      <c r="A148" s="111"/>
      <c r="B148" s="113">
        <v>35</v>
      </c>
      <c r="C148" s="117">
        <v>85.0055</v>
      </c>
      <c r="D148" s="117">
        <v>85.0112</v>
      </c>
      <c r="E148" s="145">
        <f t="shared" si="6"/>
        <v>0.005700000000004479</v>
      </c>
      <c r="F148" s="146">
        <f t="shared" si="7"/>
        <v>17.08377041811623</v>
      </c>
      <c r="G148" s="147">
        <f t="shared" si="8"/>
        <v>333.6499999999999</v>
      </c>
      <c r="H148" s="113">
        <v>62</v>
      </c>
      <c r="I148" s="122">
        <v>698.81</v>
      </c>
      <c r="J148" s="122">
        <v>365.16</v>
      </c>
    </row>
    <row r="149" spans="1:10" ht="23.25">
      <c r="A149" s="111"/>
      <c r="B149" s="113">
        <v>36</v>
      </c>
      <c r="C149" s="117">
        <v>84.5878</v>
      </c>
      <c r="D149" s="117">
        <v>84.5925</v>
      </c>
      <c r="E149" s="145">
        <f t="shared" si="6"/>
        <v>0.004699999999999704</v>
      </c>
      <c r="F149" s="146">
        <f t="shared" si="7"/>
        <v>17.641318219351795</v>
      </c>
      <c r="G149" s="147">
        <f t="shared" si="8"/>
        <v>266.41999999999996</v>
      </c>
      <c r="H149" s="159">
        <v>63</v>
      </c>
      <c r="I149" s="122">
        <v>779.37</v>
      </c>
      <c r="J149" s="122">
        <v>512.95</v>
      </c>
    </row>
    <row r="150" spans="1:10" ht="23.25">
      <c r="A150" s="111">
        <v>21555</v>
      </c>
      <c r="B150" s="113">
        <v>19</v>
      </c>
      <c r="C150" s="117">
        <v>88.9746</v>
      </c>
      <c r="D150" s="117">
        <v>88.9804</v>
      </c>
      <c r="E150" s="145">
        <f t="shared" si="6"/>
        <v>0.005800000000007799</v>
      </c>
      <c r="F150" s="146">
        <f t="shared" si="7"/>
        <v>20.620755857388975</v>
      </c>
      <c r="G150" s="147">
        <f t="shared" si="8"/>
        <v>281.2700000000001</v>
      </c>
      <c r="H150" s="113">
        <v>64</v>
      </c>
      <c r="I150" s="122">
        <v>869.44</v>
      </c>
      <c r="J150" s="122">
        <v>588.17</v>
      </c>
    </row>
    <row r="151" spans="1:10" ht="23.25">
      <c r="A151" s="111"/>
      <c r="B151" s="113">
        <v>20</v>
      </c>
      <c r="C151" s="117">
        <v>84.6785</v>
      </c>
      <c r="D151" s="117">
        <v>84.679</v>
      </c>
      <c r="E151" s="145">
        <f t="shared" si="6"/>
        <v>0.0005000000000023874</v>
      </c>
      <c r="F151" s="146">
        <f t="shared" si="7"/>
        <v>1.8029062849399176</v>
      </c>
      <c r="G151" s="147">
        <f t="shared" si="8"/>
        <v>277.33000000000004</v>
      </c>
      <c r="H151" s="159">
        <v>65</v>
      </c>
      <c r="I151" s="122">
        <v>825.62</v>
      </c>
      <c r="J151" s="122">
        <v>548.29</v>
      </c>
    </row>
    <row r="152" spans="1:10" ht="23.25">
      <c r="A152" s="111"/>
      <c r="B152" s="113">
        <v>21</v>
      </c>
      <c r="C152" s="117">
        <v>86.3786</v>
      </c>
      <c r="D152" s="117">
        <v>86.3815</v>
      </c>
      <c r="E152" s="145">
        <f t="shared" si="6"/>
        <v>0.002899999999996794</v>
      </c>
      <c r="F152" s="146">
        <f t="shared" si="7"/>
        <v>10.42752867569233</v>
      </c>
      <c r="G152" s="147">
        <f t="shared" si="8"/>
        <v>278.11</v>
      </c>
      <c r="H152" s="113">
        <v>66</v>
      </c>
      <c r="I152" s="122">
        <v>842.57</v>
      </c>
      <c r="J152" s="122">
        <v>564.46</v>
      </c>
    </row>
    <row r="153" spans="1:10" ht="23.25">
      <c r="A153" s="111">
        <v>21579</v>
      </c>
      <c r="B153" s="113">
        <v>22</v>
      </c>
      <c r="C153" s="117">
        <v>85.1395</v>
      </c>
      <c r="D153" s="117">
        <v>85.1489</v>
      </c>
      <c r="E153" s="145">
        <f t="shared" si="6"/>
        <v>0.009399999999999409</v>
      </c>
      <c r="F153" s="146">
        <f t="shared" si="7"/>
        <v>30.74407195420903</v>
      </c>
      <c r="G153" s="147">
        <f t="shared" si="8"/>
        <v>305.74999999999994</v>
      </c>
      <c r="H153" s="159">
        <v>67</v>
      </c>
      <c r="I153" s="122">
        <v>727.79</v>
      </c>
      <c r="J153" s="122">
        <v>422.04</v>
      </c>
    </row>
    <row r="154" spans="1:10" ht="23.25">
      <c r="A154" s="111"/>
      <c r="B154" s="113">
        <v>23</v>
      </c>
      <c r="C154" s="117">
        <v>87.679</v>
      </c>
      <c r="D154" s="117">
        <v>87.6835</v>
      </c>
      <c r="E154" s="145">
        <f t="shared" si="6"/>
        <v>0.004499999999993065</v>
      </c>
      <c r="F154" s="146">
        <f t="shared" si="7"/>
        <v>14.289797084859375</v>
      </c>
      <c r="G154" s="147">
        <f t="shared" si="8"/>
        <v>314.90999999999997</v>
      </c>
      <c r="H154" s="113">
        <v>68</v>
      </c>
      <c r="I154" s="122">
        <v>695.8</v>
      </c>
      <c r="J154" s="122">
        <v>380.89</v>
      </c>
    </row>
    <row r="155" spans="1:10" ht="23.25">
      <c r="A155" s="111"/>
      <c r="B155" s="113">
        <v>24</v>
      </c>
      <c r="C155" s="117">
        <v>88.0671</v>
      </c>
      <c r="D155" s="117">
        <v>88.0824</v>
      </c>
      <c r="E155" s="145">
        <f t="shared" si="6"/>
        <v>0.015300000000010527</v>
      </c>
      <c r="F155" s="146">
        <f t="shared" si="7"/>
        <v>48.272598201642296</v>
      </c>
      <c r="G155" s="147">
        <f t="shared" si="8"/>
        <v>316.95000000000005</v>
      </c>
      <c r="H155" s="159">
        <v>69</v>
      </c>
      <c r="I155" s="122">
        <v>839.84</v>
      </c>
      <c r="J155" s="122">
        <v>522.89</v>
      </c>
    </row>
    <row r="156" spans="1:10" ht="23.25">
      <c r="A156" s="111">
        <v>21585</v>
      </c>
      <c r="B156" s="113">
        <v>28</v>
      </c>
      <c r="C156" s="117">
        <v>87.198</v>
      </c>
      <c r="D156" s="117">
        <v>87.2087</v>
      </c>
      <c r="E156" s="145">
        <f t="shared" si="6"/>
        <v>0.010699999999999932</v>
      </c>
      <c r="F156" s="146">
        <f t="shared" si="7"/>
        <v>40.63188273714563</v>
      </c>
      <c r="G156" s="147">
        <f t="shared" si="8"/>
        <v>263.34000000000003</v>
      </c>
      <c r="H156" s="113">
        <v>70</v>
      </c>
      <c r="I156" s="122">
        <v>800.9</v>
      </c>
      <c r="J156" s="122">
        <v>537.56</v>
      </c>
    </row>
    <row r="157" spans="1:10" ht="23.25">
      <c r="A157" s="111"/>
      <c r="B157" s="113">
        <v>29</v>
      </c>
      <c r="C157" s="117">
        <v>85.2323</v>
      </c>
      <c r="D157" s="117">
        <v>85.2388</v>
      </c>
      <c r="E157" s="145">
        <f t="shared" si="6"/>
        <v>0.006500000000002615</v>
      </c>
      <c r="F157" s="146">
        <f t="shared" si="7"/>
        <v>21.106637225622205</v>
      </c>
      <c r="G157" s="147">
        <f t="shared" si="8"/>
        <v>307.96000000000004</v>
      </c>
      <c r="H157" s="159">
        <v>71</v>
      </c>
      <c r="I157" s="122">
        <v>834.36</v>
      </c>
      <c r="J157" s="122">
        <v>526.4</v>
      </c>
    </row>
    <row r="158" spans="1:10" ht="23.25">
      <c r="A158" s="111"/>
      <c r="B158" s="113">
        <v>30</v>
      </c>
      <c r="C158" s="117">
        <v>84.9612</v>
      </c>
      <c r="D158" s="117">
        <v>84.9719</v>
      </c>
      <c r="E158" s="145">
        <f t="shared" si="6"/>
        <v>0.010699999999999932</v>
      </c>
      <c r="F158" s="146">
        <f t="shared" si="7"/>
        <v>35.72978929441991</v>
      </c>
      <c r="G158" s="147">
        <f t="shared" si="8"/>
        <v>299.47</v>
      </c>
      <c r="H158" s="113">
        <v>72</v>
      </c>
      <c r="I158" s="122">
        <v>673.62</v>
      </c>
      <c r="J158" s="122">
        <v>374.15</v>
      </c>
    </row>
    <row r="159" spans="1:10" ht="23.25">
      <c r="A159" s="111">
        <v>21590</v>
      </c>
      <c r="B159" s="113">
        <v>31</v>
      </c>
      <c r="C159" s="117">
        <v>84.8795</v>
      </c>
      <c r="D159" s="117">
        <v>84.8837</v>
      </c>
      <c r="E159" s="145">
        <f t="shared" si="6"/>
        <v>0.004200000000011528</v>
      </c>
      <c r="F159" s="146">
        <f t="shared" si="7"/>
        <v>16.178113323876314</v>
      </c>
      <c r="G159" s="147">
        <f t="shared" si="8"/>
        <v>259.6099999999999</v>
      </c>
      <c r="H159" s="159">
        <v>73</v>
      </c>
      <c r="I159" s="122">
        <v>787.3</v>
      </c>
      <c r="J159" s="122">
        <v>527.69</v>
      </c>
    </row>
    <row r="160" spans="1:10" ht="23.25">
      <c r="A160" s="111"/>
      <c r="B160" s="113">
        <v>32</v>
      </c>
      <c r="C160" s="117">
        <v>85.02</v>
      </c>
      <c r="D160" s="117">
        <v>85.0222</v>
      </c>
      <c r="E160" s="145">
        <f t="shared" si="6"/>
        <v>0.002200000000001978</v>
      </c>
      <c r="F160" s="146">
        <f t="shared" si="7"/>
        <v>7.504178463014557</v>
      </c>
      <c r="G160" s="147">
        <f t="shared" si="8"/>
        <v>293.1700000000001</v>
      </c>
      <c r="H160" s="113">
        <v>74</v>
      </c>
      <c r="I160" s="122">
        <v>849.73</v>
      </c>
      <c r="J160" s="122">
        <v>556.56</v>
      </c>
    </row>
    <row r="161" spans="1:10" ht="23.25">
      <c r="A161" s="165"/>
      <c r="B161" s="166">
        <v>33</v>
      </c>
      <c r="C161" s="167">
        <v>85.99</v>
      </c>
      <c r="D161" s="167">
        <v>85.9975</v>
      </c>
      <c r="E161" s="168">
        <f aca="true" t="shared" si="9" ref="E161:E415">D161-C161</f>
        <v>0.00750000000000739</v>
      </c>
      <c r="F161" s="169">
        <f aca="true" t="shared" si="10" ref="F161:F304">((10^6)*E161/G161)</f>
        <v>23.31074780881268</v>
      </c>
      <c r="G161" s="170">
        <f aca="true" t="shared" si="11" ref="G161:G332">I161-J161</f>
        <v>321.73999999999995</v>
      </c>
      <c r="H161" s="171">
        <v>75</v>
      </c>
      <c r="I161" s="172">
        <v>700.17</v>
      </c>
      <c r="J161" s="172">
        <v>378.43</v>
      </c>
    </row>
    <row r="162" spans="1:10" ht="23.25">
      <c r="A162" s="158">
        <v>21694</v>
      </c>
      <c r="B162" s="159">
        <v>22</v>
      </c>
      <c r="C162" s="160">
        <v>85.1609</v>
      </c>
      <c r="D162" s="160">
        <v>85.1837</v>
      </c>
      <c r="E162" s="161">
        <f t="shared" si="9"/>
        <v>0.022800000000003706</v>
      </c>
      <c r="F162" s="162">
        <f t="shared" si="10"/>
        <v>72.15189873418896</v>
      </c>
      <c r="G162" s="163">
        <f t="shared" si="11"/>
        <v>315.99999999999994</v>
      </c>
      <c r="H162" s="159">
        <v>1</v>
      </c>
      <c r="I162" s="164">
        <v>686.29</v>
      </c>
      <c r="J162" s="164">
        <v>370.29</v>
      </c>
    </row>
    <row r="163" spans="1:10" ht="23.25">
      <c r="A163" s="111"/>
      <c r="B163" s="113">
        <v>23</v>
      </c>
      <c r="C163" s="117">
        <v>87.7186</v>
      </c>
      <c r="D163" s="117">
        <v>87.7411</v>
      </c>
      <c r="E163" s="145">
        <f t="shared" si="9"/>
        <v>0.022500000000007958</v>
      </c>
      <c r="F163" s="146">
        <f t="shared" si="10"/>
        <v>86.63175727709825</v>
      </c>
      <c r="G163" s="147">
        <f t="shared" si="11"/>
        <v>259.72</v>
      </c>
      <c r="H163" s="113">
        <v>2</v>
      </c>
      <c r="I163" s="122">
        <v>813.13</v>
      </c>
      <c r="J163" s="122">
        <v>553.41</v>
      </c>
    </row>
    <row r="164" spans="1:10" ht="23.25">
      <c r="A164" s="111"/>
      <c r="B164" s="113">
        <v>24</v>
      </c>
      <c r="C164" s="117">
        <v>88.1008</v>
      </c>
      <c r="D164" s="117">
        <v>88.1226</v>
      </c>
      <c r="E164" s="145">
        <f t="shared" si="9"/>
        <v>0.02179999999999893</v>
      </c>
      <c r="F164" s="146">
        <f t="shared" si="10"/>
        <v>91.60433649886095</v>
      </c>
      <c r="G164" s="147">
        <f t="shared" si="11"/>
        <v>237.98000000000002</v>
      </c>
      <c r="H164" s="113">
        <v>3</v>
      </c>
      <c r="I164" s="122">
        <v>879.72</v>
      </c>
      <c r="J164" s="122">
        <v>641.74</v>
      </c>
    </row>
    <row r="165" spans="1:10" ht="23.25">
      <c r="A165" s="111">
        <v>21707</v>
      </c>
      <c r="B165" s="113">
        <v>19</v>
      </c>
      <c r="C165" s="117">
        <v>88.9516</v>
      </c>
      <c r="D165" s="117">
        <v>88.9934</v>
      </c>
      <c r="E165" s="145">
        <f t="shared" si="9"/>
        <v>0.04179999999999495</v>
      </c>
      <c r="F165" s="146">
        <f t="shared" si="10"/>
        <v>122.08300476063833</v>
      </c>
      <c r="G165" s="147">
        <f t="shared" si="11"/>
        <v>342.38999999999993</v>
      </c>
      <c r="H165" s="113">
        <v>4</v>
      </c>
      <c r="I165" s="122">
        <v>708.18</v>
      </c>
      <c r="J165" s="122">
        <v>365.79</v>
      </c>
    </row>
    <row r="166" spans="1:10" ht="23.25">
      <c r="A166" s="111"/>
      <c r="B166" s="113">
        <v>20</v>
      </c>
      <c r="C166" s="117">
        <v>84.653</v>
      </c>
      <c r="D166" s="117">
        <v>84.6913</v>
      </c>
      <c r="E166" s="145">
        <f t="shared" si="9"/>
        <v>0.03829999999999245</v>
      </c>
      <c r="F166" s="146">
        <f t="shared" si="10"/>
        <v>123.67205915590574</v>
      </c>
      <c r="G166" s="147">
        <f t="shared" si="11"/>
        <v>309.69</v>
      </c>
      <c r="H166" s="113">
        <v>5</v>
      </c>
      <c r="I166" s="122">
        <v>753.62</v>
      </c>
      <c r="J166" s="122">
        <v>443.93</v>
      </c>
    </row>
    <row r="167" spans="1:10" ht="23.25">
      <c r="A167" s="111"/>
      <c r="B167" s="113">
        <v>21</v>
      </c>
      <c r="C167" s="117">
        <v>86.3462</v>
      </c>
      <c r="D167" s="117">
        <v>86.3871</v>
      </c>
      <c r="E167" s="145">
        <f t="shared" si="9"/>
        <v>0.04090000000000771</v>
      </c>
      <c r="F167" s="146">
        <f t="shared" si="10"/>
        <v>127.5096645467256</v>
      </c>
      <c r="G167" s="147">
        <f t="shared" si="11"/>
        <v>320.76</v>
      </c>
      <c r="H167" s="113">
        <v>6</v>
      </c>
      <c r="I167" s="122">
        <v>821.38</v>
      </c>
      <c r="J167" s="122">
        <v>500.62</v>
      </c>
    </row>
    <row r="168" spans="1:10" ht="23.25">
      <c r="A168" s="111">
        <v>21717</v>
      </c>
      <c r="B168" s="113">
        <v>22</v>
      </c>
      <c r="C168" s="117">
        <v>85.1366</v>
      </c>
      <c r="D168" s="117">
        <v>85.1506</v>
      </c>
      <c r="E168" s="145">
        <f t="shared" si="9"/>
        <v>0.013999999999995794</v>
      </c>
      <c r="F168" s="146">
        <f t="shared" si="10"/>
        <v>53.34349399884091</v>
      </c>
      <c r="G168" s="147">
        <f t="shared" si="11"/>
        <v>262.44999999999993</v>
      </c>
      <c r="H168" s="113">
        <v>7</v>
      </c>
      <c r="I168" s="122">
        <v>808.93</v>
      </c>
      <c r="J168" s="122">
        <v>546.48</v>
      </c>
    </row>
    <row r="169" spans="1:10" ht="23.25">
      <c r="A169" s="111"/>
      <c r="B169" s="113">
        <v>23</v>
      </c>
      <c r="C169" s="117">
        <v>87.6685</v>
      </c>
      <c r="D169" s="117">
        <v>87.6843</v>
      </c>
      <c r="E169" s="145">
        <f t="shared" si="9"/>
        <v>0.015799999999998704</v>
      </c>
      <c r="F169" s="146">
        <f t="shared" si="10"/>
        <v>56.07808340727136</v>
      </c>
      <c r="G169" s="147">
        <f t="shared" si="11"/>
        <v>281.75</v>
      </c>
      <c r="H169" s="113">
        <v>8</v>
      </c>
      <c r="I169" s="122">
        <v>823.15</v>
      </c>
      <c r="J169" s="122">
        <v>541.4</v>
      </c>
    </row>
    <row r="170" spans="1:10" ht="23.25">
      <c r="A170" s="111"/>
      <c r="B170" s="113">
        <v>24</v>
      </c>
      <c r="C170" s="117">
        <v>88.0487</v>
      </c>
      <c r="D170" s="117">
        <v>88.0646</v>
      </c>
      <c r="E170" s="145">
        <f t="shared" si="9"/>
        <v>0.015900000000002024</v>
      </c>
      <c r="F170" s="146">
        <f t="shared" si="10"/>
        <v>53.11685708559504</v>
      </c>
      <c r="G170" s="147">
        <f t="shared" si="11"/>
        <v>299.34000000000003</v>
      </c>
      <c r="H170" s="113">
        <v>9</v>
      </c>
      <c r="I170" s="122">
        <v>686.2</v>
      </c>
      <c r="J170" s="122">
        <v>386.86</v>
      </c>
    </row>
    <row r="171" spans="1:10" ht="23.25">
      <c r="A171" s="111">
        <v>21725</v>
      </c>
      <c r="B171" s="113">
        <v>25</v>
      </c>
      <c r="C171" s="117">
        <v>87.0392</v>
      </c>
      <c r="D171" s="117">
        <v>87.0838</v>
      </c>
      <c r="E171" s="145">
        <f t="shared" si="9"/>
        <v>0.04460000000000264</v>
      </c>
      <c r="F171" s="146">
        <f t="shared" si="10"/>
        <v>158.8036318319481</v>
      </c>
      <c r="G171" s="147">
        <f t="shared" si="11"/>
        <v>280.85</v>
      </c>
      <c r="H171" s="113">
        <v>10</v>
      </c>
      <c r="I171" s="122">
        <v>837.03</v>
      </c>
      <c r="J171" s="122">
        <v>556.18</v>
      </c>
    </row>
    <row r="172" spans="1:10" ht="23.25">
      <c r="A172" s="111"/>
      <c r="B172" s="113">
        <v>26</v>
      </c>
      <c r="C172" s="117">
        <v>85.796</v>
      </c>
      <c r="D172" s="117">
        <v>85.8363</v>
      </c>
      <c r="E172" s="145">
        <f t="shared" si="9"/>
        <v>0.04029999999998779</v>
      </c>
      <c r="F172" s="146">
        <f t="shared" si="10"/>
        <v>147.44082244900963</v>
      </c>
      <c r="G172" s="147">
        <f t="shared" si="11"/>
        <v>273.3299999999999</v>
      </c>
      <c r="H172" s="113">
        <v>11</v>
      </c>
      <c r="I172" s="122">
        <v>828.68</v>
      </c>
      <c r="J172" s="122">
        <v>555.35</v>
      </c>
    </row>
    <row r="173" spans="1:10" ht="23.25">
      <c r="A173" s="111"/>
      <c r="B173" s="113">
        <v>27</v>
      </c>
      <c r="C173" s="117">
        <v>86.3403</v>
      </c>
      <c r="D173" s="117">
        <v>86.3855</v>
      </c>
      <c r="E173" s="145">
        <f t="shared" si="9"/>
        <v>0.045199999999994134</v>
      </c>
      <c r="F173" s="146">
        <f t="shared" si="10"/>
        <v>157.43094981015685</v>
      </c>
      <c r="G173" s="147">
        <f t="shared" si="11"/>
        <v>287.11</v>
      </c>
      <c r="H173" s="113">
        <v>12</v>
      </c>
      <c r="I173" s="122">
        <v>817.49</v>
      </c>
      <c r="J173" s="122">
        <v>530.38</v>
      </c>
    </row>
    <row r="174" spans="1:10" ht="23.25">
      <c r="A174" s="111">
        <v>21738</v>
      </c>
      <c r="B174" s="113">
        <v>19</v>
      </c>
      <c r="C174" s="117">
        <v>88.9478</v>
      </c>
      <c r="D174" s="117">
        <v>88.9971</v>
      </c>
      <c r="E174" s="145">
        <f t="shared" si="9"/>
        <v>0.04930000000000234</v>
      </c>
      <c r="F174" s="146">
        <f t="shared" si="10"/>
        <v>181.14344503234256</v>
      </c>
      <c r="G174" s="147">
        <f t="shared" si="11"/>
        <v>272.15999999999997</v>
      </c>
      <c r="H174" s="113">
        <v>13</v>
      </c>
      <c r="I174" s="122">
        <v>809.74</v>
      </c>
      <c r="J174" s="122">
        <v>537.58</v>
      </c>
    </row>
    <row r="175" spans="1:10" ht="23.25">
      <c r="A175" s="111"/>
      <c r="B175" s="113">
        <v>20</v>
      </c>
      <c r="C175" s="117">
        <v>84.6305</v>
      </c>
      <c r="D175" s="117">
        <v>84.6885</v>
      </c>
      <c r="E175" s="145">
        <f t="shared" si="9"/>
        <v>0.058000000000006935</v>
      </c>
      <c r="F175" s="146">
        <f t="shared" si="10"/>
        <v>185.82596437269942</v>
      </c>
      <c r="G175" s="147">
        <f t="shared" si="11"/>
        <v>312.11999999999995</v>
      </c>
      <c r="H175" s="113">
        <v>14</v>
      </c>
      <c r="I175" s="122">
        <v>682.3</v>
      </c>
      <c r="J175" s="122">
        <v>370.18</v>
      </c>
    </row>
    <row r="176" spans="1:10" ht="23.25">
      <c r="A176" s="111"/>
      <c r="B176" s="113">
        <v>21</v>
      </c>
      <c r="C176" s="117">
        <v>86.333</v>
      </c>
      <c r="D176" s="117">
        <v>86.3962</v>
      </c>
      <c r="E176" s="145">
        <f t="shared" si="9"/>
        <v>0.06319999999999482</v>
      </c>
      <c r="F176" s="146">
        <f t="shared" si="10"/>
        <v>204.38522734620926</v>
      </c>
      <c r="G176" s="147">
        <f t="shared" si="11"/>
        <v>309.21999999999997</v>
      </c>
      <c r="H176" s="113">
        <v>15</v>
      </c>
      <c r="I176" s="122">
        <v>652.65</v>
      </c>
      <c r="J176" s="122">
        <v>343.43</v>
      </c>
    </row>
    <row r="177" spans="1:10" ht="23.25">
      <c r="A177" s="111">
        <v>21752</v>
      </c>
      <c r="B177" s="113">
        <v>22</v>
      </c>
      <c r="C177" s="117">
        <v>85.1021</v>
      </c>
      <c r="D177" s="117">
        <v>85.1544</v>
      </c>
      <c r="E177" s="145">
        <f t="shared" si="9"/>
        <v>0.052300000000002456</v>
      </c>
      <c r="F177" s="146">
        <f t="shared" si="10"/>
        <v>168.12935995114432</v>
      </c>
      <c r="G177" s="147">
        <f t="shared" si="11"/>
        <v>311.07</v>
      </c>
      <c r="H177" s="113">
        <v>16</v>
      </c>
      <c r="I177" s="122">
        <v>667.23</v>
      </c>
      <c r="J177" s="122">
        <v>356.16</v>
      </c>
    </row>
    <row r="178" spans="1:10" ht="23.25">
      <c r="A178" s="111"/>
      <c r="B178" s="113">
        <v>23</v>
      </c>
      <c r="C178" s="117">
        <v>87.6559</v>
      </c>
      <c r="D178" s="117">
        <v>87.7112</v>
      </c>
      <c r="E178" s="145">
        <f t="shared" si="9"/>
        <v>0.05530000000000257</v>
      </c>
      <c r="F178" s="146">
        <f t="shared" si="10"/>
        <v>180.92589563226753</v>
      </c>
      <c r="G178" s="147">
        <f t="shared" si="11"/>
        <v>305.65</v>
      </c>
      <c r="H178" s="113">
        <v>17</v>
      </c>
      <c r="I178" s="122">
        <v>777.66</v>
      </c>
      <c r="J178" s="122">
        <v>472.01</v>
      </c>
    </row>
    <row r="179" spans="1:10" ht="23.25">
      <c r="A179" s="111"/>
      <c r="B179" s="113">
        <v>24</v>
      </c>
      <c r="C179" s="117">
        <v>88.0203</v>
      </c>
      <c r="D179" s="117">
        <v>88.0711</v>
      </c>
      <c r="E179" s="145">
        <f t="shared" si="9"/>
        <v>0.05079999999999529</v>
      </c>
      <c r="F179" s="146">
        <f t="shared" si="10"/>
        <v>177.1083917302768</v>
      </c>
      <c r="G179" s="147">
        <f t="shared" si="11"/>
        <v>286.83</v>
      </c>
      <c r="H179" s="113">
        <v>18</v>
      </c>
      <c r="I179" s="122">
        <v>760.67</v>
      </c>
      <c r="J179" s="122">
        <v>473.84</v>
      </c>
    </row>
    <row r="180" spans="1:10" ht="23.25">
      <c r="A180" s="111">
        <v>21756</v>
      </c>
      <c r="B180" s="113">
        <v>25</v>
      </c>
      <c r="C180" s="117">
        <v>87.0224</v>
      </c>
      <c r="D180" s="117">
        <v>87.0501</v>
      </c>
      <c r="E180" s="145">
        <f t="shared" si="9"/>
        <v>0.02769999999999584</v>
      </c>
      <c r="F180" s="146">
        <f t="shared" si="10"/>
        <v>102.61539601391358</v>
      </c>
      <c r="G180" s="147">
        <f t="shared" si="11"/>
        <v>269.94000000000005</v>
      </c>
      <c r="H180" s="113">
        <v>19</v>
      </c>
      <c r="I180" s="122">
        <v>806.7</v>
      </c>
      <c r="J180" s="122">
        <v>536.76</v>
      </c>
    </row>
    <row r="181" spans="1:10" ht="23.25">
      <c r="A181" s="111"/>
      <c r="B181" s="113">
        <v>26</v>
      </c>
      <c r="C181" s="117">
        <v>85.7789</v>
      </c>
      <c r="D181" s="117">
        <v>85.8113</v>
      </c>
      <c r="E181" s="145">
        <f t="shared" si="9"/>
        <v>0.032400000000009754</v>
      </c>
      <c r="F181" s="146">
        <f t="shared" si="10"/>
        <v>93.88038942979183</v>
      </c>
      <c r="G181" s="147">
        <f t="shared" si="11"/>
        <v>345.11999999999995</v>
      </c>
      <c r="H181" s="113">
        <v>20</v>
      </c>
      <c r="I181" s="122">
        <v>615.78</v>
      </c>
      <c r="J181" s="122">
        <v>270.66</v>
      </c>
    </row>
    <row r="182" spans="1:10" ht="23.25">
      <c r="A182" s="111"/>
      <c r="B182" s="113">
        <v>27</v>
      </c>
      <c r="C182" s="117">
        <v>86.2848</v>
      </c>
      <c r="D182" s="117">
        <v>86.3101</v>
      </c>
      <c r="E182" s="145">
        <f t="shared" si="9"/>
        <v>0.025300000000001432</v>
      </c>
      <c r="F182" s="146">
        <f t="shared" si="10"/>
        <v>87.79539854947231</v>
      </c>
      <c r="G182" s="147">
        <f t="shared" si="11"/>
        <v>288.16999999999996</v>
      </c>
      <c r="H182" s="113">
        <v>21</v>
      </c>
      <c r="I182" s="122">
        <v>806.54</v>
      </c>
      <c r="J182" s="122">
        <v>518.37</v>
      </c>
    </row>
    <row r="183" spans="1:10" ht="23.25">
      <c r="A183" s="111">
        <v>21773</v>
      </c>
      <c r="B183" s="113">
        <v>19</v>
      </c>
      <c r="C183" s="117">
        <v>88.9864</v>
      </c>
      <c r="D183" s="117">
        <v>89.0125</v>
      </c>
      <c r="E183" s="145">
        <f t="shared" si="9"/>
        <v>0.026099999999999568</v>
      </c>
      <c r="F183" s="146">
        <f t="shared" si="10"/>
        <v>84.29143521508708</v>
      </c>
      <c r="G183" s="147">
        <f t="shared" si="11"/>
        <v>309.64000000000004</v>
      </c>
      <c r="H183" s="113">
        <v>22</v>
      </c>
      <c r="I183" s="122">
        <v>694.19</v>
      </c>
      <c r="J183" s="122">
        <v>384.55</v>
      </c>
    </row>
    <row r="184" spans="1:10" ht="23.25">
      <c r="A184" s="111"/>
      <c r="B184" s="113">
        <v>20</v>
      </c>
      <c r="C184" s="117">
        <v>84.673</v>
      </c>
      <c r="D184" s="117">
        <v>84.6948</v>
      </c>
      <c r="E184" s="145">
        <f t="shared" si="9"/>
        <v>0.02179999999999893</v>
      </c>
      <c r="F184" s="146">
        <f t="shared" si="10"/>
        <v>73.86325133834428</v>
      </c>
      <c r="G184" s="147">
        <f t="shared" si="11"/>
        <v>295.14</v>
      </c>
      <c r="H184" s="113">
        <v>23</v>
      </c>
      <c r="I184" s="122">
        <v>845.78</v>
      </c>
      <c r="J184" s="122">
        <v>550.64</v>
      </c>
    </row>
    <row r="185" spans="1:10" ht="23.25">
      <c r="A185" s="111"/>
      <c r="B185" s="113">
        <v>21</v>
      </c>
      <c r="C185" s="117">
        <v>86.3667</v>
      </c>
      <c r="D185" s="117">
        <v>86.388</v>
      </c>
      <c r="E185" s="145">
        <f t="shared" si="9"/>
        <v>0.021300000000010755</v>
      </c>
      <c r="F185" s="146">
        <f t="shared" si="10"/>
        <v>65.32940743470357</v>
      </c>
      <c r="G185" s="147">
        <f t="shared" si="11"/>
        <v>326.04</v>
      </c>
      <c r="H185" s="113">
        <v>24</v>
      </c>
      <c r="I185" s="122">
        <v>720.21</v>
      </c>
      <c r="J185" s="122">
        <v>394.17</v>
      </c>
    </row>
    <row r="186" spans="1:10" ht="23.25">
      <c r="A186" s="111">
        <v>21780</v>
      </c>
      <c r="B186" s="113">
        <v>22</v>
      </c>
      <c r="C186" s="117">
        <v>85.147</v>
      </c>
      <c r="D186" s="117">
        <v>85.1726</v>
      </c>
      <c r="E186" s="145">
        <f t="shared" si="9"/>
        <v>0.02559999999999718</v>
      </c>
      <c r="F186" s="146">
        <f t="shared" si="10"/>
        <v>83.91516701084075</v>
      </c>
      <c r="G186" s="147">
        <f t="shared" si="11"/>
        <v>305.06999999999994</v>
      </c>
      <c r="H186" s="113">
        <v>25</v>
      </c>
      <c r="I186" s="122">
        <v>870.16</v>
      </c>
      <c r="J186" s="122">
        <v>565.09</v>
      </c>
    </row>
    <row r="187" spans="1:10" ht="23.25">
      <c r="A187" s="111"/>
      <c r="B187" s="113">
        <v>23</v>
      </c>
      <c r="C187" s="117">
        <v>87.6976</v>
      </c>
      <c r="D187" s="117">
        <v>87.7269</v>
      </c>
      <c r="E187" s="145">
        <f t="shared" si="9"/>
        <v>0.02930000000000632</v>
      </c>
      <c r="F187" s="146">
        <f t="shared" si="10"/>
        <v>96.4323328067612</v>
      </c>
      <c r="G187" s="147">
        <f t="shared" si="11"/>
        <v>303.84000000000003</v>
      </c>
      <c r="H187" s="113">
        <v>26</v>
      </c>
      <c r="I187" s="122">
        <v>856.84</v>
      </c>
      <c r="J187" s="122">
        <v>553</v>
      </c>
    </row>
    <row r="188" spans="1:10" ht="23.25">
      <c r="A188" s="111"/>
      <c r="B188" s="113">
        <v>24</v>
      </c>
      <c r="C188" s="117">
        <v>88.0794</v>
      </c>
      <c r="D188" s="117">
        <v>88.1075</v>
      </c>
      <c r="E188" s="145">
        <f t="shared" si="9"/>
        <v>0.028099999999994907</v>
      </c>
      <c r="F188" s="146">
        <f t="shared" si="10"/>
        <v>89.44202183529589</v>
      </c>
      <c r="G188" s="147">
        <f t="shared" si="11"/>
        <v>314.16999999999996</v>
      </c>
      <c r="H188" s="113">
        <v>27</v>
      </c>
      <c r="I188" s="122">
        <v>834.13</v>
      </c>
      <c r="J188" s="122">
        <v>519.96</v>
      </c>
    </row>
    <row r="189" spans="1:10" ht="23.25">
      <c r="A189" s="111">
        <v>21785</v>
      </c>
      <c r="B189" s="113">
        <v>25</v>
      </c>
      <c r="C189" s="117">
        <v>87.0704</v>
      </c>
      <c r="D189" s="117">
        <v>87.0905</v>
      </c>
      <c r="E189" s="145">
        <f t="shared" si="9"/>
        <v>0.02009999999999934</v>
      </c>
      <c r="F189" s="146">
        <f t="shared" si="10"/>
        <v>62.445631912511935</v>
      </c>
      <c r="G189" s="147">
        <f t="shared" si="11"/>
        <v>321.88</v>
      </c>
      <c r="H189" s="113">
        <v>28</v>
      </c>
      <c r="I189" s="122">
        <v>692.13</v>
      </c>
      <c r="J189" s="122">
        <v>370.25</v>
      </c>
    </row>
    <row r="190" spans="1:10" ht="23.25">
      <c r="A190" s="111"/>
      <c r="B190" s="113">
        <v>26</v>
      </c>
      <c r="C190" s="117">
        <v>85.8124</v>
      </c>
      <c r="D190" s="117">
        <v>85.8332</v>
      </c>
      <c r="E190" s="145">
        <f t="shared" si="9"/>
        <v>0.020800000000008367</v>
      </c>
      <c r="F190" s="146">
        <f t="shared" si="10"/>
        <v>69.34720277391601</v>
      </c>
      <c r="G190" s="147">
        <f t="shared" si="11"/>
        <v>299.94</v>
      </c>
      <c r="H190" s="113">
        <v>29</v>
      </c>
      <c r="I190" s="122">
        <v>701.02</v>
      </c>
      <c r="J190" s="122">
        <v>401.08</v>
      </c>
    </row>
    <row r="191" spans="1:10" ht="23.25">
      <c r="A191" s="111"/>
      <c r="B191" s="113">
        <v>27</v>
      </c>
      <c r="C191" s="117">
        <v>86.3443</v>
      </c>
      <c r="D191" s="117">
        <v>86.3683</v>
      </c>
      <c r="E191" s="145">
        <f t="shared" si="9"/>
        <v>0.02400000000000091</v>
      </c>
      <c r="F191" s="146">
        <f t="shared" si="10"/>
        <v>91.04013352553262</v>
      </c>
      <c r="G191" s="147">
        <f t="shared" si="11"/>
        <v>263.62</v>
      </c>
      <c r="H191" s="113">
        <v>30</v>
      </c>
      <c r="I191" s="122">
        <v>831.42</v>
      </c>
      <c r="J191" s="122">
        <v>567.8</v>
      </c>
    </row>
    <row r="192" spans="1:10" ht="23.25">
      <c r="A192" s="111">
        <v>21798</v>
      </c>
      <c r="B192" s="113">
        <v>28</v>
      </c>
      <c r="C192" s="117">
        <v>87.22</v>
      </c>
      <c r="D192" s="117">
        <v>87.2422</v>
      </c>
      <c r="E192" s="145">
        <f t="shared" si="9"/>
        <v>0.022199999999998</v>
      </c>
      <c r="F192" s="146">
        <f t="shared" si="10"/>
        <v>80.03460956088398</v>
      </c>
      <c r="G192" s="147">
        <f t="shared" si="11"/>
        <v>277.38</v>
      </c>
      <c r="H192" s="113">
        <v>31</v>
      </c>
      <c r="I192" s="122">
        <v>806.52</v>
      </c>
      <c r="J192" s="122">
        <v>529.14</v>
      </c>
    </row>
    <row r="193" spans="1:10" ht="23.25">
      <c r="A193" s="111"/>
      <c r="B193" s="113">
        <v>29</v>
      </c>
      <c r="C193" s="117">
        <v>85.2322</v>
      </c>
      <c r="D193" s="117">
        <v>85.2549</v>
      </c>
      <c r="E193" s="145">
        <f t="shared" si="9"/>
        <v>0.022700000000000387</v>
      </c>
      <c r="F193" s="146">
        <f t="shared" si="10"/>
        <v>79.13543663935992</v>
      </c>
      <c r="G193" s="147">
        <f t="shared" si="11"/>
        <v>286.8499999999999</v>
      </c>
      <c r="H193" s="113">
        <v>32</v>
      </c>
      <c r="I193" s="122">
        <v>841.79</v>
      </c>
      <c r="J193" s="122">
        <v>554.94</v>
      </c>
    </row>
    <row r="194" spans="1:10" ht="23.25">
      <c r="A194" s="111"/>
      <c r="B194" s="113">
        <v>30</v>
      </c>
      <c r="C194" s="117">
        <v>84.9757</v>
      </c>
      <c r="D194" s="117">
        <v>85.0053</v>
      </c>
      <c r="E194" s="145">
        <f t="shared" si="9"/>
        <v>0.02960000000000207</v>
      </c>
      <c r="F194" s="146">
        <f t="shared" si="10"/>
        <v>91.13300492611476</v>
      </c>
      <c r="G194" s="147">
        <f t="shared" si="11"/>
        <v>324.79999999999995</v>
      </c>
      <c r="H194" s="113">
        <v>33</v>
      </c>
      <c r="I194" s="122">
        <v>697.31</v>
      </c>
      <c r="J194" s="122">
        <v>372.51</v>
      </c>
    </row>
    <row r="195" spans="1:10" ht="23.25">
      <c r="A195" s="111">
        <v>21813</v>
      </c>
      <c r="B195" s="113">
        <v>31</v>
      </c>
      <c r="C195" s="117">
        <v>84.8928</v>
      </c>
      <c r="D195" s="117">
        <v>84.9106</v>
      </c>
      <c r="E195" s="145">
        <f t="shared" si="9"/>
        <v>0.017800000000008254</v>
      </c>
      <c r="F195" s="146">
        <f t="shared" si="10"/>
        <v>57.20529631060629</v>
      </c>
      <c r="G195" s="147">
        <f t="shared" si="11"/>
        <v>311.16</v>
      </c>
      <c r="H195" s="113">
        <v>34</v>
      </c>
      <c r="I195" s="122">
        <v>731.61</v>
      </c>
      <c r="J195" s="122">
        <v>420.45</v>
      </c>
    </row>
    <row r="196" spans="1:10" ht="23.25">
      <c r="A196" s="111"/>
      <c r="B196" s="113">
        <v>32</v>
      </c>
      <c r="C196" s="117">
        <v>85.0265</v>
      </c>
      <c r="D196" s="117">
        <v>85.0437</v>
      </c>
      <c r="E196" s="145">
        <f t="shared" si="9"/>
        <v>0.017200000000002547</v>
      </c>
      <c r="F196" s="146">
        <f t="shared" si="10"/>
        <v>35.09845934088878</v>
      </c>
      <c r="G196" s="147">
        <f t="shared" si="11"/>
        <v>490.04999999999995</v>
      </c>
      <c r="H196" s="113">
        <v>35</v>
      </c>
      <c r="I196" s="122">
        <v>843.4</v>
      </c>
      <c r="J196" s="122">
        <v>353.35</v>
      </c>
    </row>
    <row r="197" spans="1:10" ht="23.25">
      <c r="A197" s="111"/>
      <c r="B197" s="113">
        <v>33</v>
      </c>
      <c r="C197" s="117">
        <v>86.0012</v>
      </c>
      <c r="D197" s="117">
        <v>86.0242</v>
      </c>
      <c r="E197" s="145">
        <f t="shared" si="9"/>
        <v>0.022999999999996135</v>
      </c>
      <c r="F197" s="146">
        <f t="shared" si="10"/>
        <v>68.53601120413641</v>
      </c>
      <c r="G197" s="147">
        <f t="shared" si="11"/>
        <v>335.59</v>
      </c>
      <c r="H197" s="113">
        <v>36</v>
      </c>
      <c r="I197" s="122">
        <v>647.67</v>
      </c>
      <c r="J197" s="122">
        <v>312.08</v>
      </c>
    </row>
    <row r="198" spans="1:10" ht="23.25">
      <c r="A198" s="111">
        <v>21819</v>
      </c>
      <c r="B198" s="113">
        <v>34</v>
      </c>
      <c r="C198" s="117">
        <v>83.7396</v>
      </c>
      <c r="D198" s="117">
        <v>83.7548</v>
      </c>
      <c r="E198" s="145">
        <f t="shared" si="9"/>
        <v>0.015200000000007208</v>
      </c>
      <c r="F198" s="146">
        <f t="shared" si="10"/>
        <v>54.19667688799545</v>
      </c>
      <c r="G198" s="147">
        <f t="shared" si="11"/>
        <v>280.46000000000004</v>
      </c>
      <c r="H198" s="113">
        <v>37</v>
      </c>
      <c r="I198" s="122">
        <v>820.45</v>
      </c>
      <c r="J198" s="122">
        <v>539.99</v>
      </c>
    </row>
    <row r="199" spans="1:10" ht="23.25">
      <c r="A199" s="111"/>
      <c r="B199" s="113">
        <v>35</v>
      </c>
      <c r="C199" s="117">
        <v>85.0435</v>
      </c>
      <c r="D199" s="117">
        <v>85.0569</v>
      </c>
      <c r="E199" s="145">
        <f t="shared" si="9"/>
        <v>0.013400000000004297</v>
      </c>
      <c r="F199" s="146">
        <f t="shared" si="10"/>
        <v>49.266517151381656</v>
      </c>
      <c r="G199" s="147">
        <f t="shared" si="11"/>
        <v>271.99</v>
      </c>
      <c r="H199" s="113">
        <v>38</v>
      </c>
      <c r="I199" s="122">
        <v>827.67</v>
      </c>
      <c r="J199" s="122">
        <v>555.68</v>
      </c>
    </row>
    <row r="200" spans="1:10" ht="23.25">
      <c r="A200" s="111"/>
      <c r="B200" s="113">
        <v>36</v>
      </c>
      <c r="C200" s="117">
        <v>84.5872</v>
      </c>
      <c r="D200" s="117">
        <v>84.6068</v>
      </c>
      <c r="E200" s="145">
        <f t="shared" si="9"/>
        <v>0.019600000000011164</v>
      </c>
      <c r="F200" s="146">
        <f t="shared" si="10"/>
        <v>67.6025247473913</v>
      </c>
      <c r="G200" s="147">
        <f t="shared" si="11"/>
        <v>289.93000000000006</v>
      </c>
      <c r="H200" s="113">
        <v>39</v>
      </c>
      <c r="I200" s="122">
        <v>812.82</v>
      </c>
      <c r="J200" s="122">
        <v>522.89</v>
      </c>
    </row>
    <row r="201" spans="1:10" ht="23.25">
      <c r="A201" s="111">
        <v>21828</v>
      </c>
      <c r="B201" s="113">
        <v>19</v>
      </c>
      <c r="C201" s="117">
        <v>88.9587</v>
      </c>
      <c r="D201" s="117">
        <v>88.9635</v>
      </c>
      <c r="E201" s="145">
        <f t="shared" si="9"/>
        <v>0.004800000000003024</v>
      </c>
      <c r="F201" s="146">
        <f t="shared" si="10"/>
        <v>14.658278873764809</v>
      </c>
      <c r="G201" s="147">
        <f t="shared" si="11"/>
        <v>327.46</v>
      </c>
      <c r="H201" s="113">
        <v>40</v>
      </c>
      <c r="I201" s="122">
        <v>670.25</v>
      </c>
      <c r="J201" s="122">
        <v>342.79</v>
      </c>
    </row>
    <row r="202" spans="1:10" ht="23.25">
      <c r="A202" s="111"/>
      <c r="B202" s="113">
        <v>20</v>
      </c>
      <c r="C202" s="117">
        <v>84.6556</v>
      </c>
      <c r="D202" s="117">
        <v>84.6614</v>
      </c>
      <c r="E202" s="145">
        <f t="shared" si="9"/>
        <v>0.005799999999993588</v>
      </c>
      <c r="F202" s="146">
        <f t="shared" si="10"/>
        <v>20.348021330317106</v>
      </c>
      <c r="G202" s="147">
        <f t="shared" si="11"/>
        <v>285.04</v>
      </c>
      <c r="H202" s="113">
        <v>41</v>
      </c>
      <c r="I202" s="122">
        <v>707.13</v>
      </c>
      <c r="J202" s="122">
        <v>422.09</v>
      </c>
    </row>
    <row r="203" spans="1:10" ht="23.25">
      <c r="A203" s="111"/>
      <c r="B203" s="113">
        <v>21</v>
      </c>
      <c r="C203" s="117">
        <v>86.3555</v>
      </c>
      <c r="D203" s="117">
        <v>86.3582</v>
      </c>
      <c r="E203" s="145">
        <f t="shared" si="9"/>
        <v>0.0026999999999901547</v>
      </c>
      <c r="F203" s="146">
        <f t="shared" si="10"/>
        <v>9.924646204705583</v>
      </c>
      <c r="G203" s="147">
        <f t="shared" si="11"/>
        <v>272.05000000000007</v>
      </c>
      <c r="H203" s="113">
        <v>42</v>
      </c>
      <c r="I203" s="122">
        <v>805.59</v>
      </c>
      <c r="J203" s="122">
        <v>533.54</v>
      </c>
    </row>
    <row r="204" spans="1:10" ht="23.25">
      <c r="A204" s="111">
        <v>21843</v>
      </c>
      <c r="B204" s="113">
        <v>22</v>
      </c>
      <c r="C204" s="117">
        <v>85.1265</v>
      </c>
      <c r="D204" s="117">
        <v>85.1494</v>
      </c>
      <c r="E204" s="145">
        <f t="shared" si="9"/>
        <v>0.022900000000007026</v>
      </c>
      <c r="F204" s="146">
        <f t="shared" si="10"/>
        <v>71.54014370511412</v>
      </c>
      <c r="G204" s="147">
        <f t="shared" si="11"/>
        <v>320.09999999999997</v>
      </c>
      <c r="H204" s="113">
        <v>43</v>
      </c>
      <c r="I204" s="122">
        <v>637.26</v>
      </c>
      <c r="J204" s="122">
        <v>317.16</v>
      </c>
    </row>
    <row r="205" spans="1:10" ht="23.25">
      <c r="A205" s="111"/>
      <c r="B205" s="113">
        <v>23</v>
      </c>
      <c r="C205" s="117">
        <v>87.6842</v>
      </c>
      <c r="D205" s="117">
        <v>87.7026</v>
      </c>
      <c r="E205" s="145">
        <f t="shared" si="9"/>
        <v>0.01839999999999975</v>
      </c>
      <c r="F205" s="146">
        <f t="shared" si="10"/>
        <v>60.86467533326635</v>
      </c>
      <c r="G205" s="147">
        <f t="shared" si="11"/>
        <v>302.31</v>
      </c>
      <c r="H205" s="113">
        <v>44</v>
      </c>
      <c r="I205" s="122">
        <v>788.87</v>
      </c>
      <c r="J205" s="122">
        <v>486.56</v>
      </c>
    </row>
    <row r="206" spans="1:10" ht="23.25">
      <c r="A206" s="111"/>
      <c r="B206" s="113">
        <v>24</v>
      </c>
      <c r="C206" s="117">
        <v>88.0496</v>
      </c>
      <c r="D206" s="117">
        <v>88.0684</v>
      </c>
      <c r="E206" s="145">
        <f t="shared" si="9"/>
        <v>0.018799999999998818</v>
      </c>
      <c r="F206" s="146">
        <f t="shared" si="10"/>
        <v>55.34457888074073</v>
      </c>
      <c r="G206" s="147">
        <f t="shared" si="11"/>
        <v>339.69</v>
      </c>
      <c r="H206" s="113">
        <v>45</v>
      </c>
      <c r="I206" s="122">
        <v>681.39</v>
      </c>
      <c r="J206" s="122">
        <v>341.7</v>
      </c>
    </row>
    <row r="207" spans="1:10" ht="23.25">
      <c r="A207" s="111">
        <v>21850</v>
      </c>
      <c r="B207" s="113">
        <v>25</v>
      </c>
      <c r="C207" s="117">
        <v>87.0552</v>
      </c>
      <c r="D207" s="117">
        <v>87.0672</v>
      </c>
      <c r="E207" s="145">
        <f t="shared" si="9"/>
        <v>0.012000000000000455</v>
      </c>
      <c r="F207" s="146">
        <f t="shared" si="10"/>
        <v>41.660880433274734</v>
      </c>
      <c r="G207" s="147">
        <f t="shared" si="11"/>
        <v>288.04</v>
      </c>
      <c r="H207" s="113">
        <v>46</v>
      </c>
      <c r="I207" s="122">
        <v>622.62</v>
      </c>
      <c r="J207" s="122">
        <v>334.58</v>
      </c>
    </row>
    <row r="208" spans="1:10" ht="23.25">
      <c r="A208" s="111"/>
      <c r="B208" s="113">
        <v>26</v>
      </c>
      <c r="C208" s="117">
        <v>85.7952</v>
      </c>
      <c r="D208" s="117">
        <v>85.8109</v>
      </c>
      <c r="E208" s="145">
        <f t="shared" si="9"/>
        <v>0.015700000000009595</v>
      </c>
      <c r="F208" s="146">
        <f t="shared" si="10"/>
        <v>48.605306337294806</v>
      </c>
      <c r="G208" s="147">
        <f t="shared" si="11"/>
        <v>323.01</v>
      </c>
      <c r="H208" s="113">
        <v>47</v>
      </c>
      <c r="I208" s="122">
        <v>690.15</v>
      </c>
      <c r="J208" s="122">
        <v>367.14</v>
      </c>
    </row>
    <row r="209" spans="1:10" ht="23.25">
      <c r="A209" s="111"/>
      <c r="B209" s="113">
        <v>27</v>
      </c>
      <c r="C209" s="117">
        <v>86.3393</v>
      </c>
      <c r="D209" s="117">
        <v>86.3584</v>
      </c>
      <c r="E209" s="145">
        <f t="shared" si="9"/>
        <v>0.019100000000008777</v>
      </c>
      <c r="F209" s="146">
        <f t="shared" si="10"/>
        <v>56.701796051681086</v>
      </c>
      <c r="G209" s="147">
        <f t="shared" si="11"/>
        <v>336.85</v>
      </c>
      <c r="H209" s="113">
        <v>48</v>
      </c>
      <c r="I209" s="122">
        <v>706.22</v>
      </c>
      <c r="J209" s="122">
        <v>369.37</v>
      </c>
    </row>
    <row r="210" spans="1:10" ht="23.25">
      <c r="A210" s="111">
        <v>21862</v>
      </c>
      <c r="B210" s="113">
        <v>28</v>
      </c>
      <c r="C210" s="117">
        <v>87.2388</v>
      </c>
      <c r="D210" s="117">
        <v>87.2889</v>
      </c>
      <c r="E210" s="145">
        <f t="shared" si="9"/>
        <v>0.05010000000000048</v>
      </c>
      <c r="F210" s="146">
        <f t="shared" si="10"/>
        <v>154.1965467360207</v>
      </c>
      <c r="G210" s="147">
        <f t="shared" si="11"/>
        <v>324.90999999999997</v>
      </c>
      <c r="H210" s="113">
        <v>49</v>
      </c>
      <c r="I210" s="122">
        <v>900.05</v>
      </c>
      <c r="J210" s="122">
        <v>575.14</v>
      </c>
    </row>
    <row r="211" spans="1:10" ht="23.25">
      <c r="A211" s="111"/>
      <c r="B211" s="113">
        <v>29</v>
      </c>
      <c r="C211" s="117">
        <v>85.2521</v>
      </c>
      <c r="D211" s="117">
        <v>85.3017</v>
      </c>
      <c r="E211" s="145">
        <f t="shared" si="9"/>
        <v>0.04959999999999809</v>
      </c>
      <c r="F211" s="146">
        <f t="shared" si="10"/>
        <v>141.26626982996237</v>
      </c>
      <c r="G211" s="147">
        <f t="shared" si="11"/>
        <v>351.11</v>
      </c>
      <c r="H211" s="113">
        <v>50</v>
      </c>
      <c r="I211" s="122">
        <v>886.5</v>
      </c>
      <c r="J211" s="122">
        <v>535.39</v>
      </c>
    </row>
    <row r="212" spans="1:10" ht="23.25">
      <c r="A212" s="111"/>
      <c r="B212" s="113">
        <v>30</v>
      </c>
      <c r="C212" s="117">
        <v>85.002</v>
      </c>
      <c r="D212" s="117">
        <v>85.0687</v>
      </c>
      <c r="E212" s="145">
        <f t="shared" si="9"/>
        <v>0.06670000000001153</v>
      </c>
      <c r="F212" s="146">
        <f t="shared" si="10"/>
        <v>181.19091600568163</v>
      </c>
      <c r="G212" s="147">
        <f t="shared" si="11"/>
        <v>368.12</v>
      </c>
      <c r="H212" s="113">
        <v>51</v>
      </c>
      <c r="I212" s="122">
        <v>734.14</v>
      </c>
      <c r="J212" s="122">
        <v>366.02</v>
      </c>
    </row>
    <row r="213" spans="1:10" ht="23.25">
      <c r="A213" s="111">
        <v>21869</v>
      </c>
      <c r="B213" s="113">
        <v>31</v>
      </c>
      <c r="C213" s="117">
        <v>84.8896</v>
      </c>
      <c r="D213" s="117">
        <v>84.9139</v>
      </c>
      <c r="E213" s="145">
        <f t="shared" si="9"/>
        <v>0.024299999999996658</v>
      </c>
      <c r="F213" s="146">
        <f t="shared" si="10"/>
        <v>78.13253593130979</v>
      </c>
      <c r="G213" s="147">
        <f t="shared" si="11"/>
        <v>311.01</v>
      </c>
      <c r="H213" s="113">
        <v>52</v>
      </c>
      <c r="I213" s="122">
        <v>646.03</v>
      </c>
      <c r="J213" s="122">
        <v>335.02</v>
      </c>
    </row>
    <row r="214" spans="1:10" ht="23.25">
      <c r="A214" s="111"/>
      <c r="B214" s="113">
        <v>32</v>
      </c>
      <c r="C214" s="117">
        <v>85.0437</v>
      </c>
      <c r="D214" s="117">
        <v>85.067</v>
      </c>
      <c r="E214" s="145">
        <f t="shared" si="9"/>
        <v>0.023299999999991883</v>
      </c>
      <c r="F214" s="146">
        <f t="shared" si="10"/>
        <v>73.99644308940512</v>
      </c>
      <c r="G214" s="147">
        <f t="shared" si="11"/>
        <v>314.88</v>
      </c>
      <c r="H214" s="113">
        <v>53</v>
      </c>
      <c r="I214" s="122">
        <v>752.25</v>
      </c>
      <c r="J214" s="122">
        <v>437.37</v>
      </c>
    </row>
    <row r="215" spans="1:10" ht="23.25">
      <c r="A215" s="111"/>
      <c r="B215" s="113">
        <v>33</v>
      </c>
      <c r="C215" s="117">
        <v>86.0085</v>
      </c>
      <c r="D215" s="117">
        <v>86.0274</v>
      </c>
      <c r="E215" s="145">
        <f t="shared" si="9"/>
        <v>0.018900000000002137</v>
      </c>
      <c r="F215" s="146">
        <f t="shared" si="10"/>
        <v>85.10446685879924</v>
      </c>
      <c r="G215" s="147">
        <f t="shared" si="11"/>
        <v>222.08000000000004</v>
      </c>
      <c r="H215" s="113">
        <v>54</v>
      </c>
      <c r="I215" s="122">
        <v>766.14</v>
      </c>
      <c r="J215" s="122">
        <v>544.06</v>
      </c>
    </row>
    <row r="216" spans="1:10" ht="23.25">
      <c r="A216" s="111">
        <v>21892</v>
      </c>
      <c r="B216" s="113">
        <v>28</v>
      </c>
      <c r="C216" s="117">
        <v>87.165</v>
      </c>
      <c r="D216" s="117">
        <v>87.1715</v>
      </c>
      <c r="E216" s="145">
        <f t="shared" si="9"/>
        <v>0.006499999999988404</v>
      </c>
      <c r="F216" s="146">
        <f t="shared" si="10"/>
        <v>21.405519330792345</v>
      </c>
      <c r="G216" s="147">
        <f t="shared" si="11"/>
        <v>303.66</v>
      </c>
      <c r="H216" s="113">
        <v>55</v>
      </c>
      <c r="I216" s="122">
        <v>777.58</v>
      </c>
      <c r="J216" s="122">
        <v>473.92</v>
      </c>
    </row>
    <row r="217" spans="1:10" ht="23.25">
      <c r="A217" s="111"/>
      <c r="B217" s="113">
        <v>29</v>
      </c>
      <c r="C217" s="117">
        <v>85.2072</v>
      </c>
      <c r="D217" s="117">
        <v>85.2118</v>
      </c>
      <c r="E217" s="145">
        <f t="shared" si="9"/>
        <v>0.004599999999996385</v>
      </c>
      <c r="F217" s="146">
        <f t="shared" si="10"/>
        <v>16.189202505794274</v>
      </c>
      <c r="G217" s="147">
        <f t="shared" si="11"/>
        <v>284.14</v>
      </c>
      <c r="H217" s="113">
        <v>56</v>
      </c>
      <c r="I217" s="122">
        <v>848.9</v>
      </c>
      <c r="J217" s="122">
        <v>564.76</v>
      </c>
    </row>
    <row r="218" spans="1:10" ht="23.25">
      <c r="A218" s="111"/>
      <c r="B218" s="113">
        <v>30</v>
      </c>
      <c r="C218" s="117">
        <v>84.946</v>
      </c>
      <c r="D218" s="117">
        <v>84.9523</v>
      </c>
      <c r="E218" s="145">
        <f t="shared" si="9"/>
        <v>0.0062999999999959755</v>
      </c>
      <c r="F218" s="146">
        <f t="shared" si="10"/>
        <v>19.07819029736532</v>
      </c>
      <c r="G218" s="147">
        <f t="shared" si="11"/>
        <v>330.21999999999997</v>
      </c>
      <c r="H218" s="113">
        <v>57</v>
      </c>
      <c r="I218" s="122">
        <v>750.27</v>
      </c>
      <c r="J218" s="122">
        <v>420.05</v>
      </c>
    </row>
    <row r="219" spans="1:10" ht="23.25">
      <c r="A219" s="111">
        <v>21905</v>
      </c>
      <c r="B219" s="113">
        <v>31</v>
      </c>
      <c r="C219" s="117">
        <v>84.8647</v>
      </c>
      <c r="D219" s="117">
        <v>84.8647</v>
      </c>
      <c r="E219" s="145">
        <f t="shared" si="9"/>
        <v>0</v>
      </c>
      <c r="F219" s="146">
        <f t="shared" si="10"/>
        <v>0</v>
      </c>
      <c r="G219" s="147">
        <f t="shared" si="11"/>
        <v>314.73</v>
      </c>
      <c r="H219" s="113">
        <v>58</v>
      </c>
      <c r="I219" s="122">
        <v>694</v>
      </c>
      <c r="J219" s="122">
        <v>379.27</v>
      </c>
    </row>
    <row r="220" spans="1:10" ht="23.25">
      <c r="A220" s="111"/>
      <c r="B220" s="113">
        <v>32</v>
      </c>
      <c r="C220" s="117">
        <v>85.0035</v>
      </c>
      <c r="D220" s="117">
        <v>85.0035</v>
      </c>
      <c r="E220" s="145">
        <f t="shared" si="9"/>
        <v>0</v>
      </c>
      <c r="F220" s="146">
        <f t="shared" si="10"/>
        <v>0</v>
      </c>
      <c r="G220" s="147">
        <f t="shared" si="11"/>
        <v>334.08</v>
      </c>
      <c r="H220" s="113">
        <v>59</v>
      </c>
      <c r="I220" s="122">
        <v>647.77</v>
      </c>
      <c r="J220" s="122">
        <v>313.69</v>
      </c>
    </row>
    <row r="221" spans="1:10" ht="23.25">
      <c r="A221" s="111"/>
      <c r="B221" s="113">
        <v>33</v>
      </c>
      <c r="C221" s="117">
        <v>85.9722</v>
      </c>
      <c r="D221" s="117">
        <v>85.9723</v>
      </c>
      <c r="E221" s="145">
        <f t="shared" si="9"/>
        <v>0.00010000000000331966</v>
      </c>
      <c r="F221" s="146">
        <f t="shared" si="10"/>
        <v>0.3383064379827452</v>
      </c>
      <c r="G221" s="147">
        <f t="shared" si="11"/>
        <v>295.59000000000003</v>
      </c>
      <c r="H221" s="113">
        <v>60</v>
      </c>
      <c r="I221" s="122">
        <v>845.26</v>
      </c>
      <c r="J221" s="122">
        <v>549.67</v>
      </c>
    </row>
    <row r="222" spans="1:10" ht="23.25">
      <c r="A222" s="111">
        <v>21919</v>
      </c>
      <c r="B222" s="113">
        <v>19</v>
      </c>
      <c r="C222" s="117">
        <v>88.9438</v>
      </c>
      <c r="D222" s="117">
        <v>88.9541</v>
      </c>
      <c r="E222" s="106">
        <f t="shared" si="9"/>
        <v>0.010300000000000864</v>
      </c>
      <c r="F222" s="146">
        <f t="shared" si="10"/>
        <v>29.934898860732574</v>
      </c>
      <c r="G222" s="106">
        <f t="shared" si="11"/>
        <v>344.08</v>
      </c>
      <c r="H222" s="113">
        <v>61</v>
      </c>
      <c r="I222" s="122">
        <v>713.26</v>
      </c>
      <c r="J222" s="122">
        <v>369.18</v>
      </c>
    </row>
    <row r="223" spans="1:10" ht="23.25">
      <c r="A223" s="111"/>
      <c r="B223" s="113">
        <v>20</v>
      </c>
      <c r="C223" s="117">
        <v>84.6327</v>
      </c>
      <c r="D223" s="117">
        <v>84.641</v>
      </c>
      <c r="E223" s="106">
        <f t="shared" si="9"/>
        <v>0.008300000000005525</v>
      </c>
      <c r="F223" s="146">
        <f t="shared" si="10"/>
        <v>26.689819281000467</v>
      </c>
      <c r="G223" s="106">
        <f t="shared" si="11"/>
        <v>310.98</v>
      </c>
      <c r="H223" s="113">
        <v>62</v>
      </c>
      <c r="I223" s="122">
        <v>680.98</v>
      </c>
      <c r="J223" s="122">
        <v>370</v>
      </c>
    </row>
    <row r="224" spans="1:10" ht="23.25">
      <c r="A224" s="111"/>
      <c r="B224" s="113">
        <v>21</v>
      </c>
      <c r="C224" s="117">
        <v>86.2837</v>
      </c>
      <c r="D224" s="117">
        <v>86.2853</v>
      </c>
      <c r="E224" s="106">
        <f t="shared" si="9"/>
        <v>0.001600000000010482</v>
      </c>
      <c r="F224" s="146">
        <f t="shared" si="10"/>
        <v>5.322156804079705</v>
      </c>
      <c r="G224" s="106">
        <f t="shared" si="11"/>
        <v>300.63000000000005</v>
      </c>
      <c r="H224" s="113">
        <v>63</v>
      </c>
      <c r="I224" s="122">
        <v>617.84</v>
      </c>
      <c r="J224" s="122">
        <v>317.21</v>
      </c>
    </row>
    <row r="225" spans="1:10" ht="23.25">
      <c r="A225" s="111">
        <v>21933</v>
      </c>
      <c r="B225" s="113">
        <v>22</v>
      </c>
      <c r="C225" s="117">
        <v>85.0906</v>
      </c>
      <c r="D225" s="117">
        <v>85.0982</v>
      </c>
      <c r="E225" s="106">
        <f t="shared" si="9"/>
        <v>0.007600000000010709</v>
      </c>
      <c r="F225" s="146">
        <f t="shared" si="10"/>
        <v>23.4271446626513</v>
      </c>
      <c r="G225" s="106">
        <f t="shared" si="11"/>
        <v>324.41</v>
      </c>
      <c r="H225" s="113">
        <v>64</v>
      </c>
      <c r="I225" s="122">
        <v>652.83</v>
      </c>
      <c r="J225" s="122">
        <v>328.42</v>
      </c>
    </row>
    <row r="226" spans="1:10" ht="23.25">
      <c r="A226" s="111"/>
      <c r="B226" s="113">
        <v>23</v>
      </c>
      <c r="C226" s="117">
        <v>87.6789</v>
      </c>
      <c r="D226" s="117">
        <v>87.6866</v>
      </c>
      <c r="E226" s="106">
        <f t="shared" si="9"/>
        <v>0.007699999999999818</v>
      </c>
      <c r="F226" s="146">
        <f t="shared" si="10"/>
        <v>24.49265220433812</v>
      </c>
      <c r="G226" s="106">
        <f t="shared" si="11"/>
        <v>314.38</v>
      </c>
      <c r="H226" s="113">
        <v>65</v>
      </c>
      <c r="I226" s="122">
        <v>734.1</v>
      </c>
      <c r="J226" s="122">
        <v>419.72</v>
      </c>
    </row>
    <row r="227" spans="1:10" ht="23.25">
      <c r="A227" s="111"/>
      <c r="B227" s="113">
        <v>24</v>
      </c>
      <c r="C227" s="117">
        <v>87.9897</v>
      </c>
      <c r="D227" s="117">
        <v>87.9911</v>
      </c>
      <c r="E227" s="106">
        <f t="shared" si="9"/>
        <v>0.0014000000000038426</v>
      </c>
      <c r="F227" s="146">
        <f t="shared" si="10"/>
        <v>5.2266109161645735</v>
      </c>
      <c r="G227" s="106">
        <f t="shared" si="11"/>
        <v>267.86</v>
      </c>
      <c r="H227" s="113">
        <v>66</v>
      </c>
      <c r="I227" s="122">
        <v>850.58</v>
      </c>
      <c r="J227" s="122">
        <v>582.72</v>
      </c>
    </row>
    <row r="228" spans="1:14" ht="23.25">
      <c r="A228" s="111">
        <v>21945</v>
      </c>
      <c r="B228" s="176">
        <v>25</v>
      </c>
      <c r="C228" s="117">
        <v>87.0002</v>
      </c>
      <c r="D228" s="117">
        <v>87.006</v>
      </c>
      <c r="E228" s="106">
        <f t="shared" si="9"/>
        <v>0.005799999999993588</v>
      </c>
      <c r="F228" s="146">
        <f t="shared" si="10"/>
        <v>20.0435428689691</v>
      </c>
      <c r="G228" s="106">
        <f t="shared" si="11"/>
        <v>289.36999999999995</v>
      </c>
      <c r="H228" s="113">
        <v>67</v>
      </c>
      <c r="I228" s="122">
        <v>733.28</v>
      </c>
      <c r="J228" s="122">
        <v>443.91</v>
      </c>
      <c r="N228" s="175"/>
    </row>
    <row r="229" spans="1:10" ht="23.25">
      <c r="A229" s="111"/>
      <c r="B229" s="113">
        <v>26</v>
      </c>
      <c r="C229" s="117">
        <v>85.7711</v>
      </c>
      <c r="D229" s="117">
        <v>85.7761</v>
      </c>
      <c r="E229" s="106">
        <f t="shared" si="9"/>
        <v>0.0049999999999954525</v>
      </c>
      <c r="F229" s="146">
        <f t="shared" si="10"/>
        <v>16.015887760644006</v>
      </c>
      <c r="G229" s="106">
        <f t="shared" si="11"/>
        <v>312.19</v>
      </c>
      <c r="H229" s="113">
        <v>68</v>
      </c>
      <c r="I229" s="122">
        <v>651.63</v>
      </c>
      <c r="J229" s="122">
        <v>339.44</v>
      </c>
    </row>
    <row r="230" spans="1:10" ht="23.25">
      <c r="A230" s="165"/>
      <c r="B230" s="166">
        <v>27</v>
      </c>
      <c r="C230" s="167">
        <v>86.3015</v>
      </c>
      <c r="D230" s="167">
        <v>86.3069</v>
      </c>
      <c r="E230" s="180">
        <f t="shared" si="9"/>
        <v>0.00539999999999452</v>
      </c>
      <c r="F230" s="169">
        <f t="shared" si="10"/>
        <v>20.159784962273278</v>
      </c>
      <c r="G230" s="180">
        <f t="shared" si="11"/>
        <v>267.86</v>
      </c>
      <c r="H230" s="166">
        <v>69</v>
      </c>
      <c r="I230" s="172">
        <v>786.83</v>
      </c>
      <c r="J230" s="172">
        <v>518.97</v>
      </c>
    </row>
    <row r="231" spans="1:11" ht="23.25">
      <c r="A231" s="158">
        <v>22033</v>
      </c>
      <c r="B231" s="159">
        <v>25</v>
      </c>
      <c r="C231" s="160">
        <v>87.0321</v>
      </c>
      <c r="D231" s="160">
        <v>87.036</v>
      </c>
      <c r="E231" s="179">
        <f t="shared" si="9"/>
        <v>0.003900000000001569</v>
      </c>
      <c r="F231" s="162">
        <f t="shared" si="10"/>
        <v>15.565755338262095</v>
      </c>
      <c r="G231" s="179">
        <f t="shared" si="11"/>
        <v>250.55000000000007</v>
      </c>
      <c r="H231" s="159">
        <v>1</v>
      </c>
      <c r="I231" s="164">
        <v>801.1</v>
      </c>
      <c r="J231" s="164">
        <v>550.55</v>
      </c>
      <c r="K231" s="177" t="s">
        <v>121</v>
      </c>
    </row>
    <row r="232" spans="1:10" ht="23.25">
      <c r="A232" s="111"/>
      <c r="B232" s="113">
        <v>26</v>
      </c>
      <c r="C232" s="117">
        <v>85.7762</v>
      </c>
      <c r="D232" s="117">
        <v>85.7786</v>
      </c>
      <c r="E232" s="106">
        <f t="shared" si="9"/>
        <v>0.0023999999999944066</v>
      </c>
      <c r="F232" s="146">
        <f t="shared" si="10"/>
        <v>7.791701837524859</v>
      </c>
      <c r="G232" s="106">
        <f t="shared" si="11"/>
        <v>308.0199999999999</v>
      </c>
      <c r="H232" s="113">
        <v>2</v>
      </c>
      <c r="I232" s="122">
        <v>676.93</v>
      </c>
      <c r="J232" s="122">
        <v>368.91</v>
      </c>
    </row>
    <row r="233" spans="1:10" ht="23.25">
      <c r="A233" s="111"/>
      <c r="B233" s="113">
        <v>27</v>
      </c>
      <c r="C233" s="117">
        <v>86.3011</v>
      </c>
      <c r="D233" s="117">
        <v>86.3053</v>
      </c>
      <c r="E233" s="106">
        <f t="shared" si="9"/>
        <v>0.004199999999997317</v>
      </c>
      <c r="F233" s="146">
        <f t="shared" si="10"/>
        <v>14.290575025509753</v>
      </c>
      <c r="G233" s="106">
        <f t="shared" si="11"/>
        <v>293.90000000000003</v>
      </c>
      <c r="H233" s="113">
        <v>3</v>
      </c>
      <c r="I233" s="122">
        <v>800.47</v>
      </c>
      <c r="J233" s="122">
        <v>506.57</v>
      </c>
    </row>
    <row r="234" spans="1:10" ht="23.25">
      <c r="A234" s="111">
        <v>22045</v>
      </c>
      <c r="B234" s="113">
        <v>28</v>
      </c>
      <c r="C234" s="117">
        <v>87.2023</v>
      </c>
      <c r="D234" s="117">
        <v>87.2395</v>
      </c>
      <c r="E234" s="106">
        <f t="shared" si="9"/>
        <v>0.03720000000001278</v>
      </c>
      <c r="F234" s="146">
        <f t="shared" si="10"/>
        <v>130.57213057217544</v>
      </c>
      <c r="G234" s="106">
        <f t="shared" si="11"/>
        <v>284.9</v>
      </c>
      <c r="H234" s="113">
        <v>4</v>
      </c>
      <c r="I234" s="122">
        <v>821.28</v>
      </c>
      <c r="J234" s="122">
        <v>536.38</v>
      </c>
    </row>
    <row r="235" spans="1:10" ht="23.25">
      <c r="A235" s="111"/>
      <c r="B235" s="113">
        <v>29</v>
      </c>
      <c r="C235" s="117">
        <v>85.2445</v>
      </c>
      <c r="D235" s="117">
        <v>85.277</v>
      </c>
      <c r="E235" s="106">
        <f t="shared" si="9"/>
        <v>0.03249999999999886</v>
      </c>
      <c r="F235" s="146">
        <f t="shared" si="10"/>
        <v>109.21432891995047</v>
      </c>
      <c r="G235" s="106">
        <f t="shared" si="11"/>
        <v>297.58000000000004</v>
      </c>
      <c r="H235" s="113">
        <v>5</v>
      </c>
      <c r="I235" s="122">
        <v>835.08</v>
      </c>
      <c r="J235" s="122">
        <v>537.5</v>
      </c>
    </row>
    <row r="236" spans="1:10" ht="23.25">
      <c r="A236" s="111"/>
      <c r="B236" s="113">
        <v>30</v>
      </c>
      <c r="C236" s="117">
        <v>84.9593</v>
      </c>
      <c r="D236" s="117">
        <v>85.0054</v>
      </c>
      <c r="E236" s="106">
        <f t="shared" si="9"/>
        <v>0.04609999999999559</v>
      </c>
      <c r="F236" s="146">
        <f t="shared" si="10"/>
        <v>140.73327838323286</v>
      </c>
      <c r="G236" s="106">
        <f t="shared" si="11"/>
        <v>327.57000000000005</v>
      </c>
      <c r="H236" s="113">
        <v>6</v>
      </c>
      <c r="I236" s="122">
        <v>860.95</v>
      </c>
      <c r="J236" s="122">
        <v>533.38</v>
      </c>
    </row>
    <row r="237" spans="1:10" ht="23.25">
      <c r="A237" s="111">
        <v>22065</v>
      </c>
      <c r="B237" s="113">
        <v>31</v>
      </c>
      <c r="C237" s="117">
        <v>84.86</v>
      </c>
      <c r="D237" s="117">
        <v>84.898</v>
      </c>
      <c r="E237" s="106">
        <f t="shared" si="9"/>
        <v>0.0379999999999967</v>
      </c>
      <c r="F237" s="146">
        <f t="shared" si="10"/>
        <v>144.5031752671282</v>
      </c>
      <c r="G237" s="106">
        <f t="shared" si="11"/>
        <v>262.97</v>
      </c>
      <c r="H237" s="113">
        <v>7</v>
      </c>
      <c r="I237" s="122">
        <v>812.45</v>
      </c>
      <c r="J237" s="122">
        <v>549.48</v>
      </c>
    </row>
    <row r="238" spans="1:10" ht="23.25">
      <c r="A238" s="111"/>
      <c r="B238" s="113">
        <v>32</v>
      </c>
      <c r="C238" s="117">
        <v>85.0361</v>
      </c>
      <c r="D238" s="117">
        <v>85.082</v>
      </c>
      <c r="E238" s="106">
        <f t="shared" si="9"/>
        <v>0.04589999999998895</v>
      </c>
      <c r="F238" s="146">
        <f t="shared" si="10"/>
        <v>145.59873116570643</v>
      </c>
      <c r="G238" s="106">
        <f t="shared" si="11"/>
        <v>315.25</v>
      </c>
      <c r="H238" s="113">
        <v>8</v>
      </c>
      <c r="I238" s="122">
        <v>845.04</v>
      </c>
      <c r="J238" s="122">
        <v>529.79</v>
      </c>
    </row>
    <row r="239" spans="1:10" ht="23.25">
      <c r="A239" s="111"/>
      <c r="B239" s="113">
        <v>33</v>
      </c>
      <c r="C239" s="117">
        <v>85.9966</v>
      </c>
      <c r="D239" s="117">
        <v>86.0452</v>
      </c>
      <c r="E239" s="106">
        <f t="shared" si="9"/>
        <v>0.048599999999993315</v>
      </c>
      <c r="F239" s="146">
        <f t="shared" si="10"/>
        <v>176.0486850684391</v>
      </c>
      <c r="G239" s="106">
        <f t="shared" si="11"/>
        <v>276.06000000000006</v>
      </c>
      <c r="H239" s="113">
        <v>9</v>
      </c>
      <c r="I239" s="122">
        <v>805.46</v>
      </c>
      <c r="J239" s="122">
        <v>529.4</v>
      </c>
    </row>
    <row r="240" spans="1:10" ht="23.25">
      <c r="A240" s="111">
        <v>22075</v>
      </c>
      <c r="B240" s="113">
        <v>19</v>
      </c>
      <c r="C240" s="117">
        <v>88.9769</v>
      </c>
      <c r="D240" s="117">
        <v>89.0681</v>
      </c>
      <c r="E240" s="106">
        <f t="shared" si="9"/>
        <v>0.09120000000000061</v>
      </c>
      <c r="F240" s="146">
        <f t="shared" si="10"/>
        <v>250.76301245566447</v>
      </c>
      <c r="G240" s="106">
        <f t="shared" si="11"/>
        <v>363.69</v>
      </c>
      <c r="H240" s="113">
        <v>10</v>
      </c>
      <c r="I240" s="122">
        <v>786.12</v>
      </c>
      <c r="J240" s="122">
        <v>422.43</v>
      </c>
    </row>
    <row r="241" spans="1:10" ht="23.25">
      <c r="A241" s="111"/>
      <c r="B241" s="113">
        <v>20</v>
      </c>
      <c r="C241" s="117">
        <v>84.7153</v>
      </c>
      <c r="D241" s="117">
        <v>84.7862</v>
      </c>
      <c r="E241" s="106">
        <f t="shared" si="9"/>
        <v>0.07089999999999463</v>
      </c>
      <c r="F241" s="146">
        <f t="shared" si="10"/>
        <v>234.84597548855461</v>
      </c>
      <c r="G241" s="106">
        <f t="shared" si="11"/>
        <v>301.9</v>
      </c>
      <c r="H241" s="113">
        <v>11</v>
      </c>
      <c r="I241" s="122">
        <v>723.88</v>
      </c>
      <c r="J241" s="122">
        <v>421.98</v>
      </c>
    </row>
    <row r="242" spans="1:10" ht="23.25">
      <c r="A242" s="111"/>
      <c r="B242" s="113">
        <v>21</v>
      </c>
      <c r="C242" s="117">
        <v>86.3711</v>
      </c>
      <c r="D242" s="117">
        <v>86.451</v>
      </c>
      <c r="E242" s="106">
        <f t="shared" si="9"/>
        <v>0.07989999999999498</v>
      </c>
      <c r="F242" s="146">
        <f t="shared" si="10"/>
        <v>248.01340948595416</v>
      </c>
      <c r="G242" s="106">
        <f t="shared" si="11"/>
        <v>322.15999999999997</v>
      </c>
      <c r="H242" s="113">
        <v>12</v>
      </c>
      <c r="I242" s="122">
        <v>679.76</v>
      </c>
      <c r="J242" s="122">
        <v>357.6</v>
      </c>
    </row>
    <row r="243" spans="1:10" ht="23.25">
      <c r="A243" s="111">
        <v>22083</v>
      </c>
      <c r="B243" s="113">
        <v>22</v>
      </c>
      <c r="C243" s="117">
        <v>85.1793</v>
      </c>
      <c r="D243" s="117">
        <v>85.2282</v>
      </c>
      <c r="E243" s="106">
        <f t="shared" si="9"/>
        <v>0.048900000000003274</v>
      </c>
      <c r="F243" s="146">
        <f t="shared" si="10"/>
        <v>165.29204975663632</v>
      </c>
      <c r="G243" s="106">
        <f t="shared" si="11"/>
        <v>295.8399999999999</v>
      </c>
      <c r="H243" s="113">
        <v>13</v>
      </c>
      <c r="I243" s="122">
        <v>868.28</v>
      </c>
      <c r="J243" s="122">
        <v>572.44</v>
      </c>
    </row>
    <row r="244" spans="1:10" ht="23.25">
      <c r="A244" s="111"/>
      <c r="B244" s="113">
        <v>23</v>
      </c>
      <c r="C244" s="117">
        <v>87.7875</v>
      </c>
      <c r="D244" s="117">
        <v>87.853</v>
      </c>
      <c r="E244" s="106">
        <f t="shared" si="9"/>
        <v>0.06550000000000011</v>
      </c>
      <c r="F244" s="146">
        <f t="shared" si="10"/>
        <v>180.5253148857595</v>
      </c>
      <c r="G244" s="106">
        <f t="shared" si="11"/>
        <v>362.83</v>
      </c>
      <c r="H244" s="113">
        <v>14</v>
      </c>
      <c r="I244" s="122">
        <v>760.78</v>
      </c>
      <c r="J244" s="122">
        <v>397.95</v>
      </c>
    </row>
    <row r="245" spans="1:10" ht="23.25">
      <c r="A245" s="111"/>
      <c r="B245" s="113">
        <v>24</v>
      </c>
      <c r="C245" s="117">
        <v>88.093</v>
      </c>
      <c r="D245" s="117">
        <v>88.156</v>
      </c>
      <c r="E245" s="106">
        <f t="shared" si="9"/>
        <v>0.06300000000000239</v>
      </c>
      <c r="F245" s="146">
        <f t="shared" si="10"/>
        <v>178.68285211867487</v>
      </c>
      <c r="G245" s="106">
        <f t="shared" si="11"/>
        <v>352.58</v>
      </c>
      <c r="H245" s="113">
        <v>15</v>
      </c>
      <c r="I245" s="122">
        <v>774.5</v>
      </c>
      <c r="J245" s="122">
        <v>421.92</v>
      </c>
    </row>
    <row r="246" spans="1:10" ht="23.25">
      <c r="A246" s="111"/>
      <c r="B246" s="113">
        <v>25</v>
      </c>
      <c r="C246" s="117">
        <v>87.1482</v>
      </c>
      <c r="D246" s="117">
        <v>87.1908</v>
      </c>
      <c r="E246" s="106">
        <f t="shared" si="9"/>
        <v>0.04259999999999309</v>
      </c>
      <c r="F246" s="146">
        <f t="shared" si="10"/>
        <v>144.42146658979925</v>
      </c>
      <c r="G246" s="106">
        <f t="shared" si="11"/>
        <v>294.97</v>
      </c>
      <c r="H246" s="113">
        <v>16</v>
      </c>
      <c r="I246" s="122">
        <v>703.37</v>
      </c>
      <c r="J246" s="122">
        <v>408.4</v>
      </c>
    </row>
    <row r="247" spans="1:10" ht="23.25">
      <c r="A247" s="111">
        <v>22089</v>
      </c>
      <c r="B247" s="113">
        <v>26</v>
      </c>
      <c r="C247" s="117">
        <v>85.8364</v>
      </c>
      <c r="D247" s="117">
        <v>85.8732</v>
      </c>
      <c r="E247" s="106">
        <f t="shared" si="9"/>
        <v>0.0367999999999995</v>
      </c>
      <c r="F247" s="146">
        <f t="shared" si="10"/>
        <v>119.04761904761742</v>
      </c>
      <c r="G247" s="106">
        <f t="shared" si="11"/>
        <v>309.12</v>
      </c>
      <c r="H247" s="113">
        <v>17</v>
      </c>
      <c r="I247" s="122">
        <v>723.47</v>
      </c>
      <c r="J247" s="122">
        <v>414.35</v>
      </c>
    </row>
    <row r="248" spans="1:10" ht="23.25">
      <c r="A248" s="111"/>
      <c r="B248" s="113">
        <v>27</v>
      </c>
      <c r="C248" s="117">
        <v>86.3849</v>
      </c>
      <c r="D248" s="117">
        <v>86.4267</v>
      </c>
      <c r="E248" s="106">
        <f t="shared" si="9"/>
        <v>0.04179999999999495</v>
      </c>
      <c r="F248" s="146">
        <f t="shared" si="10"/>
        <v>122.64178622772337</v>
      </c>
      <c r="G248" s="106">
        <f t="shared" si="11"/>
        <v>340.8299999999999</v>
      </c>
      <c r="H248" s="113">
        <v>18</v>
      </c>
      <c r="I248" s="122">
        <v>654.55</v>
      </c>
      <c r="J248" s="122">
        <v>313.72</v>
      </c>
    </row>
    <row r="249" spans="1:10" ht="23.25">
      <c r="A249" s="111">
        <v>22103</v>
      </c>
      <c r="B249" s="113">
        <v>1</v>
      </c>
      <c r="C249" s="117">
        <v>85.4087</v>
      </c>
      <c r="D249" s="117">
        <v>85.4756</v>
      </c>
      <c r="E249" s="106">
        <f t="shared" si="9"/>
        <v>0.06690000000000396</v>
      </c>
      <c r="F249" s="146">
        <f t="shared" si="10"/>
        <v>187.80001684306194</v>
      </c>
      <c r="G249" s="106">
        <f t="shared" si="11"/>
        <v>356.23</v>
      </c>
      <c r="H249" s="113">
        <v>19</v>
      </c>
      <c r="I249" s="122">
        <v>748.01</v>
      </c>
      <c r="J249" s="122">
        <v>391.78</v>
      </c>
    </row>
    <row r="250" spans="1:10" ht="23.25">
      <c r="A250" s="111"/>
      <c r="B250" s="113">
        <v>2</v>
      </c>
      <c r="C250" s="117">
        <v>87.4648</v>
      </c>
      <c r="D250" s="117">
        <v>87.5334</v>
      </c>
      <c r="E250" s="106">
        <f t="shared" si="9"/>
        <v>0.06860000000000355</v>
      </c>
      <c r="F250" s="146">
        <f t="shared" si="10"/>
        <v>210.04286589100903</v>
      </c>
      <c r="G250" s="106">
        <f t="shared" si="11"/>
        <v>326.6</v>
      </c>
      <c r="H250" s="113">
        <v>20</v>
      </c>
      <c r="I250" s="122">
        <v>735.86</v>
      </c>
      <c r="J250" s="122">
        <v>409.26</v>
      </c>
    </row>
    <row r="251" spans="1:10" ht="23.25">
      <c r="A251" s="111"/>
      <c r="B251" s="113">
        <v>3</v>
      </c>
      <c r="C251" s="117">
        <v>85.8634</v>
      </c>
      <c r="D251" s="117">
        <v>85.9113</v>
      </c>
      <c r="E251" s="106">
        <f t="shared" si="9"/>
        <v>0.0478999999999985</v>
      </c>
      <c r="F251" s="146">
        <f t="shared" si="10"/>
        <v>133.04816399088523</v>
      </c>
      <c r="G251" s="106">
        <f t="shared" si="11"/>
        <v>360.02000000000004</v>
      </c>
      <c r="H251" s="113">
        <v>21</v>
      </c>
      <c r="I251" s="122">
        <v>780.1</v>
      </c>
      <c r="J251" s="122">
        <v>420.08</v>
      </c>
    </row>
    <row r="252" spans="1:10" ht="23.25">
      <c r="A252" s="111">
        <v>22109</v>
      </c>
      <c r="B252" s="113">
        <v>4</v>
      </c>
      <c r="C252" s="117">
        <v>85.0215</v>
      </c>
      <c r="D252" s="117">
        <v>85.0741</v>
      </c>
      <c r="E252" s="106">
        <f t="shared" si="9"/>
        <v>0.052599999999998204</v>
      </c>
      <c r="F252" s="146">
        <f t="shared" si="10"/>
        <v>169.09377310572603</v>
      </c>
      <c r="G252" s="106">
        <f t="shared" si="11"/>
        <v>311.07000000000005</v>
      </c>
      <c r="H252" s="113">
        <v>22</v>
      </c>
      <c r="I252" s="122">
        <v>886.2</v>
      </c>
      <c r="J252" s="122">
        <v>575.13</v>
      </c>
    </row>
    <row r="253" spans="1:10" ht="23.25">
      <c r="A253" s="111"/>
      <c r="B253" s="113">
        <v>5</v>
      </c>
      <c r="C253" s="117">
        <v>85.0065</v>
      </c>
      <c r="D253" s="117">
        <v>85.0705</v>
      </c>
      <c r="E253" s="106">
        <f t="shared" si="9"/>
        <v>0.06399999999999295</v>
      </c>
      <c r="F253" s="146">
        <f t="shared" si="10"/>
        <v>187.34814554606993</v>
      </c>
      <c r="G253" s="106">
        <f t="shared" si="11"/>
        <v>341.61</v>
      </c>
      <c r="H253" s="113">
        <v>23</v>
      </c>
      <c r="I253" s="122">
        <v>729.38</v>
      </c>
      <c r="J253" s="122">
        <v>387.77</v>
      </c>
    </row>
    <row r="254" spans="1:10" ht="23.25">
      <c r="A254" s="111"/>
      <c r="B254" s="113">
        <v>6</v>
      </c>
      <c r="C254" s="117">
        <v>87.3588</v>
      </c>
      <c r="D254" s="117">
        <v>87.4223</v>
      </c>
      <c r="E254" s="106">
        <f t="shared" si="9"/>
        <v>0.06350000000000477</v>
      </c>
      <c r="F254" s="146">
        <f t="shared" si="10"/>
        <v>183.9140382888892</v>
      </c>
      <c r="G254" s="106">
        <f t="shared" si="11"/>
        <v>345.27</v>
      </c>
      <c r="H254" s="113">
        <v>24</v>
      </c>
      <c r="I254" s="122">
        <v>853.67</v>
      </c>
      <c r="J254" s="122">
        <v>508.4</v>
      </c>
    </row>
    <row r="255" spans="1:10" ht="23.25">
      <c r="A255" s="111">
        <v>22125</v>
      </c>
      <c r="B255" s="113">
        <v>7</v>
      </c>
      <c r="C255" s="117">
        <v>86.4407</v>
      </c>
      <c r="D255" s="117">
        <v>86.4619</v>
      </c>
      <c r="E255" s="106">
        <f t="shared" si="9"/>
        <v>0.021199999999993224</v>
      </c>
      <c r="F255" s="146">
        <f t="shared" si="10"/>
        <v>89.1467978638124</v>
      </c>
      <c r="G255" s="106">
        <f t="shared" si="11"/>
        <v>237.81</v>
      </c>
      <c r="H255" s="113">
        <v>25</v>
      </c>
      <c r="I255" s="122">
        <v>749.15</v>
      </c>
      <c r="J255" s="122">
        <v>511.34</v>
      </c>
    </row>
    <row r="256" spans="1:10" ht="23.25">
      <c r="A256" s="111"/>
      <c r="B256" s="113">
        <v>8</v>
      </c>
      <c r="C256" s="117">
        <v>84.858</v>
      </c>
      <c r="D256" s="117">
        <v>84.8823</v>
      </c>
      <c r="E256" s="106">
        <f t="shared" si="9"/>
        <v>0.024299999999996658</v>
      </c>
      <c r="F256" s="146">
        <f t="shared" si="10"/>
        <v>79.29256672974175</v>
      </c>
      <c r="G256" s="106">
        <f t="shared" si="11"/>
        <v>306.46</v>
      </c>
      <c r="H256" s="113">
        <v>26</v>
      </c>
      <c r="I256" s="122">
        <v>674.67</v>
      </c>
      <c r="J256" s="122">
        <v>368.21</v>
      </c>
    </row>
    <row r="257" spans="1:10" ht="23.25">
      <c r="A257" s="111"/>
      <c r="B257" s="113">
        <v>9</v>
      </c>
      <c r="C257" s="117">
        <v>87.6655</v>
      </c>
      <c r="D257" s="117">
        <v>87.6936</v>
      </c>
      <c r="E257" s="106">
        <f t="shared" si="9"/>
        <v>0.028100000000009118</v>
      </c>
      <c r="F257" s="146">
        <f t="shared" si="10"/>
        <v>101.82635164519898</v>
      </c>
      <c r="G257" s="106">
        <f t="shared" si="11"/>
        <v>275.96000000000004</v>
      </c>
      <c r="H257" s="113">
        <v>27</v>
      </c>
      <c r="I257" s="122">
        <v>586.94</v>
      </c>
      <c r="J257" s="122">
        <v>310.98</v>
      </c>
    </row>
    <row r="258" spans="1:10" ht="23.25">
      <c r="A258" s="111">
        <v>22137</v>
      </c>
      <c r="B258" s="113">
        <v>19</v>
      </c>
      <c r="C258" s="117">
        <v>88.9696</v>
      </c>
      <c r="D258" s="117">
        <v>88.9805</v>
      </c>
      <c r="E258" s="106">
        <f t="shared" si="9"/>
        <v>0.010900000000006571</v>
      </c>
      <c r="F258" s="146">
        <f t="shared" si="10"/>
        <v>35.552366352479105</v>
      </c>
      <c r="G258" s="106">
        <f t="shared" si="11"/>
        <v>306.59000000000003</v>
      </c>
      <c r="H258" s="113">
        <v>28</v>
      </c>
      <c r="I258" s="122">
        <v>694.1</v>
      </c>
      <c r="J258" s="122">
        <v>387.51</v>
      </c>
    </row>
    <row r="259" spans="1:10" ht="23.25">
      <c r="A259" s="111"/>
      <c r="B259" s="113">
        <v>20</v>
      </c>
      <c r="C259" s="117">
        <v>84.6496</v>
      </c>
      <c r="D259" s="117">
        <v>84.6705</v>
      </c>
      <c r="E259" s="106">
        <f t="shared" si="9"/>
        <v>0.020899999999997476</v>
      </c>
      <c r="F259" s="146">
        <f t="shared" si="10"/>
        <v>60.29309946918266</v>
      </c>
      <c r="G259" s="106">
        <f t="shared" si="11"/>
        <v>346.64</v>
      </c>
      <c r="H259" s="113">
        <v>29</v>
      </c>
      <c r="I259" s="122">
        <v>740.67</v>
      </c>
      <c r="J259" s="122">
        <v>394.03</v>
      </c>
    </row>
    <row r="260" spans="1:10" ht="23.25">
      <c r="A260" s="111"/>
      <c r="B260" s="113">
        <v>21</v>
      </c>
      <c r="C260" s="117">
        <v>86.3834</v>
      </c>
      <c r="D260" s="117">
        <v>86.3923</v>
      </c>
      <c r="E260" s="106">
        <f t="shared" si="9"/>
        <v>0.008900000000011232</v>
      </c>
      <c r="F260" s="146">
        <f t="shared" si="10"/>
        <v>34.353649592817504</v>
      </c>
      <c r="G260" s="106">
        <f t="shared" si="11"/>
        <v>259.07000000000005</v>
      </c>
      <c r="H260" s="113">
        <v>30</v>
      </c>
      <c r="I260" s="122">
        <v>812.58</v>
      </c>
      <c r="J260" s="122">
        <v>553.51</v>
      </c>
    </row>
    <row r="261" spans="1:10" ht="23.25">
      <c r="A261" s="111">
        <v>22144</v>
      </c>
      <c r="B261" s="113">
        <v>22</v>
      </c>
      <c r="C261" s="117">
        <v>85.1336</v>
      </c>
      <c r="D261" s="117">
        <v>85.1656</v>
      </c>
      <c r="E261" s="106">
        <f t="shared" si="9"/>
        <v>0.031999999999996476</v>
      </c>
      <c r="F261" s="146">
        <f t="shared" si="10"/>
        <v>94.00981227414576</v>
      </c>
      <c r="G261" s="106">
        <f t="shared" si="11"/>
        <v>340.39</v>
      </c>
      <c r="H261" s="113">
        <v>31</v>
      </c>
      <c r="I261" s="122">
        <v>754.79</v>
      </c>
      <c r="J261" s="122">
        <v>414.4</v>
      </c>
    </row>
    <row r="262" spans="1:10" ht="23.25">
      <c r="A262" s="111"/>
      <c r="B262" s="113">
        <v>23</v>
      </c>
      <c r="C262" s="117">
        <v>87.6407</v>
      </c>
      <c r="D262" s="117">
        <v>87.671</v>
      </c>
      <c r="E262" s="106">
        <f t="shared" si="9"/>
        <v>0.030300000000011096</v>
      </c>
      <c r="F262" s="146">
        <f t="shared" si="10"/>
        <v>95.37599546731434</v>
      </c>
      <c r="G262" s="106">
        <f t="shared" si="11"/>
        <v>317.69000000000005</v>
      </c>
      <c r="H262" s="113">
        <v>32</v>
      </c>
      <c r="I262" s="122">
        <v>726.09</v>
      </c>
      <c r="J262" s="122">
        <v>408.4</v>
      </c>
    </row>
    <row r="263" spans="1:10" ht="23.25">
      <c r="A263" s="111"/>
      <c r="B263" s="113">
        <v>24</v>
      </c>
      <c r="C263" s="117">
        <v>88.098</v>
      </c>
      <c r="D263" s="117">
        <v>88.1289</v>
      </c>
      <c r="E263" s="106">
        <f t="shared" si="9"/>
        <v>0.030900000000002592</v>
      </c>
      <c r="F263" s="146">
        <f t="shared" si="10"/>
        <v>109.51233342785153</v>
      </c>
      <c r="G263" s="106">
        <f t="shared" si="11"/>
        <v>282.16</v>
      </c>
      <c r="H263" s="113">
        <v>33</v>
      </c>
      <c r="I263" s="122">
        <v>754.07</v>
      </c>
      <c r="J263" s="122">
        <v>471.91</v>
      </c>
    </row>
    <row r="264" spans="1:10" ht="23.25">
      <c r="A264" s="111">
        <v>22152</v>
      </c>
      <c r="B264" s="113">
        <v>25</v>
      </c>
      <c r="C264" s="117">
        <v>87.0715</v>
      </c>
      <c r="D264" s="117">
        <v>87.0951</v>
      </c>
      <c r="E264" s="106">
        <f t="shared" si="9"/>
        <v>0.02360000000000184</v>
      </c>
      <c r="F264" s="146">
        <f t="shared" si="10"/>
        <v>85.95884174103746</v>
      </c>
      <c r="G264" s="106">
        <f t="shared" si="11"/>
        <v>274.55000000000007</v>
      </c>
      <c r="H264" s="113">
        <v>34</v>
      </c>
      <c r="I264" s="122">
        <v>833.2</v>
      </c>
      <c r="J264" s="122">
        <v>558.65</v>
      </c>
    </row>
    <row r="265" spans="1:10" ht="23.25">
      <c r="A265" s="111"/>
      <c r="B265" s="113">
        <v>26</v>
      </c>
      <c r="C265" s="117">
        <v>85.8287</v>
      </c>
      <c r="D265" s="117">
        <v>85.8551</v>
      </c>
      <c r="E265" s="106">
        <f t="shared" si="9"/>
        <v>0.026399999999995316</v>
      </c>
      <c r="F265" s="146">
        <f t="shared" si="10"/>
        <v>81.80973039973757</v>
      </c>
      <c r="G265" s="106">
        <f t="shared" si="11"/>
        <v>322.7</v>
      </c>
      <c r="H265" s="113">
        <v>35</v>
      </c>
      <c r="I265" s="122">
        <v>744.63</v>
      </c>
      <c r="J265" s="122">
        <v>421.93</v>
      </c>
    </row>
    <row r="266" spans="1:10" ht="23.25">
      <c r="A266" s="111"/>
      <c r="B266" s="113">
        <v>27</v>
      </c>
      <c r="C266" s="117">
        <v>86.3273</v>
      </c>
      <c r="D266" s="117">
        <v>86.3569</v>
      </c>
      <c r="E266" s="106">
        <f t="shared" si="9"/>
        <v>0.02960000000000207</v>
      </c>
      <c r="F266" s="146">
        <f t="shared" si="10"/>
        <v>86.19434495210412</v>
      </c>
      <c r="G266" s="106">
        <f t="shared" si="11"/>
        <v>343.40999999999997</v>
      </c>
      <c r="H266" s="113">
        <v>36</v>
      </c>
      <c r="I266" s="122">
        <v>690.53</v>
      </c>
      <c r="J266" s="122">
        <v>347.12</v>
      </c>
    </row>
    <row r="267" spans="1:10" ht="23.25">
      <c r="A267" s="111">
        <v>22166</v>
      </c>
      <c r="B267" s="113">
        <v>1</v>
      </c>
      <c r="C267" s="117">
        <v>85.4206</v>
      </c>
      <c r="D267" s="117">
        <v>85.4848</v>
      </c>
      <c r="E267" s="106">
        <f t="shared" si="9"/>
        <v>0.0642000000000138</v>
      </c>
      <c r="F267" s="146">
        <f t="shared" si="10"/>
        <v>194.08083678470868</v>
      </c>
      <c r="G267" s="106">
        <f t="shared" si="11"/>
        <v>330.7900000000001</v>
      </c>
      <c r="H267" s="113">
        <v>37</v>
      </c>
      <c r="I267" s="122">
        <v>838.57</v>
      </c>
      <c r="J267" s="122">
        <v>507.78</v>
      </c>
    </row>
    <row r="268" spans="1:10" ht="23.25">
      <c r="A268" s="111"/>
      <c r="B268" s="113">
        <v>2</v>
      </c>
      <c r="C268" s="117">
        <v>87.4645</v>
      </c>
      <c r="D268" s="117">
        <v>87.5358</v>
      </c>
      <c r="E268" s="106">
        <f t="shared" si="9"/>
        <v>0.0712999999999937</v>
      </c>
      <c r="F268" s="146">
        <f t="shared" si="10"/>
        <v>221.5524206077736</v>
      </c>
      <c r="G268" s="106">
        <f t="shared" si="11"/>
        <v>321.82</v>
      </c>
      <c r="H268" s="113">
        <v>38</v>
      </c>
      <c r="I268" s="122">
        <v>695.4</v>
      </c>
      <c r="J268" s="122">
        <v>373.58</v>
      </c>
    </row>
    <row r="269" spans="1:10" ht="23.25">
      <c r="A269" s="111"/>
      <c r="B269" s="113">
        <v>3</v>
      </c>
      <c r="C269" s="117">
        <v>85.8682</v>
      </c>
      <c r="D269" s="117">
        <v>85.939</v>
      </c>
      <c r="E269" s="106">
        <f t="shared" si="9"/>
        <v>0.07079999999999131</v>
      </c>
      <c r="F269" s="146">
        <f t="shared" si="10"/>
        <v>204.66568380883794</v>
      </c>
      <c r="G269" s="106">
        <f t="shared" si="11"/>
        <v>345.93</v>
      </c>
      <c r="H269" s="113">
        <v>39</v>
      </c>
      <c r="I269" s="122">
        <v>672.27</v>
      </c>
      <c r="J269" s="122">
        <v>326.34</v>
      </c>
    </row>
    <row r="270" spans="1:10" ht="23.25">
      <c r="A270" s="111">
        <v>22171</v>
      </c>
      <c r="B270" s="113">
        <v>4</v>
      </c>
      <c r="C270" s="117">
        <v>85.0587</v>
      </c>
      <c r="D270" s="117">
        <v>85.1196</v>
      </c>
      <c r="E270" s="106">
        <f t="shared" si="9"/>
        <v>0.06090000000000373</v>
      </c>
      <c r="F270" s="146">
        <f t="shared" si="10"/>
        <v>159.49088623508203</v>
      </c>
      <c r="G270" s="106">
        <f t="shared" si="11"/>
        <v>381.84000000000003</v>
      </c>
      <c r="H270" s="113">
        <v>40</v>
      </c>
      <c r="I270" s="122">
        <v>751.87</v>
      </c>
      <c r="J270" s="122">
        <v>370.03</v>
      </c>
    </row>
    <row r="271" spans="1:10" ht="23.25">
      <c r="A271" s="111"/>
      <c r="B271" s="113">
        <v>5</v>
      </c>
      <c r="C271" s="117">
        <v>85.052</v>
      </c>
      <c r="D271" s="117">
        <v>85.1034</v>
      </c>
      <c r="E271" s="106">
        <f t="shared" si="9"/>
        <v>0.05139999999998679</v>
      </c>
      <c r="F271" s="146">
        <f t="shared" si="10"/>
        <v>168.40863667634343</v>
      </c>
      <c r="G271" s="106">
        <f t="shared" si="11"/>
        <v>305.21000000000004</v>
      </c>
      <c r="H271" s="113">
        <v>41</v>
      </c>
      <c r="I271" s="122">
        <v>850.37</v>
      </c>
      <c r="J271" s="122">
        <v>545.16</v>
      </c>
    </row>
    <row r="272" spans="1:10" ht="23.25">
      <c r="A272" s="111"/>
      <c r="B272" s="113">
        <v>6</v>
      </c>
      <c r="C272" s="117">
        <v>87.4101</v>
      </c>
      <c r="D272" s="117">
        <v>87.461</v>
      </c>
      <c r="E272" s="106">
        <f t="shared" si="9"/>
        <v>0.05089999999999861</v>
      </c>
      <c r="F272" s="146">
        <f t="shared" si="10"/>
        <v>183.74124611940874</v>
      </c>
      <c r="G272" s="106">
        <f t="shared" si="11"/>
        <v>277.02</v>
      </c>
      <c r="H272" s="113">
        <v>42</v>
      </c>
      <c r="I272" s="122">
        <v>826.43</v>
      </c>
      <c r="J272" s="122">
        <v>549.41</v>
      </c>
    </row>
    <row r="273" spans="1:10" ht="23.25">
      <c r="A273" s="111">
        <v>22179</v>
      </c>
      <c r="B273" s="113">
        <v>7</v>
      </c>
      <c r="C273" s="117">
        <v>86.458</v>
      </c>
      <c r="D273" s="117">
        <v>86.5118</v>
      </c>
      <c r="E273" s="106">
        <f t="shared" si="9"/>
        <v>0.05379999999999541</v>
      </c>
      <c r="F273" s="146">
        <f t="shared" si="10"/>
        <v>149.20819813072472</v>
      </c>
      <c r="G273" s="106">
        <f t="shared" si="11"/>
        <v>360.57</v>
      </c>
      <c r="H273" s="113">
        <v>43</v>
      </c>
      <c r="I273" s="122">
        <v>698.28</v>
      </c>
      <c r="J273" s="122">
        <v>337.71</v>
      </c>
    </row>
    <row r="274" spans="1:10" ht="23.25">
      <c r="A274" s="111"/>
      <c r="B274" s="113">
        <v>8</v>
      </c>
      <c r="C274" s="117">
        <v>84.8395</v>
      </c>
      <c r="D274" s="117">
        <v>84.8845</v>
      </c>
      <c r="E274" s="106">
        <f t="shared" si="9"/>
        <v>0.045000000000001705</v>
      </c>
      <c r="F274" s="146">
        <f t="shared" si="10"/>
        <v>134.5935275468137</v>
      </c>
      <c r="G274" s="106">
        <f t="shared" si="11"/>
        <v>334.34000000000003</v>
      </c>
      <c r="H274" s="113">
        <v>44</v>
      </c>
      <c r="I274" s="122">
        <v>663.87</v>
      </c>
      <c r="J274" s="122">
        <v>329.53</v>
      </c>
    </row>
    <row r="275" spans="1:10" ht="23.25">
      <c r="A275" s="111"/>
      <c r="B275" s="113">
        <v>9</v>
      </c>
      <c r="C275" s="117">
        <v>87.6195</v>
      </c>
      <c r="D275" s="117">
        <v>87.664</v>
      </c>
      <c r="E275" s="106">
        <f t="shared" si="9"/>
        <v>0.04449999999999932</v>
      </c>
      <c r="F275" s="146">
        <f t="shared" si="10"/>
        <v>137.20170191773852</v>
      </c>
      <c r="G275" s="106">
        <f t="shared" si="11"/>
        <v>324.34000000000003</v>
      </c>
      <c r="H275" s="113">
        <v>45</v>
      </c>
      <c r="I275" s="122">
        <v>697.44</v>
      </c>
      <c r="J275" s="122">
        <v>373.1</v>
      </c>
    </row>
    <row r="276" spans="1:10" ht="23.25">
      <c r="A276" s="111">
        <v>22186</v>
      </c>
      <c r="B276" s="113">
        <v>10</v>
      </c>
      <c r="C276" s="117">
        <v>85.1327</v>
      </c>
      <c r="D276" s="117">
        <v>85.1815</v>
      </c>
      <c r="E276" s="106">
        <f t="shared" si="9"/>
        <v>0.048799999999999955</v>
      </c>
      <c r="F276" s="146">
        <f t="shared" si="10"/>
        <v>140.56109222881489</v>
      </c>
      <c r="G276" s="106">
        <f t="shared" si="11"/>
        <v>347.18</v>
      </c>
      <c r="H276" s="113">
        <v>46</v>
      </c>
      <c r="I276" s="122">
        <v>713.26</v>
      </c>
      <c r="J276" s="122">
        <v>366.08</v>
      </c>
    </row>
    <row r="277" spans="1:10" ht="23.25">
      <c r="A277" s="111"/>
      <c r="B277" s="113">
        <v>11</v>
      </c>
      <c r="C277" s="117">
        <v>86.109</v>
      </c>
      <c r="D277" s="117">
        <v>86.1543</v>
      </c>
      <c r="E277" s="106">
        <f t="shared" si="9"/>
        <v>0.045300000000011664</v>
      </c>
      <c r="F277" s="146">
        <f t="shared" si="10"/>
        <v>139.78461443518887</v>
      </c>
      <c r="G277" s="106">
        <f t="shared" si="11"/>
        <v>324.07000000000005</v>
      </c>
      <c r="H277" s="113">
        <v>47</v>
      </c>
      <c r="I277" s="122">
        <v>821.59</v>
      </c>
      <c r="J277" s="122">
        <v>497.52</v>
      </c>
    </row>
    <row r="278" spans="1:10" ht="23.25">
      <c r="A278" s="111"/>
      <c r="B278" s="113">
        <v>12</v>
      </c>
      <c r="C278" s="117">
        <v>84.8641</v>
      </c>
      <c r="D278" s="117">
        <v>84.914</v>
      </c>
      <c r="E278" s="106">
        <f t="shared" si="9"/>
        <v>0.04990000000000805</v>
      </c>
      <c r="F278" s="146">
        <f t="shared" si="10"/>
        <v>152.59005565411306</v>
      </c>
      <c r="G278" s="106">
        <f t="shared" si="11"/>
        <v>327.02</v>
      </c>
      <c r="H278" s="113">
        <v>48</v>
      </c>
      <c r="I278" s="122">
        <v>694.37</v>
      </c>
      <c r="J278" s="122">
        <v>367.35</v>
      </c>
    </row>
    <row r="279" spans="1:10" ht="23.25">
      <c r="A279" s="111">
        <v>22195</v>
      </c>
      <c r="B279" s="113">
        <v>28</v>
      </c>
      <c r="C279" s="117">
        <v>87.2272</v>
      </c>
      <c r="D279" s="117">
        <v>87.245</v>
      </c>
      <c r="E279" s="106">
        <f t="shared" si="9"/>
        <v>0.017800000000008254</v>
      </c>
      <c r="F279" s="146">
        <f t="shared" si="10"/>
        <v>60.665962305334695</v>
      </c>
      <c r="G279" s="106">
        <f t="shared" si="11"/>
        <v>293.41</v>
      </c>
      <c r="H279" s="113">
        <v>49</v>
      </c>
      <c r="I279" s="122">
        <v>713.86</v>
      </c>
      <c r="J279" s="122">
        <v>420.45</v>
      </c>
    </row>
    <row r="280" spans="1:10" ht="23.25">
      <c r="A280" s="111"/>
      <c r="B280" s="113">
        <v>29</v>
      </c>
      <c r="C280" s="117">
        <v>85.2812</v>
      </c>
      <c r="D280" s="117">
        <v>85.2983</v>
      </c>
      <c r="E280" s="106">
        <f t="shared" si="9"/>
        <v>0.017099999999999227</v>
      </c>
      <c r="F280" s="146">
        <f t="shared" si="10"/>
        <v>64.51369501244709</v>
      </c>
      <c r="G280" s="106">
        <f t="shared" si="11"/>
        <v>265.06000000000006</v>
      </c>
      <c r="H280" s="113">
        <v>50</v>
      </c>
      <c r="I280" s="122">
        <v>805.98</v>
      </c>
      <c r="J280" s="122">
        <v>540.92</v>
      </c>
    </row>
    <row r="281" spans="1:10" ht="23.25">
      <c r="A281" s="111"/>
      <c r="B281" s="113">
        <v>30</v>
      </c>
      <c r="C281" s="117">
        <v>84.9772</v>
      </c>
      <c r="D281" s="117">
        <v>84.9943</v>
      </c>
      <c r="E281" s="106">
        <f t="shared" si="9"/>
        <v>0.017099999999999227</v>
      </c>
      <c r="F281" s="146">
        <f t="shared" si="10"/>
        <v>59.46171500104051</v>
      </c>
      <c r="G281" s="106">
        <f t="shared" si="11"/>
        <v>287.58</v>
      </c>
      <c r="H281" s="113">
        <v>51</v>
      </c>
      <c r="I281" s="122">
        <v>662.5</v>
      </c>
      <c r="J281" s="122">
        <v>374.92</v>
      </c>
    </row>
    <row r="282" spans="1:10" ht="23.25">
      <c r="A282" s="111">
        <v>22207</v>
      </c>
      <c r="B282" s="113">
        <v>31</v>
      </c>
      <c r="C282" s="117">
        <v>84.9163</v>
      </c>
      <c r="D282" s="117">
        <v>84.9421</v>
      </c>
      <c r="E282" s="106">
        <f t="shared" si="9"/>
        <v>0.02579999999998961</v>
      </c>
      <c r="F282" s="146">
        <f t="shared" si="10"/>
        <v>89.11917098442007</v>
      </c>
      <c r="G282" s="106">
        <f t="shared" si="11"/>
        <v>289.5</v>
      </c>
      <c r="H282" s="113">
        <v>52</v>
      </c>
      <c r="I282" s="122">
        <v>827.37</v>
      </c>
      <c r="J282" s="122">
        <v>537.87</v>
      </c>
    </row>
    <row r="283" spans="1:10" ht="23.25">
      <c r="A283" s="111"/>
      <c r="B283" s="113">
        <v>32</v>
      </c>
      <c r="C283" s="117">
        <v>85.0765</v>
      </c>
      <c r="D283" s="117">
        <v>85.1058</v>
      </c>
      <c r="E283" s="106">
        <f t="shared" si="9"/>
        <v>0.02930000000000632</v>
      </c>
      <c r="F283" s="146">
        <f t="shared" si="10"/>
        <v>100.68728522338941</v>
      </c>
      <c r="G283" s="106">
        <f t="shared" si="11"/>
        <v>291.00000000000006</v>
      </c>
      <c r="H283" s="113">
        <v>53</v>
      </c>
      <c r="I283" s="122">
        <v>680.07</v>
      </c>
      <c r="J283" s="122">
        <v>389.07</v>
      </c>
    </row>
    <row r="284" spans="1:10" ht="23.25">
      <c r="A284" s="111"/>
      <c r="B284" s="113">
        <v>33</v>
      </c>
      <c r="C284" s="117">
        <v>86.0143</v>
      </c>
      <c r="D284" s="117">
        <v>86.035</v>
      </c>
      <c r="E284" s="106">
        <f t="shared" si="9"/>
        <v>0.020699999999990837</v>
      </c>
      <c r="F284" s="146">
        <f t="shared" si="10"/>
        <v>77.11507655623753</v>
      </c>
      <c r="G284" s="106">
        <f t="shared" si="11"/>
        <v>268.42999999999995</v>
      </c>
      <c r="H284" s="113">
        <v>54</v>
      </c>
      <c r="I284" s="122">
        <v>821.41</v>
      </c>
      <c r="J284" s="122">
        <v>552.98</v>
      </c>
    </row>
    <row r="285" spans="1:10" ht="23.25">
      <c r="A285" s="111">
        <v>22213</v>
      </c>
      <c r="B285" s="113">
        <v>34</v>
      </c>
      <c r="C285" s="117">
        <v>83.7532</v>
      </c>
      <c r="D285" s="117">
        <v>83.7639</v>
      </c>
      <c r="E285" s="106">
        <f t="shared" si="9"/>
        <v>0.010699999999999932</v>
      </c>
      <c r="F285" s="146">
        <f t="shared" si="10"/>
        <v>41.60510148534075</v>
      </c>
      <c r="G285" s="106">
        <f t="shared" si="11"/>
        <v>257.17999999999995</v>
      </c>
      <c r="H285" s="113">
        <v>55</v>
      </c>
      <c r="I285" s="122">
        <v>840.02</v>
      </c>
      <c r="J285" s="122">
        <v>582.84</v>
      </c>
    </row>
    <row r="286" spans="1:10" ht="23.25">
      <c r="A286" s="111"/>
      <c r="B286" s="113">
        <v>35</v>
      </c>
      <c r="C286" s="117">
        <v>85.0568</v>
      </c>
      <c r="D286" s="117">
        <v>85.089</v>
      </c>
      <c r="E286" s="106">
        <f t="shared" si="9"/>
        <v>0.032200000000003115</v>
      </c>
      <c r="F286" s="146">
        <f t="shared" si="10"/>
        <v>95.5744857677217</v>
      </c>
      <c r="G286" s="106">
        <f t="shared" si="11"/>
        <v>336.90999999999997</v>
      </c>
      <c r="H286" s="113">
        <v>56</v>
      </c>
      <c r="I286" s="122">
        <v>637.06</v>
      </c>
      <c r="J286" s="122">
        <v>300.15</v>
      </c>
    </row>
    <row r="287" spans="1:10" ht="23.25">
      <c r="A287" s="111"/>
      <c r="B287" s="113">
        <v>36</v>
      </c>
      <c r="C287" s="117">
        <v>84.596</v>
      </c>
      <c r="D287" s="117">
        <v>84.6185</v>
      </c>
      <c r="E287" s="106">
        <f t="shared" si="9"/>
        <v>0.022499999999993747</v>
      </c>
      <c r="F287" s="146">
        <f t="shared" si="10"/>
        <v>84.92168333645496</v>
      </c>
      <c r="G287" s="106">
        <f t="shared" si="11"/>
        <v>264.95000000000005</v>
      </c>
      <c r="H287" s="113">
        <v>57</v>
      </c>
      <c r="I287" s="122">
        <v>777.25</v>
      </c>
      <c r="J287" s="122">
        <v>512.3</v>
      </c>
    </row>
    <row r="288" spans="1:10" ht="23.25">
      <c r="A288" s="111" t="s">
        <v>122</v>
      </c>
      <c r="B288" s="113">
        <v>19</v>
      </c>
      <c r="C288" s="117">
        <v>89</v>
      </c>
      <c r="D288" s="117">
        <v>89.0244</v>
      </c>
      <c r="E288" s="106">
        <f t="shared" si="9"/>
        <v>0.024399999999999977</v>
      </c>
      <c r="F288" s="146">
        <f t="shared" si="10"/>
        <v>102.15616495708596</v>
      </c>
      <c r="G288" s="106">
        <f t="shared" si="11"/>
        <v>238.84999999999997</v>
      </c>
      <c r="H288" s="113">
        <v>58</v>
      </c>
      <c r="I288" s="122">
        <v>746.8</v>
      </c>
      <c r="J288" s="122">
        <v>507.95</v>
      </c>
    </row>
    <row r="289" spans="1:10" ht="23.25">
      <c r="A289" s="111"/>
      <c r="B289" s="113">
        <v>20</v>
      </c>
      <c r="C289" s="117">
        <v>84.6964</v>
      </c>
      <c r="D289" s="117">
        <v>84.7257</v>
      </c>
      <c r="E289" s="106">
        <f t="shared" si="9"/>
        <v>0.02930000000000632</v>
      </c>
      <c r="F289" s="146">
        <f t="shared" si="10"/>
        <v>89.56410099653459</v>
      </c>
      <c r="G289" s="106">
        <f t="shared" si="11"/>
        <v>327.14</v>
      </c>
      <c r="H289" s="113">
        <v>59</v>
      </c>
      <c r="I289" s="122">
        <v>693.25</v>
      </c>
      <c r="J289" s="122">
        <v>366.11</v>
      </c>
    </row>
    <row r="290" spans="1:10" ht="23.25">
      <c r="A290" s="111"/>
      <c r="B290" s="113">
        <v>21</v>
      </c>
      <c r="C290" s="117">
        <v>86.3984</v>
      </c>
      <c r="D290" s="117">
        <v>86.423</v>
      </c>
      <c r="E290" s="106">
        <f t="shared" si="9"/>
        <v>0.024600000000006617</v>
      </c>
      <c r="F290" s="146">
        <f t="shared" si="10"/>
        <v>88.68380258843729</v>
      </c>
      <c r="G290" s="106">
        <f t="shared" si="11"/>
        <v>277.39</v>
      </c>
      <c r="H290" s="113">
        <v>60</v>
      </c>
      <c r="I290" s="122">
        <v>650.66</v>
      </c>
      <c r="J290" s="122">
        <v>373.27</v>
      </c>
    </row>
    <row r="291" spans="1:10" ht="23.25">
      <c r="A291" s="111">
        <v>22242</v>
      </c>
      <c r="B291" s="113">
        <v>22</v>
      </c>
      <c r="C291" s="117">
        <v>85.1562</v>
      </c>
      <c r="D291" s="117">
        <v>85.1889</v>
      </c>
      <c r="E291" s="106">
        <f t="shared" si="9"/>
        <v>0.0327000000000055</v>
      </c>
      <c r="F291" s="146">
        <f t="shared" si="10"/>
        <v>106.35183920384264</v>
      </c>
      <c r="G291" s="106">
        <f t="shared" si="11"/>
        <v>307.47</v>
      </c>
      <c r="H291" s="113">
        <v>61</v>
      </c>
      <c r="I291" s="122">
        <v>678</v>
      </c>
      <c r="J291" s="122">
        <v>370.53</v>
      </c>
    </row>
    <row r="292" spans="1:10" ht="23.25">
      <c r="A292" s="111"/>
      <c r="B292" s="113">
        <v>23</v>
      </c>
      <c r="C292" s="117">
        <v>87.706</v>
      </c>
      <c r="D292" s="117">
        <v>87.7347</v>
      </c>
      <c r="E292" s="106">
        <f t="shared" si="9"/>
        <v>0.028700000000000614</v>
      </c>
      <c r="F292" s="146">
        <f t="shared" si="10"/>
        <v>96.1023305652311</v>
      </c>
      <c r="G292" s="106">
        <f t="shared" si="11"/>
        <v>298.64</v>
      </c>
      <c r="H292" s="113">
        <v>62</v>
      </c>
      <c r="I292" s="122">
        <v>843.88</v>
      </c>
      <c r="J292" s="122">
        <v>545.24</v>
      </c>
    </row>
    <row r="293" spans="1:10" ht="23.25">
      <c r="A293" s="111"/>
      <c r="B293" s="113">
        <v>24</v>
      </c>
      <c r="C293" s="117">
        <v>88.1019</v>
      </c>
      <c r="D293" s="117">
        <v>88.1359</v>
      </c>
      <c r="E293" s="106">
        <f t="shared" si="9"/>
        <v>0.034000000000006025</v>
      </c>
      <c r="F293" s="146">
        <f t="shared" si="10"/>
        <v>131.6808675445625</v>
      </c>
      <c r="G293" s="106">
        <f t="shared" si="11"/>
        <v>258.19999999999993</v>
      </c>
      <c r="H293" s="113">
        <v>63</v>
      </c>
      <c r="I293" s="122">
        <v>807.68</v>
      </c>
      <c r="J293" s="122">
        <v>549.48</v>
      </c>
    </row>
    <row r="294" spans="1:10" ht="23.25">
      <c r="A294" s="111">
        <v>22247</v>
      </c>
      <c r="B294" s="113">
        <v>25</v>
      </c>
      <c r="C294" s="117">
        <v>87.0906</v>
      </c>
      <c r="D294" s="117">
        <v>87.1172</v>
      </c>
      <c r="E294" s="106">
        <f t="shared" si="9"/>
        <v>0.026600000000001955</v>
      </c>
      <c r="F294" s="146">
        <f t="shared" si="10"/>
        <v>77.65063054647932</v>
      </c>
      <c r="G294" s="106">
        <f t="shared" si="11"/>
        <v>342.56</v>
      </c>
      <c r="H294" s="113">
        <v>64</v>
      </c>
      <c r="I294" s="122">
        <v>821.97</v>
      </c>
      <c r="J294" s="122">
        <v>479.41</v>
      </c>
    </row>
    <row r="295" spans="1:10" ht="23.25">
      <c r="A295" s="111"/>
      <c r="B295" s="113">
        <v>26</v>
      </c>
      <c r="C295" s="117">
        <v>85.8518</v>
      </c>
      <c r="D295" s="117">
        <v>85.8691</v>
      </c>
      <c r="E295" s="106">
        <f t="shared" si="9"/>
        <v>0.017300000000005866</v>
      </c>
      <c r="F295" s="146">
        <f t="shared" si="10"/>
        <v>58.89963230289346</v>
      </c>
      <c r="G295" s="106">
        <f t="shared" si="11"/>
        <v>293.71999999999997</v>
      </c>
      <c r="H295" s="113">
        <v>65</v>
      </c>
      <c r="I295" s="122">
        <v>661.29</v>
      </c>
      <c r="J295" s="122">
        <v>367.57</v>
      </c>
    </row>
    <row r="296" spans="1:10" ht="23.25">
      <c r="A296" s="111"/>
      <c r="B296" s="113">
        <v>27</v>
      </c>
      <c r="C296" s="117">
        <v>86.3401</v>
      </c>
      <c r="D296" s="117">
        <v>86.3719</v>
      </c>
      <c r="E296" s="106">
        <f t="shared" si="9"/>
        <v>0.031799999999989836</v>
      </c>
      <c r="F296" s="146">
        <f t="shared" si="10"/>
        <v>91.04443426474415</v>
      </c>
      <c r="G296" s="106">
        <f t="shared" si="11"/>
        <v>349.28</v>
      </c>
      <c r="H296" s="113">
        <v>66</v>
      </c>
      <c r="I296" s="122">
        <v>687.14</v>
      </c>
      <c r="J296" s="122">
        <v>337.86</v>
      </c>
    </row>
    <row r="297" spans="1:10" ht="23.25">
      <c r="A297" s="111">
        <v>22257</v>
      </c>
      <c r="B297" s="113">
        <v>19</v>
      </c>
      <c r="C297" s="117">
        <v>88.961</v>
      </c>
      <c r="D297" s="117">
        <v>88.984</v>
      </c>
      <c r="E297" s="106">
        <f t="shared" si="9"/>
        <v>0.022999999999996135</v>
      </c>
      <c r="F297" s="146">
        <f t="shared" si="10"/>
        <v>91.02061814870449</v>
      </c>
      <c r="G297" s="106">
        <f t="shared" si="11"/>
        <v>252.69</v>
      </c>
      <c r="H297" s="113">
        <v>67</v>
      </c>
      <c r="I297" s="122">
        <v>636.89</v>
      </c>
      <c r="J297" s="122">
        <v>384.2</v>
      </c>
    </row>
    <row r="298" spans="1:10" ht="23.25">
      <c r="A298" s="111"/>
      <c r="B298" s="113">
        <v>20</v>
      </c>
      <c r="C298" s="117">
        <v>84.6512</v>
      </c>
      <c r="D298" s="117">
        <v>84.6782</v>
      </c>
      <c r="E298" s="106">
        <f t="shared" si="9"/>
        <v>0.027000000000001023</v>
      </c>
      <c r="F298" s="146">
        <f t="shared" si="10"/>
        <v>90.73800241968351</v>
      </c>
      <c r="G298" s="106">
        <f t="shared" si="11"/>
        <v>297.55999999999995</v>
      </c>
      <c r="H298" s="113">
        <v>68</v>
      </c>
      <c r="I298" s="122">
        <v>767.8</v>
      </c>
      <c r="J298" s="122">
        <v>470.24</v>
      </c>
    </row>
    <row r="299" spans="1:10" ht="23.25">
      <c r="A299" s="111"/>
      <c r="B299" s="113">
        <v>21</v>
      </c>
      <c r="C299" s="117">
        <v>86.3703</v>
      </c>
      <c r="D299" s="117">
        <v>86.3925</v>
      </c>
      <c r="E299" s="106">
        <f t="shared" si="9"/>
        <v>0.022199999999998</v>
      </c>
      <c r="F299" s="146">
        <f t="shared" si="10"/>
        <v>98.29968119021432</v>
      </c>
      <c r="G299" s="106">
        <f t="shared" si="11"/>
        <v>225.83999999999997</v>
      </c>
      <c r="H299" s="113">
        <v>69</v>
      </c>
      <c r="I299" s="122">
        <v>546.18</v>
      </c>
      <c r="J299" s="122">
        <v>320.34</v>
      </c>
    </row>
    <row r="300" spans="1:10" ht="23.25">
      <c r="A300" s="111">
        <v>22271</v>
      </c>
      <c r="B300" s="113">
        <v>22</v>
      </c>
      <c r="C300" s="117">
        <v>85.1263</v>
      </c>
      <c r="D300" s="117">
        <v>85.1456</v>
      </c>
      <c r="E300" s="106">
        <f t="shared" si="9"/>
        <v>0.019300000000001205</v>
      </c>
      <c r="F300" s="146">
        <f t="shared" si="10"/>
        <v>87.21192950746136</v>
      </c>
      <c r="G300" s="106">
        <f t="shared" si="11"/>
        <v>221.30000000000007</v>
      </c>
      <c r="H300" s="113">
        <v>70</v>
      </c>
      <c r="I300" s="122">
        <v>797.95</v>
      </c>
      <c r="J300" s="122">
        <v>576.65</v>
      </c>
    </row>
    <row r="301" spans="1:10" ht="23.25">
      <c r="A301" s="111"/>
      <c r="B301" s="113">
        <v>23</v>
      </c>
      <c r="C301" s="117">
        <v>87.6772</v>
      </c>
      <c r="D301" s="117">
        <v>87.7029</v>
      </c>
      <c r="E301" s="106">
        <f t="shared" si="9"/>
        <v>0.0257000000000005</v>
      </c>
      <c r="F301" s="146">
        <f t="shared" si="10"/>
        <v>98.52783315442612</v>
      </c>
      <c r="G301" s="106">
        <f t="shared" si="11"/>
        <v>260.8399999999999</v>
      </c>
      <c r="H301" s="113">
        <v>71</v>
      </c>
      <c r="I301" s="122">
        <v>812.31</v>
      </c>
      <c r="J301" s="122">
        <v>551.47</v>
      </c>
    </row>
    <row r="302" spans="1:10" ht="23.25">
      <c r="A302" s="111"/>
      <c r="B302" s="113">
        <v>24</v>
      </c>
      <c r="C302" s="117">
        <v>88.051</v>
      </c>
      <c r="D302" s="117">
        <v>88.0773</v>
      </c>
      <c r="E302" s="106">
        <f t="shared" si="9"/>
        <v>0.026299999999991996</v>
      </c>
      <c r="F302" s="146">
        <f t="shared" si="10"/>
        <v>107.7339013599541</v>
      </c>
      <c r="G302" s="106">
        <f t="shared" si="11"/>
        <v>244.12</v>
      </c>
      <c r="H302" s="113">
        <v>72</v>
      </c>
      <c r="I302" s="122">
        <v>809.94</v>
      </c>
      <c r="J302" s="122">
        <v>565.82</v>
      </c>
    </row>
    <row r="303" spans="1:10" ht="23.25">
      <c r="A303" s="111">
        <v>22276</v>
      </c>
      <c r="B303" s="113">
        <v>25</v>
      </c>
      <c r="C303" s="117">
        <v>87.0413</v>
      </c>
      <c r="D303" s="117">
        <v>87.0531</v>
      </c>
      <c r="E303" s="106">
        <f t="shared" si="9"/>
        <v>0.011799999999993815</v>
      </c>
      <c r="F303" s="146">
        <f t="shared" si="10"/>
        <v>52.10403143901539</v>
      </c>
      <c r="G303" s="106">
        <f t="shared" si="11"/>
        <v>226.47000000000003</v>
      </c>
      <c r="H303" s="113">
        <v>73</v>
      </c>
      <c r="I303" s="122">
        <v>643.24</v>
      </c>
      <c r="J303" s="122">
        <v>416.77</v>
      </c>
    </row>
    <row r="304" spans="1:10" ht="23.25">
      <c r="A304" s="111"/>
      <c r="B304" s="113">
        <v>26</v>
      </c>
      <c r="C304" s="117">
        <v>85.7826</v>
      </c>
      <c r="D304" s="117">
        <v>85.7949</v>
      </c>
      <c r="E304" s="106">
        <f t="shared" si="9"/>
        <v>0.012299999999996203</v>
      </c>
      <c r="F304" s="146">
        <f t="shared" si="10"/>
        <v>43.61083534249115</v>
      </c>
      <c r="G304" s="106">
        <f t="shared" si="11"/>
        <v>282.03999999999996</v>
      </c>
      <c r="H304" s="113">
        <v>74</v>
      </c>
      <c r="I304" s="122">
        <v>610.93</v>
      </c>
      <c r="J304" s="122">
        <v>328.89</v>
      </c>
    </row>
    <row r="305" spans="1:10" ht="23.25">
      <c r="A305" s="111"/>
      <c r="B305" s="113">
        <v>27</v>
      </c>
      <c r="C305" s="117">
        <v>86.3044</v>
      </c>
      <c r="D305" s="117">
        <v>86.3169</v>
      </c>
      <c r="E305" s="106">
        <f t="shared" si="9"/>
        <v>0.012500000000002842</v>
      </c>
      <c r="F305" s="146">
        <f aca="true" t="shared" si="12" ref="F305:F332">((10^6)*E305/G305)</f>
        <v>51.563402359553024</v>
      </c>
      <c r="G305" s="106">
        <f t="shared" si="11"/>
        <v>242.41999999999996</v>
      </c>
      <c r="H305" s="113">
        <v>75</v>
      </c>
      <c r="I305" s="122">
        <v>665.9</v>
      </c>
      <c r="J305" s="122">
        <v>423.48</v>
      </c>
    </row>
    <row r="306" spans="1:10" ht="23.25">
      <c r="A306" s="111">
        <v>22291</v>
      </c>
      <c r="B306" s="176">
        <v>7</v>
      </c>
      <c r="C306" s="117">
        <v>86.4645</v>
      </c>
      <c r="D306" s="117">
        <v>86.4701</v>
      </c>
      <c r="E306" s="106">
        <f t="shared" si="9"/>
        <v>0.00560000000000116</v>
      </c>
      <c r="F306" s="146">
        <f t="shared" si="12"/>
        <v>19.028849094434605</v>
      </c>
      <c r="G306" s="106">
        <f t="shared" si="11"/>
        <v>294.28999999999996</v>
      </c>
      <c r="H306" s="113">
        <v>76</v>
      </c>
      <c r="I306" s="122">
        <v>751.4</v>
      </c>
      <c r="J306" s="122">
        <v>457.11</v>
      </c>
    </row>
    <row r="307" spans="1:10" ht="23.25">
      <c r="A307" s="111"/>
      <c r="B307" s="113">
        <v>8</v>
      </c>
      <c r="C307" s="117">
        <v>84.7856</v>
      </c>
      <c r="D307" s="117">
        <v>84.7916</v>
      </c>
      <c r="E307" s="106">
        <f t="shared" si="9"/>
        <v>0.006000000000000227</v>
      </c>
      <c r="F307" s="146">
        <f t="shared" si="12"/>
        <v>23.48796241926102</v>
      </c>
      <c r="G307" s="106">
        <f t="shared" si="11"/>
        <v>255.45</v>
      </c>
      <c r="H307" s="113">
        <v>77</v>
      </c>
      <c r="I307" s="122">
        <v>724.53</v>
      </c>
      <c r="J307" s="122">
        <v>469.08</v>
      </c>
    </row>
    <row r="308" spans="1:10" ht="23.25">
      <c r="A308" s="111"/>
      <c r="B308" s="113">
        <v>9</v>
      </c>
      <c r="C308" s="117">
        <v>87.651</v>
      </c>
      <c r="D308" s="117">
        <v>87.6575</v>
      </c>
      <c r="E308" s="106">
        <f t="shared" si="9"/>
        <v>0.006500000000002615</v>
      </c>
      <c r="F308" s="146">
        <f t="shared" si="12"/>
        <v>24.528301886802325</v>
      </c>
      <c r="G308" s="106">
        <f t="shared" si="11"/>
        <v>264.99999999999994</v>
      </c>
      <c r="H308" s="113">
        <v>78</v>
      </c>
      <c r="I308" s="122">
        <v>755.67</v>
      </c>
      <c r="J308" s="122">
        <v>490.67</v>
      </c>
    </row>
    <row r="309" spans="1:10" ht="23.25">
      <c r="A309" s="178">
        <v>22307</v>
      </c>
      <c r="B309" s="113">
        <v>10</v>
      </c>
      <c r="C309" s="117">
        <v>85.0625</v>
      </c>
      <c r="D309" s="117">
        <v>85.0941</v>
      </c>
      <c r="E309" s="106">
        <f t="shared" si="9"/>
        <v>0.03159999999999741</v>
      </c>
      <c r="F309" s="146">
        <f t="shared" si="12"/>
        <v>97.81464743390517</v>
      </c>
      <c r="G309" s="106">
        <f t="shared" si="11"/>
        <v>323.06000000000006</v>
      </c>
      <c r="H309" s="113">
        <v>79</v>
      </c>
      <c r="I309" s="122">
        <v>826.84</v>
      </c>
      <c r="J309" s="122">
        <v>503.78</v>
      </c>
    </row>
    <row r="310" spans="1:10" ht="23.25">
      <c r="A310" s="111"/>
      <c r="B310" s="113">
        <v>11</v>
      </c>
      <c r="C310" s="117">
        <v>86.0683</v>
      </c>
      <c r="D310" s="117">
        <v>86.095</v>
      </c>
      <c r="E310" s="106">
        <f t="shared" si="9"/>
        <v>0.026700000000005275</v>
      </c>
      <c r="F310" s="146">
        <f t="shared" si="12"/>
        <v>88.52785145890343</v>
      </c>
      <c r="G310" s="106">
        <f t="shared" si="11"/>
        <v>301.6</v>
      </c>
      <c r="H310" s="113">
        <v>80</v>
      </c>
      <c r="I310" s="122">
        <v>848.83</v>
      </c>
      <c r="J310" s="122">
        <v>547.23</v>
      </c>
    </row>
    <row r="311" spans="1:10" ht="23.25">
      <c r="A311" s="111"/>
      <c r="B311" s="113">
        <v>12</v>
      </c>
      <c r="C311" s="117">
        <v>84.8321</v>
      </c>
      <c r="D311" s="117">
        <v>84.8474</v>
      </c>
      <c r="E311" s="106">
        <f t="shared" si="9"/>
        <v>0.015299999999996317</v>
      </c>
      <c r="F311" s="146">
        <f t="shared" si="12"/>
        <v>46.76610832618999</v>
      </c>
      <c r="G311" s="106">
        <f t="shared" si="11"/>
        <v>327.15999999999997</v>
      </c>
      <c r="H311" s="113">
        <v>81</v>
      </c>
      <c r="I311" s="122">
        <v>696.27</v>
      </c>
      <c r="J311" s="122">
        <v>369.11</v>
      </c>
    </row>
    <row r="312" spans="1:10" ht="23.25">
      <c r="A312" s="178">
        <v>22312</v>
      </c>
      <c r="B312" s="113">
        <v>13</v>
      </c>
      <c r="C312" s="117">
        <v>86.6666</v>
      </c>
      <c r="D312" s="117">
        <v>86.6794</v>
      </c>
      <c r="E312" s="106">
        <f t="shared" si="9"/>
        <v>0.01279999999999859</v>
      </c>
      <c r="F312" s="146">
        <f t="shared" si="12"/>
        <v>41.477640959165875</v>
      </c>
      <c r="G312" s="106">
        <f t="shared" si="11"/>
        <v>308.6</v>
      </c>
      <c r="H312" s="113">
        <v>82</v>
      </c>
      <c r="I312" s="122">
        <v>648.33</v>
      </c>
      <c r="J312" s="122">
        <v>339.73</v>
      </c>
    </row>
    <row r="313" spans="1:10" ht="23.25">
      <c r="A313" s="111"/>
      <c r="B313" s="113">
        <v>14</v>
      </c>
      <c r="C313" s="117">
        <v>85.8815</v>
      </c>
      <c r="D313" s="117">
        <v>85.9077</v>
      </c>
      <c r="E313" s="106">
        <f t="shared" si="9"/>
        <v>0.026200000000002888</v>
      </c>
      <c r="F313" s="146">
        <f t="shared" si="12"/>
        <v>72.80204512616119</v>
      </c>
      <c r="G313" s="106">
        <f t="shared" si="11"/>
        <v>359.88</v>
      </c>
      <c r="H313" s="113">
        <v>83</v>
      </c>
      <c r="I313" s="122">
        <v>850.9</v>
      </c>
      <c r="J313" s="122">
        <v>491.02</v>
      </c>
    </row>
    <row r="314" spans="1:10" ht="23.25">
      <c r="A314" s="111"/>
      <c r="B314" s="113">
        <v>15</v>
      </c>
      <c r="C314" s="117">
        <v>87.0146</v>
      </c>
      <c r="D314" s="117">
        <v>87.0286</v>
      </c>
      <c r="E314" s="106">
        <f t="shared" si="9"/>
        <v>0.013999999999995794</v>
      </c>
      <c r="F314" s="146">
        <f t="shared" si="12"/>
        <v>61.03941402160709</v>
      </c>
      <c r="G314" s="106">
        <f t="shared" si="11"/>
        <v>229.3599999999999</v>
      </c>
      <c r="H314" s="113">
        <v>84</v>
      </c>
      <c r="I314" s="122">
        <v>758.43</v>
      </c>
      <c r="J314" s="122">
        <v>529.07</v>
      </c>
    </row>
    <row r="315" spans="1:10" ht="23.25">
      <c r="A315" s="111">
        <v>22319</v>
      </c>
      <c r="B315" s="113">
        <v>28</v>
      </c>
      <c r="C315" s="117">
        <v>87.2155</v>
      </c>
      <c r="D315" s="117">
        <v>87.2319</v>
      </c>
      <c r="E315" s="106">
        <f t="shared" si="9"/>
        <v>0.0163999999999902</v>
      </c>
      <c r="F315" s="146">
        <f t="shared" si="12"/>
        <v>46.9053883994686</v>
      </c>
      <c r="G315" s="106">
        <f t="shared" si="11"/>
        <v>349.64</v>
      </c>
      <c r="H315" s="113">
        <v>85</v>
      </c>
      <c r="I315" s="122">
        <v>793.61</v>
      </c>
      <c r="J315" s="122">
        <v>443.97</v>
      </c>
    </row>
    <row r="316" spans="1:10" ht="23.25">
      <c r="A316" s="111"/>
      <c r="B316" s="113">
        <v>29</v>
      </c>
      <c r="C316" s="117">
        <v>85.2656</v>
      </c>
      <c r="D316" s="117">
        <v>85.2797</v>
      </c>
      <c r="E316" s="106">
        <f t="shared" si="9"/>
        <v>0.014099999999999113</v>
      </c>
      <c r="F316" s="146">
        <f t="shared" si="12"/>
        <v>43.531954306882106</v>
      </c>
      <c r="G316" s="106">
        <f t="shared" si="11"/>
        <v>323.9</v>
      </c>
      <c r="H316" s="113">
        <v>86</v>
      </c>
      <c r="I316" s="122">
        <v>857.3</v>
      </c>
      <c r="J316" s="122">
        <v>533.4</v>
      </c>
    </row>
    <row r="317" spans="1:10" ht="23.25">
      <c r="A317" s="111"/>
      <c r="B317" s="113">
        <v>30</v>
      </c>
      <c r="C317" s="117">
        <v>84.9975</v>
      </c>
      <c r="D317" s="117">
        <v>85.0098</v>
      </c>
      <c r="E317" s="106">
        <f t="shared" si="9"/>
        <v>0.012299999999996203</v>
      </c>
      <c r="F317" s="146">
        <f t="shared" si="12"/>
        <v>32.46667546521368</v>
      </c>
      <c r="G317" s="106">
        <f t="shared" si="11"/>
        <v>378.84999999999997</v>
      </c>
      <c r="H317" s="113">
        <v>87</v>
      </c>
      <c r="I317" s="122">
        <v>709.93</v>
      </c>
      <c r="J317" s="122">
        <v>331.08</v>
      </c>
    </row>
    <row r="318" spans="1:10" ht="23.25">
      <c r="A318" s="111">
        <v>22326</v>
      </c>
      <c r="B318" s="113">
        <v>31</v>
      </c>
      <c r="C318" s="117">
        <v>84.8795</v>
      </c>
      <c r="D318" s="117">
        <v>84.8843</v>
      </c>
      <c r="E318" s="106">
        <f t="shared" si="9"/>
        <v>0.004800000000003024</v>
      </c>
      <c r="F318" s="146">
        <f t="shared" si="12"/>
        <v>13.291980505103632</v>
      </c>
      <c r="G318" s="106">
        <f t="shared" si="11"/>
        <v>361.12</v>
      </c>
      <c r="H318" s="113">
        <v>88</v>
      </c>
      <c r="I318" s="122">
        <v>732.48</v>
      </c>
      <c r="J318" s="122">
        <v>371.36</v>
      </c>
    </row>
    <row r="319" spans="1:10" ht="23.25">
      <c r="A319" s="111"/>
      <c r="B319" s="113">
        <v>32</v>
      </c>
      <c r="C319" s="117">
        <v>85.002</v>
      </c>
      <c r="D319" s="117">
        <v>85.0085</v>
      </c>
      <c r="E319" s="106">
        <f t="shared" si="9"/>
        <v>0.006500000000002615</v>
      </c>
      <c r="F319" s="146">
        <f t="shared" si="12"/>
        <v>18.166065789113258</v>
      </c>
      <c r="G319" s="106">
        <f t="shared" si="11"/>
        <v>357.81</v>
      </c>
      <c r="H319" s="113">
        <v>89</v>
      </c>
      <c r="I319" s="122">
        <v>664.63</v>
      </c>
      <c r="J319" s="122">
        <v>306.82</v>
      </c>
    </row>
    <row r="320" spans="1:10" ht="23.25">
      <c r="A320" s="111"/>
      <c r="B320" s="113">
        <v>33</v>
      </c>
      <c r="C320" s="117">
        <v>85.9738</v>
      </c>
      <c r="D320" s="117">
        <v>85.9766</v>
      </c>
      <c r="E320" s="106">
        <f t="shared" si="9"/>
        <v>0.0028000000000076852</v>
      </c>
      <c r="F320" s="146">
        <f t="shared" si="12"/>
        <v>8.093655152500897</v>
      </c>
      <c r="G320" s="106">
        <f t="shared" si="11"/>
        <v>345.95</v>
      </c>
      <c r="H320" s="113">
        <v>90</v>
      </c>
      <c r="I320" s="122">
        <v>708.4</v>
      </c>
      <c r="J320" s="122">
        <v>362.45</v>
      </c>
    </row>
    <row r="321" spans="1:10" ht="23.25">
      <c r="A321" s="111">
        <v>22332</v>
      </c>
      <c r="B321" s="113">
        <v>34</v>
      </c>
      <c r="C321" s="117">
        <v>83.7326</v>
      </c>
      <c r="D321" s="117">
        <v>83.7456</v>
      </c>
      <c r="E321" s="106">
        <f t="shared" si="9"/>
        <v>0.012999999999991019</v>
      </c>
      <c r="F321" s="146">
        <f t="shared" si="12"/>
        <v>35.35587043430884</v>
      </c>
      <c r="G321" s="106">
        <f t="shared" si="11"/>
        <v>367.69</v>
      </c>
      <c r="H321" s="113">
        <v>91</v>
      </c>
      <c r="I321" s="122">
        <v>752.1</v>
      </c>
      <c r="J321" s="122">
        <v>384.41</v>
      </c>
    </row>
    <row r="322" spans="1:10" ht="23.25">
      <c r="A322" s="111"/>
      <c r="B322" s="113">
        <v>35</v>
      </c>
      <c r="C322" s="117">
        <v>85.0125</v>
      </c>
      <c r="D322" s="117">
        <v>85.0208</v>
      </c>
      <c r="E322" s="106">
        <f t="shared" si="9"/>
        <v>0.008299999999991314</v>
      </c>
      <c r="F322" s="146">
        <f t="shared" si="12"/>
        <v>20.435799581414045</v>
      </c>
      <c r="G322" s="106">
        <f t="shared" si="11"/>
        <v>406.15</v>
      </c>
      <c r="H322" s="113">
        <v>92</v>
      </c>
      <c r="I322" s="122">
        <v>773.38</v>
      </c>
      <c r="J322" s="122">
        <v>367.23</v>
      </c>
    </row>
    <row r="323" spans="1:10" ht="23.25">
      <c r="A323" s="111"/>
      <c r="B323" s="113">
        <v>36</v>
      </c>
      <c r="C323" s="117">
        <v>84.5822</v>
      </c>
      <c r="D323" s="117">
        <v>84.5937</v>
      </c>
      <c r="E323" s="106">
        <f t="shared" si="9"/>
        <v>0.011499999999998067</v>
      </c>
      <c r="F323" s="146">
        <f t="shared" si="12"/>
        <v>34.417741597576</v>
      </c>
      <c r="G323" s="106">
        <f t="shared" si="11"/>
        <v>334.13</v>
      </c>
      <c r="H323" s="113">
        <v>93</v>
      </c>
      <c r="I323" s="122">
        <v>857</v>
      </c>
      <c r="J323" s="122">
        <v>522.87</v>
      </c>
    </row>
    <row r="324" spans="1:10" ht="23.25">
      <c r="A324" s="111">
        <v>22346</v>
      </c>
      <c r="B324" s="113">
        <v>19</v>
      </c>
      <c r="C324" s="117">
        <v>88.9467</v>
      </c>
      <c r="D324" s="117">
        <v>89.0072</v>
      </c>
      <c r="E324" s="106">
        <f t="shared" si="9"/>
        <v>0.06049999999999045</v>
      </c>
      <c r="F324" s="146">
        <f t="shared" si="12"/>
        <v>186.52114934020983</v>
      </c>
      <c r="G324" s="106">
        <f t="shared" si="11"/>
        <v>324.35999999999996</v>
      </c>
      <c r="H324" s="113">
        <v>94</v>
      </c>
      <c r="I324" s="122">
        <v>825.29</v>
      </c>
      <c r="J324" s="122">
        <v>500.93</v>
      </c>
    </row>
    <row r="325" spans="1:10" ht="23.25">
      <c r="A325" s="111"/>
      <c r="B325" s="113">
        <v>20</v>
      </c>
      <c r="C325" s="117">
        <v>84.6445</v>
      </c>
      <c r="D325" s="117">
        <v>84.6947</v>
      </c>
      <c r="E325" s="106">
        <f t="shared" si="9"/>
        <v>0.0502000000000038</v>
      </c>
      <c r="F325" s="146">
        <f t="shared" si="12"/>
        <v>154.18163948525384</v>
      </c>
      <c r="G325" s="106">
        <f t="shared" si="11"/>
        <v>325.59000000000003</v>
      </c>
      <c r="H325" s="113">
        <v>95</v>
      </c>
      <c r="I325" s="122">
        <v>816.22</v>
      </c>
      <c r="J325" s="122">
        <v>490.63</v>
      </c>
    </row>
    <row r="326" spans="1:10" ht="23.25">
      <c r="A326" s="111"/>
      <c r="B326" s="113">
        <v>21</v>
      </c>
      <c r="C326" s="117">
        <v>86.3385</v>
      </c>
      <c r="D326" s="117">
        <v>86.3912</v>
      </c>
      <c r="E326" s="106">
        <f t="shared" si="9"/>
        <v>0.05270000000000152</v>
      </c>
      <c r="F326" s="146">
        <f t="shared" si="12"/>
        <v>178.06460332477874</v>
      </c>
      <c r="G326" s="106">
        <f t="shared" si="11"/>
        <v>295.96000000000004</v>
      </c>
      <c r="H326" s="113">
        <v>96</v>
      </c>
      <c r="I326" s="122">
        <v>843.2</v>
      </c>
      <c r="J326" s="122">
        <v>547.24</v>
      </c>
    </row>
    <row r="327" spans="1:10" ht="23.25">
      <c r="A327" s="111">
        <v>22362</v>
      </c>
      <c r="B327" s="113">
        <v>22</v>
      </c>
      <c r="C327" s="117">
        <v>85.1233</v>
      </c>
      <c r="D327" s="117">
        <v>85.1266</v>
      </c>
      <c r="E327" s="106">
        <f t="shared" si="9"/>
        <v>0.003299999999995862</v>
      </c>
      <c r="F327" s="146">
        <f t="shared" si="12"/>
        <v>9.817630083586298</v>
      </c>
      <c r="G327" s="106">
        <f t="shared" si="11"/>
        <v>336.12999999999994</v>
      </c>
      <c r="H327" s="113">
        <v>97</v>
      </c>
      <c r="I327" s="122">
        <v>730.05</v>
      </c>
      <c r="J327" s="122">
        <v>393.92</v>
      </c>
    </row>
    <row r="328" spans="1:10" ht="23.25">
      <c r="A328" s="111"/>
      <c r="B328" s="113">
        <v>23</v>
      </c>
      <c r="C328" s="117">
        <v>87.6603</v>
      </c>
      <c r="D328" s="117">
        <v>87.6646</v>
      </c>
      <c r="E328" s="106">
        <f t="shared" si="9"/>
        <v>0.004299999999986426</v>
      </c>
      <c r="F328" s="146">
        <f t="shared" si="12"/>
        <v>14.021129516063732</v>
      </c>
      <c r="G328" s="106">
        <f t="shared" si="11"/>
        <v>306.68</v>
      </c>
      <c r="H328" s="113">
        <v>98</v>
      </c>
      <c r="I328" s="122">
        <v>775.74</v>
      </c>
      <c r="J328" s="122">
        <v>469.06</v>
      </c>
    </row>
    <row r="329" spans="1:10" ht="23.25">
      <c r="A329" s="111"/>
      <c r="B329" s="113">
        <v>24</v>
      </c>
      <c r="C329" s="117">
        <v>88.0427</v>
      </c>
      <c r="D329" s="117">
        <v>88.0515</v>
      </c>
      <c r="E329" s="106">
        <f t="shared" si="9"/>
        <v>0.008800000000007913</v>
      </c>
      <c r="F329" s="146">
        <f t="shared" si="12"/>
        <v>26.639220197396355</v>
      </c>
      <c r="G329" s="106">
        <f t="shared" si="11"/>
        <v>330.34000000000003</v>
      </c>
      <c r="H329" s="113">
        <v>99</v>
      </c>
      <c r="I329" s="122">
        <v>692.49</v>
      </c>
      <c r="J329" s="122">
        <v>362.15</v>
      </c>
    </row>
    <row r="330" spans="1:10" ht="23.25">
      <c r="A330" s="111">
        <v>22368</v>
      </c>
      <c r="B330" s="113">
        <v>25</v>
      </c>
      <c r="C330" s="117">
        <v>87.0346</v>
      </c>
      <c r="D330" s="117">
        <v>87.0408</v>
      </c>
      <c r="E330" s="106">
        <f t="shared" si="9"/>
        <v>0.006200000000006867</v>
      </c>
      <c r="F330" s="146">
        <f t="shared" si="12"/>
        <v>19.51096705166273</v>
      </c>
      <c r="G330" s="106">
        <f t="shared" si="11"/>
        <v>317.7700000000001</v>
      </c>
      <c r="H330" s="113">
        <v>100</v>
      </c>
      <c r="I330" s="122">
        <v>857.44</v>
      </c>
      <c r="J330" s="122">
        <v>539.67</v>
      </c>
    </row>
    <row r="331" spans="1:10" ht="23.25">
      <c r="A331" s="111"/>
      <c r="B331" s="113">
        <v>26</v>
      </c>
      <c r="C331" s="117">
        <v>85.7972</v>
      </c>
      <c r="D331" s="117">
        <v>85.8032</v>
      </c>
      <c r="E331" s="106">
        <f t="shared" si="9"/>
        <v>0.006000000000000227</v>
      </c>
      <c r="F331" s="146">
        <f t="shared" si="12"/>
        <v>16.38046356711957</v>
      </c>
      <c r="G331" s="106">
        <f t="shared" si="11"/>
        <v>366.29</v>
      </c>
      <c r="H331" s="113">
        <v>101</v>
      </c>
      <c r="I331" s="122">
        <v>692.58</v>
      </c>
      <c r="J331" s="122">
        <v>326.29</v>
      </c>
    </row>
    <row r="332" spans="1:10" ht="24" thickBot="1">
      <c r="A332" s="181"/>
      <c r="B332" s="182">
        <v>27</v>
      </c>
      <c r="C332" s="183">
        <v>86.3045</v>
      </c>
      <c r="D332" s="183">
        <v>86.3094</v>
      </c>
      <c r="E332" s="184">
        <f t="shared" si="9"/>
        <v>0.004899999999992133</v>
      </c>
      <c r="F332" s="185">
        <f t="shared" si="12"/>
        <v>16.6270783847714</v>
      </c>
      <c r="G332" s="184">
        <f t="shared" si="11"/>
        <v>294.70000000000005</v>
      </c>
      <c r="H332" s="182">
        <v>102</v>
      </c>
      <c r="I332" s="186">
        <v>850.01</v>
      </c>
      <c r="J332" s="186">
        <v>555.31</v>
      </c>
    </row>
    <row r="333" spans="1:10" ht="23.25">
      <c r="A333" s="158">
        <v>22374</v>
      </c>
      <c r="B333" s="159">
        <v>19</v>
      </c>
      <c r="C333" s="160">
        <v>88.9483</v>
      </c>
      <c r="D333" s="160">
        <v>88.9521</v>
      </c>
      <c r="E333" s="179">
        <f t="shared" si="9"/>
        <v>0.0037999999999982492</v>
      </c>
      <c r="F333" s="162">
        <f aca="true" t="shared" si="13" ref="F333:F396">((10^6)*E333/G333)</f>
        <v>10.788405303347954</v>
      </c>
      <c r="G333" s="179">
        <f aca="true" t="shared" si="14" ref="G333:G433">I333-J333</f>
        <v>352.22999999999996</v>
      </c>
      <c r="H333" s="159">
        <v>1</v>
      </c>
      <c r="I333" s="164">
        <v>723.78</v>
      </c>
      <c r="J333" s="164">
        <v>371.55</v>
      </c>
    </row>
    <row r="334" spans="1:10" ht="23.25">
      <c r="A334" s="111"/>
      <c r="B334" s="113">
        <v>20</v>
      </c>
      <c r="C334" s="117">
        <v>84.6564</v>
      </c>
      <c r="D334" s="117">
        <v>84.6583</v>
      </c>
      <c r="E334" s="106">
        <f t="shared" si="9"/>
        <v>0.0018999999999920192</v>
      </c>
      <c r="F334" s="146">
        <f t="shared" si="13"/>
        <v>5.591524426109533</v>
      </c>
      <c r="G334" s="106">
        <f t="shared" si="14"/>
        <v>339.79999999999995</v>
      </c>
      <c r="H334" s="113">
        <v>2</v>
      </c>
      <c r="I334" s="122">
        <v>759.56</v>
      </c>
      <c r="J334" s="122">
        <v>419.76</v>
      </c>
    </row>
    <row r="335" spans="1:10" ht="23.25">
      <c r="A335" s="111"/>
      <c r="B335" s="113">
        <v>21</v>
      </c>
      <c r="C335" s="117">
        <v>86.3303</v>
      </c>
      <c r="D335" s="117">
        <v>86.3337</v>
      </c>
      <c r="E335" s="106">
        <f t="shared" si="9"/>
        <v>0.0033999999999991815</v>
      </c>
      <c r="F335" s="146">
        <f t="shared" si="13"/>
        <v>9.932807478817358</v>
      </c>
      <c r="G335" s="106">
        <f t="shared" si="14"/>
        <v>342.3</v>
      </c>
      <c r="H335" s="113">
        <v>3</v>
      </c>
      <c r="I335" s="122">
        <v>733.99</v>
      </c>
      <c r="J335" s="122">
        <v>391.69</v>
      </c>
    </row>
    <row r="336" spans="1:10" ht="23.25">
      <c r="A336" s="111">
        <v>22396</v>
      </c>
      <c r="B336" s="113">
        <v>22</v>
      </c>
      <c r="C336" s="117">
        <v>85.0985</v>
      </c>
      <c r="D336" s="117">
        <v>85.114</v>
      </c>
      <c r="E336" s="106">
        <f t="shared" si="9"/>
        <v>0.015500000000002956</v>
      </c>
      <c r="F336" s="146">
        <f t="shared" si="13"/>
        <v>52.18503804458608</v>
      </c>
      <c r="G336" s="106">
        <f t="shared" si="14"/>
        <v>297.02</v>
      </c>
      <c r="H336" s="113">
        <v>4</v>
      </c>
      <c r="I336" s="122">
        <v>818.1</v>
      </c>
      <c r="J336" s="122">
        <v>521.08</v>
      </c>
    </row>
    <row r="337" spans="1:10" ht="23.25">
      <c r="A337" s="111"/>
      <c r="B337" s="113">
        <v>23</v>
      </c>
      <c r="C337" s="117">
        <v>87.6545</v>
      </c>
      <c r="D337" s="117">
        <v>87.6707</v>
      </c>
      <c r="E337" s="106">
        <f t="shared" si="9"/>
        <v>0.016199999999997772</v>
      </c>
      <c r="F337" s="146">
        <f t="shared" si="13"/>
        <v>54.615332748964235</v>
      </c>
      <c r="G337" s="106">
        <f t="shared" si="14"/>
        <v>296.62</v>
      </c>
      <c r="H337" s="113">
        <v>5</v>
      </c>
      <c r="I337" s="122">
        <v>827.1</v>
      </c>
      <c r="J337" s="122">
        <v>530.48</v>
      </c>
    </row>
    <row r="338" spans="1:10" ht="23.25">
      <c r="A338" s="111"/>
      <c r="B338" s="113">
        <v>24</v>
      </c>
      <c r="C338" s="117">
        <v>88.0785</v>
      </c>
      <c r="D338" s="117">
        <v>88.0941</v>
      </c>
      <c r="E338" s="106">
        <f t="shared" si="9"/>
        <v>0.015599999999992065</v>
      </c>
      <c r="F338" s="146">
        <f t="shared" si="13"/>
        <v>51.83929817562911</v>
      </c>
      <c r="G338" s="106">
        <f t="shared" si="14"/>
        <v>300.92999999999995</v>
      </c>
      <c r="H338" s="113">
        <v>6</v>
      </c>
      <c r="I338" s="122">
        <v>821.66</v>
      </c>
      <c r="J338" s="122">
        <v>520.73</v>
      </c>
    </row>
    <row r="339" spans="1:10" ht="23.25">
      <c r="A339" s="111">
        <v>22405</v>
      </c>
      <c r="B339" s="113">
        <v>22</v>
      </c>
      <c r="C339" s="117">
        <v>85.1148</v>
      </c>
      <c r="D339" s="117">
        <v>85.2451</v>
      </c>
      <c r="E339" s="106">
        <f t="shared" si="9"/>
        <v>0.1302999999999912</v>
      </c>
      <c r="F339" s="146">
        <f t="shared" si="13"/>
        <v>420.5124895113638</v>
      </c>
      <c r="G339" s="106">
        <f t="shared" si="14"/>
        <v>309.86</v>
      </c>
      <c r="H339" s="113">
        <v>7</v>
      </c>
      <c r="I339" s="122">
        <v>827.19</v>
      </c>
      <c r="J339" s="122">
        <v>517.33</v>
      </c>
    </row>
    <row r="340" spans="1:10" ht="23.25">
      <c r="A340" s="111"/>
      <c r="B340" s="113">
        <v>23</v>
      </c>
      <c r="C340" s="117">
        <v>87.6882</v>
      </c>
      <c r="D340" s="117">
        <v>87.8371</v>
      </c>
      <c r="E340" s="106">
        <f t="shared" si="9"/>
        <v>0.1489000000000118</v>
      </c>
      <c r="F340" s="146">
        <f t="shared" si="13"/>
        <v>389.1182773219354</v>
      </c>
      <c r="G340" s="106">
        <f t="shared" si="14"/>
        <v>382.65999999999997</v>
      </c>
      <c r="H340" s="113">
        <v>8</v>
      </c>
      <c r="I340" s="122">
        <v>768.43</v>
      </c>
      <c r="J340" s="122">
        <v>385.77</v>
      </c>
    </row>
    <row r="341" spans="1:10" ht="23.25">
      <c r="A341" s="111"/>
      <c r="B341" s="113">
        <v>24</v>
      </c>
      <c r="C341" s="117">
        <v>88.0489</v>
      </c>
      <c r="D341" s="117">
        <v>88.2292</v>
      </c>
      <c r="E341" s="106">
        <f t="shared" si="9"/>
        <v>0.18030000000000257</v>
      </c>
      <c r="F341" s="146">
        <f t="shared" si="13"/>
        <v>456.32861734707444</v>
      </c>
      <c r="G341" s="106">
        <f t="shared" si="14"/>
        <v>395.10999999999996</v>
      </c>
      <c r="H341" s="113">
        <v>9</v>
      </c>
      <c r="I341" s="122">
        <v>764.8</v>
      </c>
      <c r="J341" s="122">
        <v>369.69</v>
      </c>
    </row>
    <row r="342" spans="1:10" ht="23.25">
      <c r="A342" s="111">
        <v>22423</v>
      </c>
      <c r="B342" s="113">
        <v>25</v>
      </c>
      <c r="C342" s="117">
        <v>87.0244</v>
      </c>
      <c r="D342" s="117">
        <v>87.0553</v>
      </c>
      <c r="E342" s="106">
        <f t="shared" si="9"/>
        <v>0.030900000000002592</v>
      </c>
      <c r="F342" s="146">
        <f t="shared" si="13"/>
        <v>90.37201684605344</v>
      </c>
      <c r="G342" s="106">
        <f t="shared" si="14"/>
        <v>341.91999999999996</v>
      </c>
      <c r="H342" s="113">
        <v>10</v>
      </c>
      <c r="I342" s="122">
        <v>877.41</v>
      </c>
      <c r="J342" s="122">
        <v>535.49</v>
      </c>
    </row>
    <row r="343" spans="1:10" ht="23.25">
      <c r="A343" s="111"/>
      <c r="B343" s="113">
        <v>26</v>
      </c>
      <c r="C343" s="117">
        <v>85.7922</v>
      </c>
      <c r="D343" s="117">
        <v>85.8394</v>
      </c>
      <c r="E343" s="106">
        <f t="shared" si="9"/>
        <v>0.04720000000000368</v>
      </c>
      <c r="F343" s="146">
        <f t="shared" si="13"/>
        <v>137.44103430203154</v>
      </c>
      <c r="G343" s="106">
        <f t="shared" si="14"/>
        <v>343.4200000000001</v>
      </c>
      <c r="H343" s="113">
        <v>11</v>
      </c>
      <c r="I343" s="122">
        <v>858.47</v>
      </c>
      <c r="J343" s="122">
        <v>515.05</v>
      </c>
    </row>
    <row r="344" spans="1:10" ht="23.25">
      <c r="A344" s="111"/>
      <c r="B344" s="113">
        <v>27</v>
      </c>
      <c r="C344" s="117">
        <v>86.3171</v>
      </c>
      <c r="D344" s="117">
        <v>86.3602</v>
      </c>
      <c r="E344" s="106">
        <f t="shared" si="9"/>
        <v>0.043100000000009686</v>
      </c>
      <c r="F344" s="146">
        <f t="shared" si="13"/>
        <v>106.0009837678546</v>
      </c>
      <c r="G344" s="106">
        <f t="shared" si="14"/>
        <v>406.6</v>
      </c>
      <c r="H344" s="113">
        <v>12</v>
      </c>
      <c r="I344" s="122">
        <v>773.07</v>
      </c>
      <c r="J344" s="122">
        <v>366.47</v>
      </c>
    </row>
    <row r="345" spans="1:10" ht="23.25">
      <c r="A345" s="111">
        <v>22431</v>
      </c>
      <c r="B345" s="113">
        <v>28</v>
      </c>
      <c r="C345" s="117">
        <v>87.1911</v>
      </c>
      <c r="D345" s="117">
        <v>87.2241</v>
      </c>
      <c r="E345" s="106">
        <f t="shared" si="9"/>
        <v>0.03300000000000125</v>
      </c>
      <c r="F345" s="146">
        <f t="shared" si="13"/>
        <v>93.60639927384483</v>
      </c>
      <c r="G345" s="106">
        <f t="shared" si="14"/>
        <v>352.53999999999996</v>
      </c>
      <c r="H345" s="113">
        <v>13</v>
      </c>
      <c r="I345" s="122">
        <v>789.9</v>
      </c>
      <c r="J345" s="122">
        <v>437.36</v>
      </c>
    </row>
    <row r="346" spans="1:10" ht="23.25">
      <c r="A346" s="111"/>
      <c r="B346" s="113">
        <v>29</v>
      </c>
      <c r="C346" s="117">
        <v>85.223</v>
      </c>
      <c r="D346" s="117">
        <v>85.2633</v>
      </c>
      <c r="E346" s="106">
        <f t="shared" si="9"/>
        <v>0.040300000000002</v>
      </c>
      <c r="F346" s="146">
        <f t="shared" si="13"/>
        <v>130.23526370217814</v>
      </c>
      <c r="G346" s="106">
        <f t="shared" si="14"/>
        <v>309.43999999999994</v>
      </c>
      <c r="H346" s="113">
        <v>14</v>
      </c>
      <c r="I346" s="122">
        <v>878.81</v>
      </c>
      <c r="J346" s="122">
        <v>569.37</v>
      </c>
    </row>
    <row r="347" spans="1:10" ht="23.25">
      <c r="A347" s="111"/>
      <c r="B347" s="113">
        <v>30</v>
      </c>
      <c r="C347" s="117">
        <v>84.958</v>
      </c>
      <c r="D347" s="117">
        <v>84.9999</v>
      </c>
      <c r="E347" s="106">
        <f t="shared" si="9"/>
        <v>0.04189999999999827</v>
      </c>
      <c r="F347" s="146">
        <f t="shared" si="13"/>
        <v>109.06345983653044</v>
      </c>
      <c r="G347" s="106">
        <f t="shared" si="14"/>
        <v>384.18</v>
      </c>
      <c r="H347" s="113">
        <v>15</v>
      </c>
      <c r="I347" s="122">
        <v>744.38</v>
      </c>
      <c r="J347" s="122">
        <v>360.2</v>
      </c>
    </row>
    <row r="348" spans="1:10" ht="23.25">
      <c r="A348" s="111">
        <v>22440</v>
      </c>
      <c r="B348" s="113">
        <v>19</v>
      </c>
      <c r="C348" s="117">
        <v>89.0161</v>
      </c>
      <c r="D348" s="117">
        <v>89.0731</v>
      </c>
      <c r="E348" s="106">
        <f t="shared" si="9"/>
        <v>0.05700000000000216</v>
      </c>
      <c r="F348" s="146">
        <f t="shared" si="13"/>
        <v>149.08976773384117</v>
      </c>
      <c r="G348" s="106">
        <f t="shared" si="14"/>
        <v>382.32000000000005</v>
      </c>
      <c r="H348" s="113">
        <v>16</v>
      </c>
      <c r="I348" s="122">
        <v>720.22</v>
      </c>
      <c r="J348" s="122">
        <v>337.9</v>
      </c>
    </row>
    <row r="349" spans="1:10" ht="23.25">
      <c r="A349" s="111"/>
      <c r="B349" s="113">
        <v>20</v>
      </c>
      <c r="C349" s="117">
        <v>84.6752</v>
      </c>
      <c r="D349" s="117">
        <v>84.7181</v>
      </c>
      <c r="E349" s="106">
        <f t="shared" si="9"/>
        <v>0.04290000000000305</v>
      </c>
      <c r="F349" s="146">
        <f t="shared" si="13"/>
        <v>132.4114941819286</v>
      </c>
      <c r="G349" s="106">
        <f t="shared" si="14"/>
        <v>323.99</v>
      </c>
      <c r="H349" s="113">
        <v>17</v>
      </c>
      <c r="I349" s="122">
        <v>879.05</v>
      </c>
      <c r="J349" s="122">
        <v>555.06</v>
      </c>
    </row>
    <row r="350" spans="1:10" ht="23.25">
      <c r="A350" s="111"/>
      <c r="B350" s="113">
        <v>21</v>
      </c>
      <c r="C350" s="117">
        <v>86.4145</v>
      </c>
      <c r="D350" s="117">
        <v>86.468</v>
      </c>
      <c r="E350" s="106">
        <f t="shared" si="9"/>
        <v>0.05349999999999966</v>
      </c>
      <c r="F350" s="146">
        <f t="shared" si="13"/>
        <v>158.31681117391074</v>
      </c>
      <c r="G350" s="106">
        <f t="shared" si="14"/>
        <v>337.93</v>
      </c>
      <c r="H350" s="113">
        <v>18</v>
      </c>
      <c r="I350" s="122">
        <v>789.39</v>
      </c>
      <c r="J350" s="122">
        <v>451.46</v>
      </c>
    </row>
    <row r="351" spans="1:10" ht="23.25">
      <c r="A351" s="111">
        <v>22446</v>
      </c>
      <c r="B351" s="113">
        <v>22</v>
      </c>
      <c r="C351" s="117">
        <v>85.1818</v>
      </c>
      <c r="D351" s="117">
        <v>85.233</v>
      </c>
      <c r="E351" s="106">
        <f t="shared" si="9"/>
        <v>0.05120000000000857</v>
      </c>
      <c r="F351" s="146">
        <f t="shared" si="13"/>
        <v>144.05492093863197</v>
      </c>
      <c r="G351" s="106">
        <f t="shared" si="14"/>
        <v>355.42</v>
      </c>
      <c r="H351" s="113">
        <v>19</v>
      </c>
      <c r="I351" s="122">
        <v>846.5</v>
      </c>
      <c r="J351" s="122">
        <v>491.08</v>
      </c>
    </row>
    <row r="352" spans="1:10" ht="23.25">
      <c r="A352" s="111"/>
      <c r="B352" s="113">
        <v>23</v>
      </c>
      <c r="C352" s="117">
        <v>87.7398</v>
      </c>
      <c r="D352" s="117">
        <v>87.7961</v>
      </c>
      <c r="E352" s="106">
        <f t="shared" si="9"/>
        <v>0.05629999999999313</v>
      </c>
      <c r="F352" s="146">
        <f t="shared" si="13"/>
        <v>143.51627622420438</v>
      </c>
      <c r="G352" s="106">
        <f t="shared" si="14"/>
        <v>392.28999999999996</v>
      </c>
      <c r="H352" s="113">
        <v>20</v>
      </c>
      <c r="I352" s="122">
        <v>741.77</v>
      </c>
      <c r="J352" s="122">
        <v>349.48</v>
      </c>
    </row>
    <row r="353" spans="1:10" ht="23.25">
      <c r="A353" s="111"/>
      <c r="B353" s="113">
        <v>24</v>
      </c>
      <c r="C353" s="117">
        <v>88.1187</v>
      </c>
      <c r="D353" s="117">
        <v>88.167</v>
      </c>
      <c r="E353" s="106">
        <f t="shared" si="9"/>
        <v>0.04829999999999757</v>
      </c>
      <c r="F353" s="146">
        <f t="shared" si="13"/>
        <v>156.99148410582322</v>
      </c>
      <c r="G353" s="106">
        <f t="shared" si="14"/>
        <v>307.65999999999997</v>
      </c>
      <c r="H353" s="113">
        <v>21</v>
      </c>
      <c r="I353" s="122">
        <v>865.93</v>
      </c>
      <c r="J353" s="122">
        <v>558.27</v>
      </c>
    </row>
    <row r="354" spans="1:10" ht="23.25">
      <c r="A354" s="111">
        <v>22460</v>
      </c>
      <c r="B354" s="113">
        <v>25</v>
      </c>
      <c r="C354" s="117">
        <v>87.1018</v>
      </c>
      <c r="D354" s="117">
        <v>87.1449</v>
      </c>
      <c r="E354" s="106">
        <f t="shared" si="9"/>
        <v>0.043100000000009686</v>
      </c>
      <c r="F354" s="146">
        <f t="shared" si="13"/>
        <v>118.16312542840217</v>
      </c>
      <c r="G354" s="106">
        <f t="shared" si="14"/>
        <v>364.74999999999994</v>
      </c>
      <c r="H354" s="113">
        <v>22</v>
      </c>
      <c r="I354" s="122">
        <v>675.04</v>
      </c>
      <c r="J354" s="122">
        <v>310.29</v>
      </c>
    </row>
    <row r="355" spans="1:10" ht="23.25">
      <c r="A355" s="111"/>
      <c r="B355" s="113">
        <v>26</v>
      </c>
      <c r="C355" s="117">
        <v>85.8383</v>
      </c>
      <c r="D355" s="117">
        <v>85.88</v>
      </c>
      <c r="E355" s="106">
        <f t="shared" si="9"/>
        <v>0.04169999999999163</v>
      </c>
      <c r="F355" s="146">
        <f t="shared" si="13"/>
        <v>116.8721973093936</v>
      </c>
      <c r="G355" s="106">
        <f t="shared" si="14"/>
        <v>356.79999999999995</v>
      </c>
      <c r="H355" s="113">
        <v>23</v>
      </c>
      <c r="I355" s="122">
        <v>682.92</v>
      </c>
      <c r="J355" s="122">
        <v>326.12</v>
      </c>
    </row>
    <row r="356" spans="1:10" ht="23.25">
      <c r="A356" s="111"/>
      <c r="B356" s="113">
        <v>27</v>
      </c>
      <c r="C356" s="117">
        <v>86.3509</v>
      </c>
      <c r="D356" s="117">
        <v>86.397</v>
      </c>
      <c r="E356" s="106">
        <f t="shared" si="9"/>
        <v>0.0461000000000098</v>
      </c>
      <c r="F356" s="146">
        <f t="shared" si="13"/>
        <v>130.0056401579521</v>
      </c>
      <c r="G356" s="106">
        <f t="shared" si="14"/>
        <v>354.59999999999997</v>
      </c>
      <c r="H356" s="113">
        <v>24</v>
      </c>
      <c r="I356" s="122">
        <v>705.91</v>
      </c>
      <c r="J356" s="122">
        <v>351.31</v>
      </c>
    </row>
    <row r="357" spans="1:10" ht="23.25">
      <c r="A357" s="111">
        <v>22474</v>
      </c>
      <c r="B357" s="113">
        <v>19</v>
      </c>
      <c r="C357" s="117">
        <v>88.994</v>
      </c>
      <c r="D357" s="117">
        <v>89.0034</v>
      </c>
      <c r="E357" s="106">
        <f t="shared" si="9"/>
        <v>0.009399999999999409</v>
      </c>
      <c r="F357" s="146">
        <f t="shared" si="13"/>
        <v>34.08390442002759</v>
      </c>
      <c r="G357" s="106">
        <f t="shared" si="14"/>
        <v>275.79</v>
      </c>
      <c r="H357" s="113">
        <v>25</v>
      </c>
      <c r="I357" s="122">
        <v>696.46</v>
      </c>
      <c r="J357" s="122">
        <v>420.67</v>
      </c>
    </row>
    <row r="358" spans="1:10" ht="23.25">
      <c r="A358" s="111"/>
      <c r="B358" s="113">
        <v>20</v>
      </c>
      <c r="C358" s="117">
        <v>84.6774</v>
      </c>
      <c r="D358" s="117">
        <v>84.6911</v>
      </c>
      <c r="E358" s="106">
        <f t="shared" si="9"/>
        <v>0.013700000000000045</v>
      </c>
      <c r="F358" s="146">
        <f t="shared" si="13"/>
        <v>47.55953620773466</v>
      </c>
      <c r="G358" s="106">
        <f t="shared" si="14"/>
        <v>288.06</v>
      </c>
      <c r="H358" s="113">
        <v>26</v>
      </c>
      <c r="I358" s="122">
        <v>689.89</v>
      </c>
      <c r="J358" s="122">
        <v>401.83</v>
      </c>
    </row>
    <row r="359" spans="1:10" ht="23.25">
      <c r="A359" s="111"/>
      <c r="B359" s="113">
        <v>21</v>
      </c>
      <c r="C359" s="117">
        <v>86.3936</v>
      </c>
      <c r="D359" s="117">
        <v>86.4072</v>
      </c>
      <c r="E359" s="106">
        <f t="shared" si="9"/>
        <v>0.013599999999996726</v>
      </c>
      <c r="F359" s="146">
        <f t="shared" si="13"/>
        <v>49.02137476118921</v>
      </c>
      <c r="G359" s="106">
        <f t="shared" si="14"/>
        <v>277.43000000000006</v>
      </c>
      <c r="H359" s="113">
        <v>27</v>
      </c>
      <c r="I359" s="122">
        <v>842.36</v>
      </c>
      <c r="J359" s="122">
        <v>564.93</v>
      </c>
    </row>
    <row r="360" spans="1:10" ht="23.25">
      <c r="A360" s="178">
        <v>22482</v>
      </c>
      <c r="B360" s="113">
        <v>22</v>
      </c>
      <c r="C360" s="117">
        <v>85.1775</v>
      </c>
      <c r="D360" s="117">
        <v>85.1972</v>
      </c>
      <c r="E360" s="106">
        <f t="shared" si="9"/>
        <v>0.019700000000000273</v>
      </c>
      <c r="F360" s="146">
        <f t="shared" si="13"/>
        <v>65.86646160018815</v>
      </c>
      <c r="G360" s="106">
        <f t="shared" si="14"/>
        <v>299.09000000000003</v>
      </c>
      <c r="H360" s="113">
        <v>28</v>
      </c>
      <c r="I360" s="122">
        <v>795.22</v>
      </c>
      <c r="J360" s="122">
        <v>496.13</v>
      </c>
    </row>
    <row r="361" spans="1:10" ht="23.25">
      <c r="A361" s="111"/>
      <c r="B361" s="113">
        <v>23</v>
      </c>
      <c r="C361" s="117">
        <v>87.6681</v>
      </c>
      <c r="D361" s="117">
        <v>87.6898</v>
      </c>
      <c r="E361" s="106">
        <f t="shared" si="9"/>
        <v>0.021700000000009823</v>
      </c>
      <c r="F361" s="146">
        <f t="shared" si="13"/>
        <v>82.16584627038932</v>
      </c>
      <c r="G361" s="106">
        <f t="shared" si="14"/>
        <v>264.1</v>
      </c>
      <c r="H361" s="113">
        <v>29</v>
      </c>
      <c r="I361" s="122">
        <v>818.47</v>
      </c>
      <c r="J361" s="122">
        <v>554.37</v>
      </c>
    </row>
    <row r="362" spans="1:10" ht="23.25">
      <c r="A362" s="111"/>
      <c r="B362" s="113">
        <v>24</v>
      </c>
      <c r="C362" s="117">
        <v>88.0668</v>
      </c>
      <c r="D362" s="117">
        <v>88.099</v>
      </c>
      <c r="E362" s="106">
        <f t="shared" si="9"/>
        <v>0.032200000000003115</v>
      </c>
      <c r="F362" s="146">
        <f t="shared" si="13"/>
        <v>89.26591261921467</v>
      </c>
      <c r="G362" s="106">
        <f t="shared" si="14"/>
        <v>360.71999999999997</v>
      </c>
      <c r="H362" s="113">
        <v>30</v>
      </c>
      <c r="I362" s="122">
        <v>774.41</v>
      </c>
      <c r="J362" s="122">
        <v>413.69</v>
      </c>
    </row>
    <row r="363" spans="1:10" ht="23.25">
      <c r="A363" s="111">
        <v>22486</v>
      </c>
      <c r="B363" s="113">
        <v>25</v>
      </c>
      <c r="C363" s="117">
        <v>87.0723</v>
      </c>
      <c r="D363" s="117">
        <v>87.1264</v>
      </c>
      <c r="E363" s="106">
        <f t="shared" si="9"/>
        <v>0.054100000000005366</v>
      </c>
      <c r="F363" s="146">
        <f t="shared" si="13"/>
        <v>162.47222055380317</v>
      </c>
      <c r="G363" s="106">
        <f t="shared" si="14"/>
        <v>332.97999999999996</v>
      </c>
      <c r="H363" s="113">
        <v>31</v>
      </c>
      <c r="I363" s="122">
        <v>755.28</v>
      </c>
      <c r="J363" s="122">
        <v>422.3</v>
      </c>
    </row>
    <row r="364" spans="1:10" ht="23.25">
      <c r="A364" s="111"/>
      <c r="B364" s="113">
        <v>26</v>
      </c>
      <c r="C364" s="117">
        <v>85.8065</v>
      </c>
      <c r="D364" s="117">
        <v>85.8657</v>
      </c>
      <c r="E364" s="106">
        <f t="shared" si="9"/>
        <v>0.05920000000000414</v>
      </c>
      <c r="F364" s="146">
        <f t="shared" si="13"/>
        <v>165.3261840929517</v>
      </c>
      <c r="G364" s="106">
        <f t="shared" si="14"/>
        <v>358.08</v>
      </c>
      <c r="H364" s="113">
        <v>32</v>
      </c>
      <c r="I364" s="122">
        <v>724.01</v>
      </c>
      <c r="J364" s="122">
        <v>365.93</v>
      </c>
    </row>
    <row r="365" spans="1:10" ht="23.25">
      <c r="A365" s="111"/>
      <c r="B365" s="113">
        <v>27</v>
      </c>
      <c r="C365" s="117">
        <v>86.3335</v>
      </c>
      <c r="D365" s="117">
        <v>86.3843</v>
      </c>
      <c r="E365" s="106">
        <f t="shared" si="9"/>
        <v>0.05079999999999529</v>
      </c>
      <c r="F365" s="146">
        <f t="shared" si="13"/>
        <v>151.79131681953953</v>
      </c>
      <c r="G365" s="106">
        <f t="shared" si="14"/>
        <v>334.66999999999996</v>
      </c>
      <c r="H365" s="113">
        <v>33</v>
      </c>
      <c r="I365" s="122">
        <v>728.06</v>
      </c>
      <c r="J365" s="122">
        <v>393.39</v>
      </c>
    </row>
    <row r="366" spans="1:10" ht="23.25">
      <c r="A366" s="111">
        <v>22508</v>
      </c>
      <c r="B366" s="113">
        <v>19</v>
      </c>
      <c r="C366" s="117">
        <v>89.0017</v>
      </c>
      <c r="D366" s="117">
        <v>89.0667</v>
      </c>
      <c r="E366" s="106">
        <f t="shared" si="9"/>
        <v>0.06499999999999773</v>
      </c>
      <c r="F366" s="146">
        <f t="shared" si="13"/>
        <v>194.39543021203377</v>
      </c>
      <c r="G366" s="106">
        <f t="shared" si="14"/>
        <v>334.37</v>
      </c>
      <c r="H366" s="113">
        <v>34</v>
      </c>
      <c r="I366" s="122">
        <v>700.23</v>
      </c>
      <c r="J366" s="122">
        <v>365.86</v>
      </c>
    </row>
    <row r="367" spans="1:10" ht="23.25">
      <c r="A367" s="111"/>
      <c r="B367" s="113">
        <v>20</v>
      </c>
      <c r="C367" s="117">
        <v>84.698</v>
      </c>
      <c r="D367" s="117">
        <v>84.754</v>
      </c>
      <c r="E367" s="106">
        <f t="shared" si="9"/>
        <v>0.056000000000011596</v>
      </c>
      <c r="F367" s="146">
        <f t="shared" si="13"/>
        <v>203.7845705968399</v>
      </c>
      <c r="G367" s="106">
        <f t="shared" si="14"/>
        <v>274.79999999999995</v>
      </c>
      <c r="H367" s="113">
        <v>35</v>
      </c>
      <c r="I367" s="122">
        <v>890.06</v>
      </c>
      <c r="J367" s="122">
        <v>615.26</v>
      </c>
    </row>
    <row r="368" spans="1:10" ht="23.25">
      <c r="A368" s="111"/>
      <c r="B368" s="113">
        <v>21</v>
      </c>
      <c r="C368" s="117">
        <v>86.3806</v>
      </c>
      <c r="D368" s="117">
        <v>86.4334</v>
      </c>
      <c r="E368" s="106">
        <f t="shared" si="9"/>
        <v>0.05280000000000484</v>
      </c>
      <c r="F368" s="146">
        <f t="shared" si="13"/>
        <v>181.80566076718142</v>
      </c>
      <c r="G368" s="106">
        <f t="shared" si="14"/>
        <v>290.4200000000001</v>
      </c>
      <c r="H368" s="113">
        <v>36</v>
      </c>
      <c r="I368" s="122">
        <v>819.97</v>
      </c>
      <c r="J368" s="122">
        <v>529.55</v>
      </c>
    </row>
    <row r="369" spans="1:10" ht="23.25">
      <c r="A369" s="111">
        <v>22516</v>
      </c>
      <c r="B369" s="113">
        <v>22</v>
      </c>
      <c r="C369" s="117">
        <v>85.159</v>
      </c>
      <c r="D369" s="117">
        <v>85.1841</v>
      </c>
      <c r="E369" s="106">
        <f t="shared" si="9"/>
        <v>0.025099999999994793</v>
      </c>
      <c r="F369" s="146">
        <f t="shared" si="13"/>
        <v>96.38276630057138</v>
      </c>
      <c r="G369" s="106">
        <f t="shared" si="14"/>
        <v>260.41999999999996</v>
      </c>
      <c r="H369" s="113">
        <v>37</v>
      </c>
      <c r="I369" s="122">
        <v>704.42</v>
      </c>
      <c r="J369" s="122">
        <v>444</v>
      </c>
    </row>
    <row r="370" spans="1:10" ht="23.25">
      <c r="A370" s="111"/>
      <c r="B370" s="113">
        <v>23</v>
      </c>
      <c r="C370" s="117">
        <v>87.7058</v>
      </c>
      <c r="D370" s="117">
        <v>87.7352</v>
      </c>
      <c r="E370" s="106">
        <f t="shared" si="9"/>
        <v>0.02940000000000964</v>
      </c>
      <c r="F370" s="146">
        <f t="shared" si="13"/>
        <v>85.48002558588604</v>
      </c>
      <c r="G370" s="106">
        <f t="shared" si="14"/>
        <v>343.93999999999994</v>
      </c>
      <c r="H370" s="113">
        <v>38</v>
      </c>
      <c r="I370" s="122">
        <v>708.42</v>
      </c>
      <c r="J370" s="122">
        <v>364.48</v>
      </c>
    </row>
    <row r="371" spans="1:10" ht="23.25">
      <c r="A371" s="111"/>
      <c r="B371" s="113">
        <v>24</v>
      </c>
      <c r="C371" s="117">
        <v>88.08</v>
      </c>
      <c r="D371" s="117">
        <v>88.1031</v>
      </c>
      <c r="E371" s="106">
        <f t="shared" si="9"/>
        <v>0.023099999999999454</v>
      </c>
      <c r="F371" s="146">
        <f t="shared" si="13"/>
        <v>89.53141351110212</v>
      </c>
      <c r="G371" s="106">
        <f t="shared" si="14"/>
        <v>258.01</v>
      </c>
      <c r="H371" s="113">
        <v>39</v>
      </c>
      <c r="I371" s="122">
        <v>795.46</v>
      </c>
      <c r="J371" s="122">
        <v>537.45</v>
      </c>
    </row>
    <row r="372" spans="1:10" ht="23.25">
      <c r="A372" s="111">
        <v>22522</v>
      </c>
      <c r="B372" s="113">
        <v>25</v>
      </c>
      <c r="C372" s="117">
        <v>87.1046</v>
      </c>
      <c r="D372" s="117">
        <v>87.1268</v>
      </c>
      <c r="E372" s="106">
        <f t="shared" si="9"/>
        <v>0.022199999999998</v>
      </c>
      <c r="F372" s="146">
        <f t="shared" si="13"/>
        <v>63.204646395621225</v>
      </c>
      <c r="G372" s="106">
        <f t="shared" si="14"/>
        <v>351.24</v>
      </c>
      <c r="H372" s="113">
        <v>40</v>
      </c>
      <c r="I372" s="122">
        <v>773.59</v>
      </c>
      <c r="J372" s="122">
        <v>422.35</v>
      </c>
    </row>
    <row r="373" spans="1:10" ht="23.25">
      <c r="A373" s="111"/>
      <c r="B373" s="113">
        <v>26</v>
      </c>
      <c r="C373" s="117">
        <v>85.8435</v>
      </c>
      <c r="D373" s="117">
        <v>85.8638</v>
      </c>
      <c r="E373" s="106">
        <f t="shared" si="9"/>
        <v>0.02029999999999177</v>
      </c>
      <c r="F373" s="146">
        <f t="shared" si="13"/>
        <v>55.786089202758454</v>
      </c>
      <c r="G373" s="106">
        <f t="shared" si="14"/>
        <v>363.88999999999993</v>
      </c>
      <c r="H373" s="113">
        <v>41</v>
      </c>
      <c r="I373" s="122">
        <v>718.81</v>
      </c>
      <c r="J373" s="122">
        <v>354.92</v>
      </c>
    </row>
    <row r="374" spans="1:10" ht="23.25">
      <c r="A374" s="111"/>
      <c r="B374" s="113">
        <v>27</v>
      </c>
      <c r="C374" s="117">
        <v>86.3715</v>
      </c>
      <c r="D374" s="117">
        <v>86.3916</v>
      </c>
      <c r="E374" s="106">
        <f t="shared" si="9"/>
        <v>0.02009999999999934</v>
      </c>
      <c r="F374" s="146">
        <f t="shared" si="13"/>
        <v>53.199936477686045</v>
      </c>
      <c r="G374" s="106">
        <f t="shared" si="14"/>
        <v>377.82</v>
      </c>
      <c r="H374" s="113">
        <v>42</v>
      </c>
      <c r="I374" s="122">
        <v>771.23</v>
      </c>
      <c r="J374" s="122">
        <v>393.41</v>
      </c>
    </row>
    <row r="375" spans="1:10" ht="23.25">
      <c r="A375" s="111">
        <v>22530</v>
      </c>
      <c r="B375" s="113">
        <v>19</v>
      </c>
      <c r="C375" s="117">
        <v>89.0279</v>
      </c>
      <c r="D375" s="117">
        <v>89.0526</v>
      </c>
      <c r="E375" s="106">
        <f t="shared" si="9"/>
        <v>0.024699999999995725</v>
      </c>
      <c r="F375" s="146">
        <f t="shared" si="13"/>
        <v>81.12990638855551</v>
      </c>
      <c r="G375" s="106">
        <f t="shared" si="14"/>
        <v>304.45</v>
      </c>
      <c r="H375" s="113">
        <v>43</v>
      </c>
      <c r="I375" s="122">
        <v>783.78</v>
      </c>
      <c r="J375" s="122">
        <v>479.33</v>
      </c>
    </row>
    <row r="376" spans="1:10" ht="23.25">
      <c r="A376" s="111"/>
      <c r="B376" s="113">
        <v>20</v>
      </c>
      <c r="C376" s="117">
        <v>84.7212</v>
      </c>
      <c r="D376" s="117">
        <v>84.7418</v>
      </c>
      <c r="E376" s="106">
        <f t="shared" si="9"/>
        <v>0.020600000000001728</v>
      </c>
      <c r="F376" s="146">
        <f t="shared" si="13"/>
        <v>70.80254339234138</v>
      </c>
      <c r="G376" s="106">
        <f t="shared" si="14"/>
        <v>290.95000000000005</v>
      </c>
      <c r="H376" s="113">
        <v>44</v>
      </c>
      <c r="I376" s="122">
        <v>722.71</v>
      </c>
      <c r="J376" s="122">
        <v>431.76</v>
      </c>
    </row>
    <row r="377" spans="1:10" ht="23.25">
      <c r="A377" s="111"/>
      <c r="B377" s="113">
        <v>21</v>
      </c>
      <c r="C377" s="117">
        <v>86.4277</v>
      </c>
      <c r="D377" s="117">
        <v>86.4496</v>
      </c>
      <c r="E377" s="106">
        <f t="shared" si="9"/>
        <v>0.02190000000000225</v>
      </c>
      <c r="F377" s="146">
        <f t="shared" si="13"/>
        <v>74.65230433597713</v>
      </c>
      <c r="G377" s="106">
        <f t="shared" si="14"/>
        <v>293.36</v>
      </c>
      <c r="H377" s="113">
        <v>45</v>
      </c>
      <c r="I377" s="122">
        <v>637.72</v>
      </c>
      <c r="J377" s="122">
        <v>344.36</v>
      </c>
    </row>
    <row r="378" spans="1:10" ht="23.25">
      <c r="A378" s="111">
        <v>22535</v>
      </c>
      <c r="B378" s="113">
        <v>22</v>
      </c>
      <c r="C378" s="117">
        <v>85.2197</v>
      </c>
      <c r="D378" s="117">
        <v>85.2425</v>
      </c>
      <c r="E378" s="106">
        <f t="shared" si="9"/>
        <v>0.022800000000003706</v>
      </c>
      <c r="F378" s="146">
        <f t="shared" si="13"/>
        <v>82.6656031326047</v>
      </c>
      <c r="G378" s="106">
        <f t="shared" si="14"/>
        <v>275.81000000000006</v>
      </c>
      <c r="H378" s="113">
        <v>46</v>
      </c>
      <c r="I378" s="122">
        <v>841.21</v>
      </c>
      <c r="J378" s="122">
        <v>565.4</v>
      </c>
    </row>
    <row r="379" spans="1:10" ht="23.25">
      <c r="A379" s="111"/>
      <c r="B379" s="113">
        <v>23</v>
      </c>
      <c r="C379" s="117">
        <v>87.7753</v>
      </c>
      <c r="D379" s="117">
        <v>87.8033</v>
      </c>
      <c r="E379" s="106">
        <f t="shared" si="9"/>
        <v>0.027999999999991587</v>
      </c>
      <c r="F379" s="146">
        <f t="shared" si="13"/>
        <v>84.9437247823062</v>
      </c>
      <c r="G379" s="106">
        <f t="shared" si="14"/>
        <v>329.62999999999994</v>
      </c>
      <c r="H379" s="113">
        <v>47</v>
      </c>
      <c r="I379" s="122">
        <v>682.31</v>
      </c>
      <c r="J379" s="122">
        <v>352.68</v>
      </c>
    </row>
    <row r="380" spans="1:10" ht="23.25">
      <c r="A380" s="111"/>
      <c r="B380" s="113">
        <v>24</v>
      </c>
      <c r="C380" s="117">
        <v>88.1354</v>
      </c>
      <c r="D380" s="117">
        <v>88.159</v>
      </c>
      <c r="E380" s="106">
        <f t="shared" si="9"/>
        <v>0.02360000000000184</v>
      </c>
      <c r="F380" s="146">
        <f t="shared" si="13"/>
        <v>77.56778964667821</v>
      </c>
      <c r="G380" s="106">
        <f t="shared" si="14"/>
        <v>304.24999999999994</v>
      </c>
      <c r="H380" s="113">
        <v>48</v>
      </c>
      <c r="I380" s="122">
        <v>724.8</v>
      </c>
      <c r="J380" s="122">
        <v>420.55</v>
      </c>
    </row>
    <row r="381" spans="1:10" ht="23.25">
      <c r="A381" s="111">
        <v>22543</v>
      </c>
      <c r="B381" s="113">
        <v>25</v>
      </c>
      <c r="C381" s="117">
        <v>87.115</v>
      </c>
      <c r="D381" s="117">
        <v>87.175</v>
      </c>
      <c r="E381" s="106">
        <f t="shared" si="9"/>
        <v>0.060000000000002274</v>
      </c>
      <c r="F381" s="146">
        <f t="shared" si="13"/>
        <v>174.29193899782797</v>
      </c>
      <c r="G381" s="106">
        <f t="shared" si="14"/>
        <v>344.24999999999994</v>
      </c>
      <c r="H381" s="113">
        <v>49</v>
      </c>
      <c r="I381" s="122">
        <v>710.05</v>
      </c>
      <c r="J381" s="122">
        <v>365.8</v>
      </c>
    </row>
    <row r="382" spans="1:10" ht="23.25">
      <c r="A382" s="111"/>
      <c r="B382" s="113">
        <v>26</v>
      </c>
      <c r="C382" s="117">
        <v>85.8699</v>
      </c>
      <c r="D382" s="117">
        <v>85.924</v>
      </c>
      <c r="E382" s="106">
        <f t="shared" si="9"/>
        <v>0.054100000000005366</v>
      </c>
      <c r="F382" s="146">
        <f t="shared" si="13"/>
        <v>172.7110203039375</v>
      </c>
      <c r="G382" s="106">
        <f t="shared" si="14"/>
        <v>313.23999999999995</v>
      </c>
      <c r="H382" s="113">
        <v>50</v>
      </c>
      <c r="I382" s="122">
        <v>691.78</v>
      </c>
      <c r="J382" s="122">
        <v>378.54</v>
      </c>
    </row>
    <row r="383" spans="1:10" ht="23.25">
      <c r="A383" s="111"/>
      <c r="B383" s="113">
        <v>27</v>
      </c>
      <c r="C383" s="117">
        <v>86.3943</v>
      </c>
      <c r="D383" s="117">
        <v>86.4461</v>
      </c>
      <c r="E383" s="106">
        <f t="shared" si="9"/>
        <v>0.05180000000000007</v>
      </c>
      <c r="F383" s="146">
        <f t="shared" si="13"/>
        <v>181.60782526382243</v>
      </c>
      <c r="G383" s="106">
        <f t="shared" si="14"/>
        <v>285.22999999999996</v>
      </c>
      <c r="H383" s="113">
        <v>51</v>
      </c>
      <c r="I383" s="122">
        <v>794.18</v>
      </c>
      <c r="J383" s="122">
        <v>508.95</v>
      </c>
    </row>
    <row r="384" spans="1:10" ht="23.25">
      <c r="A384" s="111">
        <v>22566</v>
      </c>
      <c r="B384" s="113">
        <v>19</v>
      </c>
      <c r="C384" s="117">
        <v>88.9533</v>
      </c>
      <c r="D384" s="117">
        <v>88.9809</v>
      </c>
      <c r="E384" s="106">
        <f t="shared" si="9"/>
        <v>0.02760000000000673</v>
      </c>
      <c r="F384" s="146">
        <f t="shared" si="13"/>
        <v>81.03347034646721</v>
      </c>
      <c r="G384" s="106">
        <f t="shared" si="14"/>
        <v>340.59999999999997</v>
      </c>
      <c r="H384" s="113">
        <v>52</v>
      </c>
      <c r="I384" s="122">
        <v>734.06</v>
      </c>
      <c r="J384" s="122">
        <v>393.46</v>
      </c>
    </row>
    <row r="385" spans="1:10" ht="23.25">
      <c r="A385" s="111"/>
      <c r="B385" s="113">
        <v>20</v>
      </c>
      <c r="C385" s="117">
        <v>84.6509</v>
      </c>
      <c r="D385" s="117">
        <v>84.6828</v>
      </c>
      <c r="E385" s="106">
        <f t="shared" si="9"/>
        <v>0.03190000000000737</v>
      </c>
      <c r="F385" s="146">
        <f t="shared" si="13"/>
        <v>101.7349151677745</v>
      </c>
      <c r="G385" s="106">
        <f t="shared" si="14"/>
        <v>313.55999999999995</v>
      </c>
      <c r="H385" s="113">
        <v>53</v>
      </c>
      <c r="I385" s="122">
        <v>793.91</v>
      </c>
      <c r="J385" s="122">
        <v>480.35</v>
      </c>
    </row>
    <row r="386" spans="1:10" ht="23.25">
      <c r="A386" s="111"/>
      <c r="B386" s="113">
        <v>21</v>
      </c>
      <c r="C386" s="117">
        <v>86.3222</v>
      </c>
      <c r="D386" s="117">
        <v>86.3583</v>
      </c>
      <c r="E386" s="106">
        <f t="shared" si="9"/>
        <v>0.036100000000004684</v>
      </c>
      <c r="F386" s="146">
        <f t="shared" si="13"/>
        <v>111.42663127354986</v>
      </c>
      <c r="G386" s="106">
        <f t="shared" si="14"/>
        <v>323.98</v>
      </c>
      <c r="H386" s="113">
        <v>54</v>
      </c>
      <c r="I386" s="122">
        <v>868.03</v>
      </c>
      <c r="J386" s="122">
        <v>544.05</v>
      </c>
    </row>
    <row r="387" spans="1:10" ht="23.25">
      <c r="A387" s="111">
        <v>22580</v>
      </c>
      <c r="B387" s="113">
        <v>22</v>
      </c>
      <c r="C387" s="117">
        <v>85.1149</v>
      </c>
      <c r="D387" s="117">
        <v>85.1649</v>
      </c>
      <c r="E387" s="106">
        <f t="shared" si="9"/>
        <v>0.04999999999999716</v>
      </c>
      <c r="F387" s="146">
        <f t="shared" si="13"/>
        <v>139.28352554459065</v>
      </c>
      <c r="G387" s="106">
        <f t="shared" si="14"/>
        <v>358.98</v>
      </c>
      <c r="H387" s="113">
        <v>55</v>
      </c>
      <c r="I387" s="122">
        <v>713.87</v>
      </c>
      <c r="J387" s="122">
        <v>354.89</v>
      </c>
    </row>
    <row r="388" spans="1:10" ht="23.25">
      <c r="A388" s="111"/>
      <c r="B388" s="113">
        <v>23</v>
      </c>
      <c r="C388" s="117">
        <v>87.7022</v>
      </c>
      <c r="D388" s="117">
        <v>87.7506</v>
      </c>
      <c r="E388" s="106">
        <f t="shared" si="9"/>
        <v>0.04840000000000089</v>
      </c>
      <c r="F388" s="146">
        <f t="shared" si="13"/>
        <v>135.37325539115847</v>
      </c>
      <c r="G388" s="106">
        <f t="shared" si="14"/>
        <v>357.53000000000003</v>
      </c>
      <c r="H388" s="113">
        <v>56</v>
      </c>
      <c r="I388" s="122">
        <v>720.95</v>
      </c>
      <c r="J388" s="122">
        <v>363.42</v>
      </c>
    </row>
    <row r="389" spans="1:10" ht="23.25">
      <c r="A389" s="111"/>
      <c r="B389" s="113">
        <v>24</v>
      </c>
      <c r="C389" s="117">
        <v>88.1219</v>
      </c>
      <c r="D389" s="117">
        <v>88.1873</v>
      </c>
      <c r="E389" s="106">
        <f t="shared" si="9"/>
        <v>0.0653999999999968</v>
      </c>
      <c r="F389" s="146">
        <f t="shared" si="13"/>
        <v>187.6991074247246</v>
      </c>
      <c r="G389" s="106">
        <f t="shared" si="14"/>
        <v>348.43</v>
      </c>
      <c r="H389" s="113">
        <v>57</v>
      </c>
      <c r="I389" s="122">
        <v>742.48</v>
      </c>
      <c r="J389" s="122">
        <v>394.05</v>
      </c>
    </row>
    <row r="390" spans="1:10" ht="23.25">
      <c r="A390" s="111">
        <v>22584</v>
      </c>
      <c r="B390" s="113">
        <v>25</v>
      </c>
      <c r="C390" s="117">
        <v>87.0912</v>
      </c>
      <c r="D390" s="117">
        <v>87.1259</v>
      </c>
      <c r="E390" s="106">
        <f t="shared" si="9"/>
        <v>0.03470000000000084</v>
      </c>
      <c r="F390" s="146">
        <f t="shared" si="13"/>
        <v>108.97898935335212</v>
      </c>
      <c r="G390" s="106">
        <f t="shared" si="14"/>
        <v>318.40999999999997</v>
      </c>
      <c r="H390" s="113">
        <v>58</v>
      </c>
      <c r="I390" s="122">
        <v>848.14</v>
      </c>
      <c r="J390" s="122">
        <v>529.73</v>
      </c>
    </row>
    <row r="391" spans="1:10" ht="23.25">
      <c r="A391" s="111"/>
      <c r="B391" s="113">
        <v>26</v>
      </c>
      <c r="C391" s="117">
        <v>85.794</v>
      </c>
      <c r="D391" s="117">
        <v>85.8166</v>
      </c>
      <c r="E391" s="106">
        <f t="shared" si="9"/>
        <v>0.022599999999997067</v>
      </c>
      <c r="F391" s="146">
        <f t="shared" si="13"/>
        <v>66.77894985668253</v>
      </c>
      <c r="G391" s="106">
        <f t="shared" si="14"/>
        <v>338.43</v>
      </c>
      <c r="H391" s="113">
        <v>59</v>
      </c>
      <c r="I391" s="122">
        <v>716.24</v>
      </c>
      <c r="J391" s="122">
        <v>377.81</v>
      </c>
    </row>
    <row r="392" spans="1:10" ht="23.25">
      <c r="A392" s="111"/>
      <c r="B392" s="113">
        <v>27</v>
      </c>
      <c r="C392" s="117">
        <v>86.358</v>
      </c>
      <c r="D392" s="117">
        <v>86.3855</v>
      </c>
      <c r="E392" s="106">
        <f t="shared" si="9"/>
        <v>0.0274999999999892</v>
      </c>
      <c r="F392" s="146">
        <f t="shared" si="13"/>
        <v>78.52655625353854</v>
      </c>
      <c r="G392" s="106">
        <f t="shared" si="14"/>
        <v>350.2</v>
      </c>
      <c r="H392" s="113">
        <v>60</v>
      </c>
      <c r="I392" s="122">
        <v>693.65</v>
      </c>
      <c r="J392" s="122">
        <v>343.45</v>
      </c>
    </row>
    <row r="393" spans="1:10" ht="23.25">
      <c r="A393" s="111">
        <v>22593</v>
      </c>
      <c r="B393" s="113">
        <v>19</v>
      </c>
      <c r="C393" s="117">
        <v>88.9901</v>
      </c>
      <c r="D393" s="117">
        <v>89.0284</v>
      </c>
      <c r="E393" s="106">
        <f t="shared" si="9"/>
        <v>0.03830000000000666</v>
      </c>
      <c r="F393" s="146">
        <f t="shared" si="13"/>
        <v>120.88501720167494</v>
      </c>
      <c r="G393" s="106">
        <f t="shared" si="14"/>
        <v>316.8299999999999</v>
      </c>
      <c r="H393" s="113">
        <v>61</v>
      </c>
      <c r="I393" s="122">
        <v>710.31</v>
      </c>
      <c r="J393" s="122">
        <v>393.48</v>
      </c>
    </row>
    <row r="394" spans="1:10" ht="23.25">
      <c r="A394" s="111"/>
      <c r="B394" s="113">
        <v>20</v>
      </c>
      <c r="C394" s="117">
        <v>84.6726</v>
      </c>
      <c r="D394" s="117">
        <v>84.7073</v>
      </c>
      <c r="E394" s="106">
        <f t="shared" si="9"/>
        <v>0.03470000000000084</v>
      </c>
      <c r="F394" s="146">
        <f t="shared" si="13"/>
        <v>121.15075762866019</v>
      </c>
      <c r="G394" s="106">
        <f t="shared" si="14"/>
        <v>286.41999999999996</v>
      </c>
      <c r="H394" s="113">
        <v>62</v>
      </c>
      <c r="I394" s="122">
        <v>825</v>
      </c>
      <c r="J394" s="122">
        <v>538.58</v>
      </c>
    </row>
    <row r="395" spans="1:10" ht="23.25">
      <c r="A395" s="111"/>
      <c r="B395" s="113">
        <v>21</v>
      </c>
      <c r="C395" s="117">
        <v>86.3528</v>
      </c>
      <c r="D395" s="117">
        <v>86.3916</v>
      </c>
      <c r="E395" s="106">
        <f t="shared" si="9"/>
        <v>0.03879999999999484</v>
      </c>
      <c r="F395" s="146">
        <f t="shared" si="13"/>
        <v>131.98176746715708</v>
      </c>
      <c r="G395" s="106">
        <f t="shared" si="14"/>
        <v>293.98</v>
      </c>
      <c r="H395" s="113">
        <v>63</v>
      </c>
      <c r="I395" s="122">
        <v>823.82</v>
      </c>
      <c r="J395" s="122">
        <v>529.84</v>
      </c>
    </row>
    <row r="396" spans="1:10" ht="23.25">
      <c r="A396" s="111">
        <v>22600</v>
      </c>
      <c r="B396" s="113">
        <v>22</v>
      </c>
      <c r="C396" s="117">
        <v>85.16</v>
      </c>
      <c r="D396" s="117">
        <v>85.1801</v>
      </c>
      <c r="E396" s="106">
        <f t="shared" si="9"/>
        <v>0.02009999999999934</v>
      </c>
      <c r="F396" s="146">
        <f t="shared" si="13"/>
        <v>66.07060679771001</v>
      </c>
      <c r="G396" s="106">
        <f t="shared" si="14"/>
        <v>304.22</v>
      </c>
      <c r="H396" s="113">
        <v>64</v>
      </c>
      <c r="I396" s="122">
        <v>682.11</v>
      </c>
      <c r="J396" s="122">
        <v>377.89</v>
      </c>
    </row>
    <row r="397" spans="1:10" ht="23.25">
      <c r="A397" s="111"/>
      <c r="B397" s="113">
        <v>23</v>
      </c>
      <c r="C397" s="117">
        <v>87.7046</v>
      </c>
      <c r="D397" s="117">
        <v>87.7243</v>
      </c>
      <c r="E397" s="106">
        <f t="shared" si="9"/>
        <v>0.019700000000000273</v>
      </c>
      <c r="F397" s="146">
        <f>((10^6)*E397/G397)</f>
        <v>63.884294840614444</v>
      </c>
      <c r="G397" s="106">
        <f t="shared" si="14"/>
        <v>308.36999999999995</v>
      </c>
      <c r="H397" s="113">
        <v>65</v>
      </c>
      <c r="I397" s="122">
        <v>651.68</v>
      </c>
      <c r="J397" s="122">
        <v>343.31</v>
      </c>
    </row>
    <row r="398" spans="1:10" ht="23.25">
      <c r="A398" s="111"/>
      <c r="B398" s="113">
        <v>24</v>
      </c>
      <c r="C398" s="117">
        <v>88.069</v>
      </c>
      <c r="D398" s="117">
        <v>88.0832</v>
      </c>
      <c r="E398" s="106">
        <f t="shared" si="9"/>
        <v>0.014200000000002433</v>
      </c>
      <c r="F398" s="146">
        <f aca="true" t="shared" si="15" ref="F398:F445">((10^6)*E398/G398)</f>
        <v>57.45033782417943</v>
      </c>
      <c r="G398" s="106">
        <f t="shared" si="14"/>
        <v>247.17000000000007</v>
      </c>
      <c r="H398" s="113">
        <v>66</v>
      </c>
      <c r="I398" s="122">
        <v>888.82</v>
      </c>
      <c r="J398" s="122">
        <v>641.65</v>
      </c>
    </row>
    <row r="399" spans="1:10" ht="23.25">
      <c r="A399" s="111">
        <v>22611</v>
      </c>
      <c r="B399" s="113">
        <v>25</v>
      </c>
      <c r="C399" s="117">
        <v>87.0933</v>
      </c>
      <c r="D399" s="117">
        <v>87.1085</v>
      </c>
      <c r="E399" s="106">
        <f t="shared" si="9"/>
        <v>0.015200000000007208</v>
      </c>
      <c r="F399" s="146">
        <f t="shared" si="15"/>
        <v>59.34254704461312</v>
      </c>
      <c r="G399" s="106">
        <f t="shared" si="14"/>
        <v>256.14000000000004</v>
      </c>
      <c r="H399" s="113">
        <v>67</v>
      </c>
      <c r="I399" s="122">
        <v>736.47</v>
      </c>
      <c r="J399" s="122">
        <v>480.33</v>
      </c>
    </row>
    <row r="400" spans="1:10" ht="23.25">
      <c r="A400" s="111"/>
      <c r="B400" s="113">
        <v>26</v>
      </c>
      <c r="C400" s="117">
        <v>85.8361</v>
      </c>
      <c r="D400" s="117">
        <v>85.8549</v>
      </c>
      <c r="E400" s="106">
        <f t="shared" si="9"/>
        <v>0.018799999999998818</v>
      </c>
      <c r="F400" s="146">
        <f t="shared" si="15"/>
        <v>65.98343394636677</v>
      </c>
      <c r="G400" s="106">
        <f t="shared" si="14"/>
        <v>284.91999999999996</v>
      </c>
      <c r="H400" s="113">
        <v>68</v>
      </c>
      <c r="I400" s="122">
        <v>728.89</v>
      </c>
      <c r="J400" s="122">
        <v>443.97</v>
      </c>
    </row>
    <row r="401" spans="1:10" ht="23.25">
      <c r="A401" s="111"/>
      <c r="B401" s="113">
        <v>27</v>
      </c>
      <c r="C401" s="117">
        <v>86.307</v>
      </c>
      <c r="D401" s="117">
        <v>86.3251</v>
      </c>
      <c r="E401" s="106">
        <f t="shared" si="9"/>
        <v>0.018100000000004002</v>
      </c>
      <c r="F401" s="146">
        <f t="shared" si="15"/>
        <v>54.37721564622965</v>
      </c>
      <c r="G401" s="106">
        <f t="shared" si="14"/>
        <v>332.86</v>
      </c>
      <c r="H401" s="113">
        <v>69</v>
      </c>
      <c r="I401" s="122">
        <v>702.63</v>
      </c>
      <c r="J401" s="122">
        <v>369.77</v>
      </c>
    </row>
    <row r="402" spans="1:10" ht="23.25">
      <c r="A402" s="111">
        <v>22622</v>
      </c>
      <c r="B402" s="113">
        <v>10</v>
      </c>
      <c r="C402" s="117">
        <v>85.0958</v>
      </c>
      <c r="D402" s="117">
        <v>85.1099</v>
      </c>
      <c r="E402" s="106">
        <f t="shared" si="9"/>
        <v>0.014099999999999113</v>
      </c>
      <c r="F402" s="146">
        <f t="shared" si="15"/>
        <v>44.79745830023546</v>
      </c>
      <c r="G402" s="106">
        <f t="shared" si="14"/>
        <v>314.75</v>
      </c>
      <c r="H402" s="113">
        <v>70</v>
      </c>
      <c r="I402" s="122">
        <v>766.13</v>
      </c>
      <c r="J402" s="122">
        <v>451.38</v>
      </c>
    </row>
    <row r="403" spans="1:10" ht="23.25">
      <c r="A403" s="111"/>
      <c r="B403" s="113">
        <v>11</v>
      </c>
      <c r="C403" s="117">
        <v>86.1086</v>
      </c>
      <c r="D403" s="117">
        <v>86.1204</v>
      </c>
      <c r="E403" s="106">
        <f t="shared" si="9"/>
        <v>0.011800000000008026</v>
      </c>
      <c r="F403" s="146">
        <f t="shared" si="15"/>
        <v>34.481750971649056</v>
      </c>
      <c r="G403" s="106">
        <f t="shared" si="14"/>
        <v>342.21000000000004</v>
      </c>
      <c r="H403" s="113">
        <v>71</v>
      </c>
      <c r="I403" s="122">
        <v>744.09</v>
      </c>
      <c r="J403" s="122">
        <v>401.88</v>
      </c>
    </row>
    <row r="404" spans="1:10" ht="23.25">
      <c r="A404" s="111"/>
      <c r="B404" s="113">
        <v>12</v>
      </c>
      <c r="C404" s="117">
        <v>84.8765</v>
      </c>
      <c r="D404" s="117">
        <v>84.8903</v>
      </c>
      <c r="E404" s="106">
        <f t="shared" si="9"/>
        <v>0.013800000000003365</v>
      </c>
      <c r="F404" s="146">
        <f t="shared" si="15"/>
        <v>41.8321258601454</v>
      </c>
      <c r="G404" s="106">
        <f t="shared" si="14"/>
        <v>329.88999999999993</v>
      </c>
      <c r="H404" s="113">
        <v>72</v>
      </c>
      <c r="I404" s="122">
        <v>782.56</v>
      </c>
      <c r="J404" s="122">
        <v>452.67</v>
      </c>
    </row>
    <row r="405" spans="1:10" ht="23.25">
      <c r="A405" s="111">
        <v>22628</v>
      </c>
      <c r="B405" s="113">
        <v>13</v>
      </c>
      <c r="C405" s="117">
        <v>86.7454</v>
      </c>
      <c r="D405" s="117">
        <v>86.7551</v>
      </c>
      <c r="E405" s="106">
        <f t="shared" si="9"/>
        <v>0.009699999999995157</v>
      </c>
      <c r="F405" s="146">
        <f t="shared" si="15"/>
        <v>34.37643973489442</v>
      </c>
      <c r="G405" s="106">
        <f t="shared" si="14"/>
        <v>282.17</v>
      </c>
      <c r="H405" s="113">
        <v>73</v>
      </c>
      <c r="I405" s="122">
        <v>791.51</v>
      </c>
      <c r="J405" s="122">
        <v>509.34</v>
      </c>
    </row>
    <row r="406" spans="1:10" ht="23.25">
      <c r="A406" s="111"/>
      <c r="B406" s="113">
        <v>14</v>
      </c>
      <c r="C406" s="117">
        <v>85.9788</v>
      </c>
      <c r="D406" s="117">
        <v>85.9893</v>
      </c>
      <c r="E406" s="106">
        <f t="shared" si="9"/>
        <v>0.010499999999993292</v>
      </c>
      <c r="F406" s="146">
        <f t="shared" si="15"/>
        <v>36.63898387882368</v>
      </c>
      <c r="G406" s="106">
        <f t="shared" si="14"/>
        <v>286.58000000000004</v>
      </c>
      <c r="H406" s="113">
        <v>74</v>
      </c>
      <c r="I406" s="122">
        <v>822.08</v>
      </c>
      <c r="J406" s="122">
        <v>535.5</v>
      </c>
    </row>
    <row r="407" spans="1:10" ht="23.25">
      <c r="A407" s="111"/>
      <c r="B407" s="113">
        <v>15</v>
      </c>
      <c r="C407" s="117">
        <v>87.0454</v>
      </c>
      <c r="D407" s="117">
        <v>87.0602</v>
      </c>
      <c r="E407" s="106">
        <f t="shared" si="9"/>
        <v>0.014799999999993929</v>
      </c>
      <c r="F407" s="146">
        <f t="shared" si="15"/>
        <v>47.79744219091179</v>
      </c>
      <c r="G407" s="106">
        <f t="shared" si="14"/>
        <v>309.64000000000004</v>
      </c>
      <c r="H407" s="113">
        <v>75</v>
      </c>
      <c r="I407" s="122">
        <v>689.2</v>
      </c>
      <c r="J407" s="122">
        <v>379.56</v>
      </c>
    </row>
    <row r="408" spans="1:10" ht="23.25">
      <c r="A408" s="111">
        <v>22633</v>
      </c>
      <c r="B408" s="113">
        <v>16</v>
      </c>
      <c r="C408" s="117">
        <v>86.1783</v>
      </c>
      <c r="D408" s="117">
        <v>86.1862</v>
      </c>
      <c r="E408" s="106">
        <f t="shared" si="9"/>
        <v>0.007900000000006457</v>
      </c>
      <c r="F408" s="146">
        <f t="shared" si="15"/>
        <v>33.814150580004515</v>
      </c>
      <c r="G408" s="106">
        <f t="shared" si="14"/>
        <v>233.63000000000005</v>
      </c>
      <c r="H408" s="113">
        <v>76</v>
      </c>
      <c r="I408" s="122">
        <v>734.32</v>
      </c>
      <c r="J408" s="122">
        <v>500.69</v>
      </c>
    </row>
    <row r="409" spans="1:10" ht="23.25">
      <c r="A409" s="111"/>
      <c r="B409" s="113">
        <v>17</v>
      </c>
      <c r="C409" s="117">
        <v>87.2679</v>
      </c>
      <c r="D409" s="117">
        <v>87.2774</v>
      </c>
      <c r="E409" s="106">
        <f t="shared" si="9"/>
        <v>0.009500000000002728</v>
      </c>
      <c r="F409" s="146">
        <f t="shared" si="15"/>
        <v>34.36053240741728</v>
      </c>
      <c r="G409" s="106">
        <f t="shared" si="14"/>
        <v>276.47999999999996</v>
      </c>
      <c r="H409" s="113">
        <v>77</v>
      </c>
      <c r="I409" s="122">
        <v>634.56</v>
      </c>
      <c r="J409" s="122">
        <v>358.08</v>
      </c>
    </row>
    <row r="410" spans="1:10" ht="23.25">
      <c r="A410" s="111"/>
      <c r="B410" s="113">
        <v>18</v>
      </c>
      <c r="C410" s="117">
        <v>85.1937</v>
      </c>
      <c r="D410" s="117">
        <v>85.2034</v>
      </c>
      <c r="E410" s="106">
        <f t="shared" si="9"/>
        <v>0.009699999999995157</v>
      </c>
      <c r="F410" s="146">
        <f t="shared" si="15"/>
        <v>35.69851317530972</v>
      </c>
      <c r="G410" s="106">
        <f t="shared" si="14"/>
        <v>271.72</v>
      </c>
      <c r="H410" s="113">
        <v>78</v>
      </c>
      <c r="I410" s="122">
        <v>615.96</v>
      </c>
      <c r="J410" s="122">
        <v>344.24</v>
      </c>
    </row>
    <row r="411" spans="1:10" ht="23.25">
      <c r="A411" s="111">
        <v>22656</v>
      </c>
      <c r="B411" s="113">
        <v>28</v>
      </c>
      <c r="C411" s="117">
        <v>87.176</v>
      </c>
      <c r="D411" s="117">
        <v>87.2113</v>
      </c>
      <c r="E411" s="106">
        <f t="shared" si="9"/>
        <v>0.03529999999999234</v>
      </c>
      <c r="F411" s="146">
        <f t="shared" si="15"/>
        <v>115.28789313822244</v>
      </c>
      <c r="G411" s="106">
        <f t="shared" si="14"/>
        <v>306.19000000000005</v>
      </c>
      <c r="H411" s="113">
        <v>79</v>
      </c>
      <c r="I411" s="122">
        <v>675.57</v>
      </c>
      <c r="J411" s="122">
        <v>369.38</v>
      </c>
    </row>
    <row r="412" spans="1:10" ht="23.25">
      <c r="A412" s="111"/>
      <c r="B412" s="113">
        <v>29</v>
      </c>
      <c r="C412" s="117">
        <v>85.2212</v>
      </c>
      <c r="D412" s="117">
        <v>85.2624</v>
      </c>
      <c r="E412" s="106">
        <f t="shared" si="9"/>
        <v>0.041200000000003456</v>
      </c>
      <c r="F412" s="146">
        <f t="shared" si="15"/>
        <v>128.58525014825835</v>
      </c>
      <c r="G412" s="106">
        <f t="shared" si="14"/>
        <v>320.40999999999997</v>
      </c>
      <c r="H412" s="113">
        <v>80</v>
      </c>
      <c r="I412" s="122">
        <v>654.51</v>
      </c>
      <c r="J412" s="122">
        <v>334.1</v>
      </c>
    </row>
    <row r="413" spans="1:10" ht="23.25">
      <c r="A413" s="111"/>
      <c r="B413" s="113">
        <v>30</v>
      </c>
      <c r="C413" s="117">
        <v>84.9886</v>
      </c>
      <c r="D413" s="117">
        <v>85.0253</v>
      </c>
      <c r="E413" s="106">
        <f t="shared" si="9"/>
        <v>0.03669999999999618</v>
      </c>
      <c r="F413" s="146">
        <f t="shared" si="15"/>
        <v>146.2093143699302</v>
      </c>
      <c r="G413" s="106">
        <f t="shared" si="14"/>
        <v>251.01</v>
      </c>
      <c r="H413" s="113">
        <v>81</v>
      </c>
      <c r="I413" s="122">
        <v>801.41</v>
      </c>
      <c r="J413" s="122">
        <v>550.4</v>
      </c>
    </row>
    <row r="414" spans="1:10" ht="23.25">
      <c r="A414" s="178">
        <v>22663</v>
      </c>
      <c r="B414" s="113">
        <v>31</v>
      </c>
      <c r="C414" s="117">
        <v>84.8622</v>
      </c>
      <c r="D414" s="117">
        <v>84.886</v>
      </c>
      <c r="E414" s="106">
        <f t="shared" si="9"/>
        <v>0.02379999999999427</v>
      </c>
      <c r="F414" s="146">
        <f t="shared" si="15"/>
        <v>76.05291749215272</v>
      </c>
      <c r="G414" s="106">
        <f t="shared" si="14"/>
        <v>312.94</v>
      </c>
      <c r="H414" s="113">
        <v>82</v>
      </c>
      <c r="I414" s="122">
        <v>685.26</v>
      </c>
      <c r="J414" s="122">
        <v>372.32</v>
      </c>
    </row>
    <row r="415" spans="1:10" ht="23.25">
      <c r="A415" s="111"/>
      <c r="B415" s="113">
        <v>32</v>
      </c>
      <c r="C415" s="117">
        <v>85.0251</v>
      </c>
      <c r="D415" s="117">
        <v>85.2442</v>
      </c>
      <c r="E415" s="106">
        <f t="shared" si="9"/>
        <v>0.21910000000001162</v>
      </c>
      <c r="F415" s="146">
        <f t="shared" si="15"/>
        <v>674.0501461314002</v>
      </c>
      <c r="G415" s="106">
        <f t="shared" si="14"/>
        <v>325.04999999999995</v>
      </c>
      <c r="H415" s="113">
        <v>83</v>
      </c>
      <c r="I415" s="122">
        <v>645.04</v>
      </c>
      <c r="J415" s="122">
        <v>319.99</v>
      </c>
    </row>
    <row r="416" spans="1:10" ht="23.25">
      <c r="A416" s="111"/>
      <c r="B416" s="113">
        <v>33</v>
      </c>
      <c r="C416" s="117">
        <v>85.989</v>
      </c>
      <c r="D416" s="117">
        <v>86.0008</v>
      </c>
      <c r="E416" s="106">
        <f aca="true" t="shared" si="16" ref="E416:E566">D416-C416</f>
        <v>0.011799999999993815</v>
      </c>
      <c r="F416" s="146">
        <f t="shared" si="15"/>
        <v>42.32728316232805</v>
      </c>
      <c r="G416" s="106">
        <f t="shared" si="14"/>
        <v>278.78000000000003</v>
      </c>
      <c r="H416" s="113">
        <v>84</v>
      </c>
      <c r="I416" s="122">
        <v>782.72</v>
      </c>
      <c r="J416" s="122">
        <v>503.94</v>
      </c>
    </row>
    <row r="417" spans="1:10" ht="23.25">
      <c r="A417" s="111">
        <v>22669</v>
      </c>
      <c r="B417" s="113">
        <v>34</v>
      </c>
      <c r="C417" s="117">
        <v>83.7205</v>
      </c>
      <c r="D417" s="117">
        <v>83.7278</v>
      </c>
      <c r="E417" s="106">
        <f t="shared" si="16"/>
        <v>0.00730000000000075</v>
      </c>
      <c r="F417" s="146">
        <f t="shared" si="15"/>
        <v>28.859458390989328</v>
      </c>
      <c r="G417" s="106">
        <f t="shared" si="14"/>
        <v>252.95</v>
      </c>
      <c r="H417" s="113">
        <v>85</v>
      </c>
      <c r="I417" s="122">
        <v>708.02</v>
      </c>
      <c r="J417" s="122">
        <v>455.07</v>
      </c>
    </row>
    <row r="418" spans="1:10" ht="23.25">
      <c r="A418" s="111"/>
      <c r="B418" s="113">
        <v>35</v>
      </c>
      <c r="C418" s="117">
        <v>84.9927</v>
      </c>
      <c r="D418" s="117">
        <v>85.0038</v>
      </c>
      <c r="E418" s="106">
        <f t="shared" si="16"/>
        <v>0.011099999999999</v>
      </c>
      <c r="F418" s="146">
        <f t="shared" si="15"/>
        <v>33.574302047726924</v>
      </c>
      <c r="G418" s="106">
        <f t="shared" si="14"/>
        <v>330.61</v>
      </c>
      <c r="H418" s="113">
        <v>86</v>
      </c>
      <c r="I418" s="122">
        <v>700.74</v>
      </c>
      <c r="J418" s="122">
        <v>370.13</v>
      </c>
    </row>
    <row r="419" spans="1:10" ht="23.25">
      <c r="A419" s="111"/>
      <c r="B419" s="113">
        <v>36</v>
      </c>
      <c r="C419" s="117">
        <v>84.5854</v>
      </c>
      <c r="D419" s="117">
        <v>84.5951</v>
      </c>
      <c r="E419" s="106">
        <f t="shared" si="16"/>
        <v>0.009699999999995157</v>
      </c>
      <c r="F419" s="146">
        <f t="shared" si="15"/>
        <v>32.37542138111264</v>
      </c>
      <c r="G419" s="106">
        <f t="shared" si="14"/>
        <v>299.61</v>
      </c>
      <c r="H419" s="113">
        <v>87</v>
      </c>
      <c r="I419" s="122">
        <v>638.83</v>
      </c>
      <c r="J419" s="122">
        <v>339.22</v>
      </c>
    </row>
    <row r="420" spans="1:10" ht="23.25">
      <c r="A420" s="111">
        <v>22689</v>
      </c>
      <c r="B420" s="113">
        <v>4</v>
      </c>
      <c r="C420" s="117">
        <v>84.994</v>
      </c>
      <c r="D420" s="117">
        <v>84.9947</v>
      </c>
      <c r="E420" s="106">
        <f t="shared" si="16"/>
        <v>0.0006999999999948159</v>
      </c>
      <c r="F420" s="146">
        <f t="shared" si="15"/>
        <v>2.2177163857395</v>
      </c>
      <c r="G420" s="106">
        <f t="shared" si="14"/>
        <v>315.64000000000004</v>
      </c>
      <c r="H420" s="113">
        <v>88</v>
      </c>
      <c r="I420" s="122">
        <v>801.98</v>
      </c>
      <c r="J420" s="122">
        <v>486.34</v>
      </c>
    </row>
    <row r="421" spans="1:10" ht="23.25">
      <c r="A421" s="111"/>
      <c r="B421" s="113">
        <v>5</v>
      </c>
      <c r="C421" s="117">
        <v>84.9785</v>
      </c>
      <c r="D421" s="117">
        <v>84.9824</v>
      </c>
      <c r="E421" s="106">
        <f t="shared" si="16"/>
        <v>0.003900000000001569</v>
      </c>
      <c r="F421" s="146">
        <f t="shared" si="15"/>
        <v>-12.659049597512235</v>
      </c>
      <c r="G421" s="106">
        <f t="shared" si="14"/>
        <v>-308.08</v>
      </c>
      <c r="H421" s="113">
        <v>89</v>
      </c>
      <c r="I421" s="122">
        <v>192.95</v>
      </c>
      <c r="J421" s="122">
        <v>501.03</v>
      </c>
    </row>
    <row r="422" spans="1:10" ht="23.25">
      <c r="A422" s="111"/>
      <c r="B422" s="113">
        <v>6</v>
      </c>
      <c r="C422" s="117">
        <v>87.4049</v>
      </c>
      <c r="D422" s="117">
        <v>87.4087</v>
      </c>
      <c r="E422" s="106">
        <f t="shared" si="16"/>
        <v>0.0037999999999982492</v>
      </c>
      <c r="F422" s="146">
        <f t="shared" si="15"/>
        <v>14.281419122061974</v>
      </c>
      <c r="G422" s="106">
        <f t="shared" si="14"/>
        <v>266.0799999999999</v>
      </c>
      <c r="H422" s="113">
        <v>90</v>
      </c>
      <c r="I422" s="122">
        <v>812.27</v>
      </c>
      <c r="J422" s="122">
        <v>546.19</v>
      </c>
    </row>
    <row r="423" spans="1:10" ht="23.25">
      <c r="A423" s="111">
        <v>22698</v>
      </c>
      <c r="B423" s="113">
        <v>7</v>
      </c>
      <c r="C423" s="117">
        <v>86.4251</v>
      </c>
      <c r="D423" s="117">
        <v>86.4366</v>
      </c>
      <c r="E423" s="106">
        <f t="shared" si="16"/>
        <v>0.011499999999998067</v>
      </c>
      <c r="F423" s="146">
        <f t="shared" si="15"/>
        <v>38.15274367990867</v>
      </c>
      <c r="G423" s="106">
        <f t="shared" si="14"/>
        <v>301.41999999999996</v>
      </c>
      <c r="H423" s="113">
        <v>91</v>
      </c>
      <c r="I423" s="122">
        <v>853.68</v>
      </c>
      <c r="J423" s="122">
        <v>552.26</v>
      </c>
    </row>
    <row r="424" spans="1:10" ht="23.25">
      <c r="A424" s="111"/>
      <c r="B424" s="113">
        <v>8</v>
      </c>
      <c r="C424" s="117">
        <v>84.7686</v>
      </c>
      <c r="D424" s="117">
        <v>84.7808</v>
      </c>
      <c r="E424" s="106">
        <f t="shared" si="16"/>
        <v>0.012199999999992883</v>
      </c>
      <c r="F424" s="146">
        <f t="shared" si="15"/>
        <v>40.6368662980244</v>
      </c>
      <c r="G424" s="106">
        <f t="shared" si="14"/>
        <v>300.21999999999997</v>
      </c>
      <c r="H424" s="113">
        <v>92</v>
      </c>
      <c r="I424" s="122">
        <v>717.91</v>
      </c>
      <c r="J424" s="122">
        <v>417.69</v>
      </c>
    </row>
    <row r="425" spans="1:10" ht="24" thickBot="1">
      <c r="A425" s="181"/>
      <c r="B425" s="182">
        <v>9</v>
      </c>
      <c r="C425" s="183">
        <v>87.6162</v>
      </c>
      <c r="D425" s="183">
        <v>87.6282</v>
      </c>
      <c r="E425" s="184">
        <f t="shared" si="16"/>
        <v>0.012000000000000455</v>
      </c>
      <c r="F425" s="185">
        <f t="shared" si="15"/>
        <v>39.51658049856902</v>
      </c>
      <c r="G425" s="184">
        <f t="shared" si="14"/>
        <v>303.67</v>
      </c>
      <c r="H425" s="182">
        <v>93</v>
      </c>
      <c r="I425" s="186">
        <v>807.62</v>
      </c>
      <c r="J425" s="186">
        <v>503.95</v>
      </c>
    </row>
    <row r="426" spans="1:10" ht="23.25">
      <c r="A426" s="158">
        <v>22866</v>
      </c>
      <c r="B426" s="159">
        <v>16</v>
      </c>
      <c r="C426" s="160">
        <v>86.1595</v>
      </c>
      <c r="D426" s="160">
        <v>86.1965</v>
      </c>
      <c r="E426" s="179">
        <f t="shared" si="16"/>
        <v>0.03700000000000614</v>
      </c>
      <c r="F426" s="162">
        <f t="shared" si="15"/>
        <v>105.00922378318757</v>
      </c>
      <c r="G426" s="179">
        <f t="shared" si="14"/>
        <v>352.35</v>
      </c>
      <c r="H426" s="159">
        <v>94</v>
      </c>
      <c r="I426" s="164">
        <v>809.99</v>
      </c>
      <c r="J426" s="164">
        <v>457.64</v>
      </c>
    </row>
    <row r="427" spans="1:10" ht="23.25">
      <c r="A427" s="111"/>
      <c r="B427" s="113">
        <v>17</v>
      </c>
      <c r="C427" s="117">
        <v>87.2239</v>
      </c>
      <c r="D427" s="117">
        <v>87.3323</v>
      </c>
      <c r="E427" s="106">
        <f t="shared" si="16"/>
        <v>0.10840000000000316</v>
      </c>
      <c r="F427" s="146">
        <f t="shared" si="15"/>
        <v>308.21723059426546</v>
      </c>
      <c r="G427" s="106">
        <f t="shared" si="14"/>
        <v>351.7</v>
      </c>
      <c r="H427" s="113">
        <v>95</v>
      </c>
      <c r="I427" s="122">
        <v>695.24</v>
      </c>
      <c r="J427" s="122">
        <v>343.54</v>
      </c>
    </row>
    <row r="428" spans="1:10" ht="23.25">
      <c r="A428" s="111"/>
      <c r="B428" s="113">
        <v>18</v>
      </c>
      <c r="C428" s="117">
        <v>85.136</v>
      </c>
      <c r="D428" s="117">
        <v>85.1719</v>
      </c>
      <c r="E428" s="106">
        <f t="shared" si="16"/>
        <v>0.035899999999998045</v>
      </c>
      <c r="F428" s="146">
        <f t="shared" si="15"/>
        <v>120.8713511329519</v>
      </c>
      <c r="G428" s="106">
        <f t="shared" si="14"/>
        <v>297.01</v>
      </c>
      <c r="H428" s="113">
        <v>96</v>
      </c>
      <c r="I428" s="122">
        <v>869.49</v>
      </c>
      <c r="J428" s="122">
        <v>572.48</v>
      </c>
    </row>
    <row r="429" spans="1:10" ht="23.25">
      <c r="A429" s="111">
        <v>22872</v>
      </c>
      <c r="B429" s="113">
        <v>19</v>
      </c>
      <c r="C429" s="117">
        <v>88.9784</v>
      </c>
      <c r="D429" s="117">
        <v>89.014</v>
      </c>
      <c r="E429" s="106">
        <f t="shared" si="16"/>
        <v>0.035600000000002296</v>
      </c>
      <c r="F429" s="146">
        <f t="shared" si="15"/>
        <v>134.0664306695876</v>
      </c>
      <c r="G429" s="106">
        <f t="shared" si="14"/>
        <v>265.5400000000001</v>
      </c>
      <c r="H429" s="113">
        <v>97</v>
      </c>
      <c r="I429" s="122">
        <v>831.7</v>
      </c>
      <c r="J429" s="122">
        <v>566.16</v>
      </c>
    </row>
    <row r="430" spans="1:10" ht="23.25">
      <c r="A430" s="111"/>
      <c r="B430" s="113">
        <v>20</v>
      </c>
      <c r="C430" s="117">
        <v>84.6864</v>
      </c>
      <c r="D430" s="117">
        <v>84.7252</v>
      </c>
      <c r="E430" s="106">
        <f t="shared" si="16"/>
        <v>0.03879999999999484</v>
      </c>
      <c r="F430" s="146">
        <f t="shared" si="15"/>
        <v>136.40838138094097</v>
      </c>
      <c r="G430" s="106">
        <f t="shared" si="14"/>
        <v>284.43999999999994</v>
      </c>
      <c r="H430" s="113">
        <v>98</v>
      </c>
      <c r="I430" s="122">
        <v>831.31</v>
      </c>
      <c r="J430" s="122">
        <v>546.87</v>
      </c>
    </row>
    <row r="431" spans="1:10" ht="23.25">
      <c r="A431" s="111"/>
      <c r="B431" s="113">
        <v>21</v>
      </c>
      <c r="C431" s="117">
        <v>86.378</v>
      </c>
      <c r="D431" s="117">
        <v>86.4156</v>
      </c>
      <c r="E431" s="106">
        <f t="shared" si="16"/>
        <v>0.037599999999997635</v>
      </c>
      <c r="F431" s="146">
        <f t="shared" si="15"/>
        <v>123.20597680056898</v>
      </c>
      <c r="G431" s="106">
        <f t="shared" si="14"/>
        <v>305.17999999999995</v>
      </c>
      <c r="H431" s="113">
        <v>99</v>
      </c>
      <c r="I431" s="122">
        <v>818.56</v>
      </c>
      <c r="J431" s="122">
        <v>513.38</v>
      </c>
    </row>
    <row r="432" spans="1:10" ht="23.25">
      <c r="A432" s="111">
        <v>22880</v>
      </c>
      <c r="B432" s="113">
        <v>22</v>
      </c>
      <c r="C432" s="117">
        <v>85.155</v>
      </c>
      <c r="D432" s="117">
        <v>85.1907</v>
      </c>
      <c r="E432" s="106">
        <f t="shared" si="16"/>
        <v>0.035700000000005616</v>
      </c>
      <c r="F432" s="146">
        <f t="shared" si="15"/>
        <v>95.61817013071999</v>
      </c>
      <c r="G432" s="106">
        <f t="shared" si="14"/>
        <v>373.36</v>
      </c>
      <c r="H432" s="113">
        <v>100</v>
      </c>
      <c r="I432" s="122">
        <v>709.74</v>
      </c>
      <c r="J432" s="122">
        <v>336.38</v>
      </c>
    </row>
    <row r="433" spans="1:10" ht="23.25">
      <c r="A433" s="111"/>
      <c r="B433" s="113">
        <v>23</v>
      </c>
      <c r="C433" s="117">
        <v>87.6951</v>
      </c>
      <c r="D433" s="117">
        <v>87.7208</v>
      </c>
      <c r="E433" s="106">
        <f t="shared" si="16"/>
        <v>0.0257000000000005</v>
      </c>
      <c r="F433" s="146">
        <f t="shared" si="15"/>
        <v>89.52208443639577</v>
      </c>
      <c r="G433" s="106">
        <f t="shared" si="14"/>
        <v>287.08000000000004</v>
      </c>
      <c r="H433" s="113">
        <v>101</v>
      </c>
      <c r="I433" s="122">
        <v>810.12</v>
      </c>
      <c r="J433" s="122">
        <v>523.04</v>
      </c>
    </row>
    <row r="434" spans="1:10" ht="23.25">
      <c r="A434" s="111"/>
      <c r="B434" s="113">
        <v>24</v>
      </c>
      <c r="C434" s="117">
        <v>88.0656</v>
      </c>
      <c r="D434" s="117">
        <v>88.1086</v>
      </c>
      <c r="E434" s="106">
        <f t="shared" si="16"/>
        <v>0.042999999999992156</v>
      </c>
      <c r="F434" s="146">
        <f t="shared" si="15"/>
        <v>130.95383116089704</v>
      </c>
      <c r="G434" s="106">
        <f aca="true" t="shared" si="17" ref="G434:G445">I434-J434</f>
        <v>328.36000000000007</v>
      </c>
      <c r="H434" s="113">
        <v>102</v>
      </c>
      <c r="I434" s="122">
        <v>827.82</v>
      </c>
      <c r="J434" s="122">
        <v>499.46</v>
      </c>
    </row>
    <row r="435" spans="1:10" ht="23.25">
      <c r="A435" s="111">
        <v>22885</v>
      </c>
      <c r="B435" s="113">
        <v>25</v>
      </c>
      <c r="C435" s="117">
        <v>87.0668</v>
      </c>
      <c r="D435" s="117">
        <v>87.0967</v>
      </c>
      <c r="E435" s="106">
        <f t="shared" si="16"/>
        <v>0.029899999999997817</v>
      </c>
      <c r="F435" s="146">
        <f t="shared" si="15"/>
        <v>95.11085663389579</v>
      </c>
      <c r="G435" s="106">
        <f t="shared" si="17"/>
        <v>314.36999999999995</v>
      </c>
      <c r="H435" s="113">
        <v>103</v>
      </c>
      <c r="I435" s="122">
        <v>687.17</v>
      </c>
      <c r="J435" s="122">
        <v>372.8</v>
      </c>
    </row>
    <row r="436" spans="1:10" ht="23.25">
      <c r="A436" s="111"/>
      <c r="B436" s="113">
        <v>26</v>
      </c>
      <c r="C436" s="117">
        <v>85.8444</v>
      </c>
      <c r="D436" s="117">
        <v>85.8641</v>
      </c>
      <c r="E436" s="106">
        <f t="shared" si="16"/>
        <v>0.019700000000000273</v>
      </c>
      <c r="F436" s="146">
        <f t="shared" si="15"/>
        <v>76.76720442677995</v>
      </c>
      <c r="G436" s="106">
        <f t="shared" si="17"/>
        <v>256.62</v>
      </c>
      <c r="H436" s="113">
        <v>104</v>
      </c>
      <c r="I436" s="122">
        <v>879.52</v>
      </c>
      <c r="J436" s="122">
        <v>622.9</v>
      </c>
    </row>
    <row r="437" spans="1:10" ht="23.25">
      <c r="A437" s="111"/>
      <c r="B437" s="113">
        <v>27</v>
      </c>
      <c r="C437" s="117">
        <v>86.3534</v>
      </c>
      <c r="D437" s="117">
        <v>86.3818</v>
      </c>
      <c r="E437" s="106">
        <f t="shared" si="16"/>
        <v>0.028400000000004866</v>
      </c>
      <c r="F437" s="146">
        <f t="shared" si="15"/>
        <v>90.24754520323131</v>
      </c>
      <c r="G437" s="106">
        <f t="shared" si="17"/>
        <v>314.69000000000005</v>
      </c>
      <c r="H437" s="113">
        <v>105</v>
      </c>
      <c r="I437" s="122">
        <v>817.69</v>
      </c>
      <c r="J437" s="122">
        <v>503</v>
      </c>
    </row>
    <row r="438" spans="1:10" ht="23.25">
      <c r="A438" s="111">
        <v>22902</v>
      </c>
      <c r="B438" s="113">
        <v>13</v>
      </c>
      <c r="C438" s="117">
        <v>87.1373</v>
      </c>
      <c r="D438" s="117">
        <v>87.1547</v>
      </c>
      <c r="E438" s="106">
        <f t="shared" si="16"/>
        <v>0.017400000000009186</v>
      </c>
      <c r="F438" s="146">
        <f t="shared" si="15"/>
        <v>66.46294881592506</v>
      </c>
      <c r="G438" s="106">
        <f t="shared" si="17"/>
        <v>261.80000000000007</v>
      </c>
      <c r="H438" s="113">
        <v>106</v>
      </c>
      <c r="I438" s="122">
        <v>705.19</v>
      </c>
      <c r="J438" s="122">
        <v>443.39</v>
      </c>
    </row>
    <row r="439" spans="1:10" ht="23.25">
      <c r="A439" s="111"/>
      <c r="B439" s="113">
        <v>14</v>
      </c>
      <c r="C439" s="117">
        <v>85.9592</v>
      </c>
      <c r="D439" s="117">
        <v>85.9807</v>
      </c>
      <c r="E439" s="106">
        <f t="shared" si="16"/>
        <v>0.021500000000003183</v>
      </c>
      <c r="F439" s="146">
        <f t="shared" si="15"/>
        <v>77.38545153512284</v>
      </c>
      <c r="G439" s="106">
        <f t="shared" si="17"/>
        <v>277.83000000000004</v>
      </c>
      <c r="H439" s="113">
        <v>107</v>
      </c>
      <c r="I439" s="122">
        <v>825.71</v>
      </c>
      <c r="J439" s="122">
        <v>547.88</v>
      </c>
    </row>
    <row r="440" spans="1:10" ht="23.25">
      <c r="A440" s="111"/>
      <c r="B440" s="113">
        <v>15</v>
      </c>
      <c r="C440" s="117">
        <v>87.0201</v>
      </c>
      <c r="D440" s="117">
        <v>87.0583</v>
      </c>
      <c r="E440" s="106">
        <f t="shared" si="16"/>
        <v>0.03820000000000334</v>
      </c>
      <c r="F440" s="146">
        <f t="shared" si="15"/>
        <v>116.0353573706854</v>
      </c>
      <c r="G440" s="106">
        <f t="shared" si="17"/>
        <v>329.21</v>
      </c>
      <c r="H440" s="113">
        <v>108</v>
      </c>
      <c r="I440" s="122">
        <v>697.62</v>
      </c>
      <c r="J440" s="122">
        <v>368.41</v>
      </c>
    </row>
    <row r="441" spans="1:10" ht="23.25">
      <c r="A441" s="111">
        <v>22907</v>
      </c>
      <c r="B441" s="113">
        <v>16</v>
      </c>
      <c r="C441" s="117">
        <v>85.6931</v>
      </c>
      <c r="D441" s="117">
        <v>85.7054</v>
      </c>
      <c r="E441" s="106">
        <f t="shared" si="16"/>
        <v>0.012299999999996203</v>
      </c>
      <c r="F441" s="146">
        <f t="shared" si="15"/>
        <v>45.74021047932841</v>
      </c>
      <c r="G441" s="106">
        <f t="shared" si="17"/>
        <v>268.90999999999997</v>
      </c>
      <c r="H441" s="113">
        <v>109</v>
      </c>
      <c r="I441" s="122">
        <v>856.99</v>
      </c>
      <c r="J441" s="122">
        <v>588.08</v>
      </c>
    </row>
    <row r="442" spans="1:10" ht="23.25">
      <c r="A442" s="111"/>
      <c r="B442" s="113">
        <v>17</v>
      </c>
      <c r="C442" s="117">
        <v>85.636</v>
      </c>
      <c r="D442" s="117">
        <v>85.6518</v>
      </c>
      <c r="E442" s="106">
        <f t="shared" si="16"/>
        <v>0.015799999999998704</v>
      </c>
      <c r="F442" s="146">
        <f t="shared" si="15"/>
        <v>46.770469480784755</v>
      </c>
      <c r="G442" s="106">
        <f t="shared" si="17"/>
        <v>337.82</v>
      </c>
      <c r="H442" s="113">
        <v>110</v>
      </c>
      <c r="I442" s="122">
        <v>679.37</v>
      </c>
      <c r="J442" s="122">
        <v>341.55</v>
      </c>
    </row>
    <row r="443" spans="1:10" ht="23.25">
      <c r="A443" s="111"/>
      <c r="B443" s="113">
        <v>18</v>
      </c>
      <c r="C443" s="117">
        <v>86.7976</v>
      </c>
      <c r="D443" s="117">
        <v>86.8195</v>
      </c>
      <c r="E443" s="106">
        <f t="shared" si="16"/>
        <v>0.02190000000000225</v>
      </c>
      <c r="F443" s="146">
        <f t="shared" si="15"/>
        <v>64.75649782667215</v>
      </c>
      <c r="G443" s="106">
        <f t="shared" si="17"/>
        <v>338.19</v>
      </c>
      <c r="H443" s="113">
        <v>111</v>
      </c>
      <c r="I443" s="122">
        <v>711.25</v>
      </c>
      <c r="J443" s="122">
        <v>373.06</v>
      </c>
    </row>
    <row r="444" spans="1:10" ht="23.25">
      <c r="A444" s="111">
        <v>22917</v>
      </c>
      <c r="B444" s="113">
        <v>19</v>
      </c>
      <c r="C444" s="117">
        <v>88.9996</v>
      </c>
      <c r="D444" s="117">
        <v>89.0199</v>
      </c>
      <c r="E444" s="106">
        <f t="shared" si="16"/>
        <v>0.02030000000000598</v>
      </c>
      <c r="F444" s="146">
        <f t="shared" si="15"/>
        <v>61.68900233994586</v>
      </c>
      <c r="G444" s="106">
        <f t="shared" si="17"/>
        <v>329.06999999999994</v>
      </c>
      <c r="H444" s="113">
        <v>112</v>
      </c>
      <c r="I444" s="122">
        <v>698.67</v>
      </c>
      <c r="J444" s="122">
        <v>369.6</v>
      </c>
    </row>
    <row r="445" spans="1:10" ht="23.25">
      <c r="A445" s="111"/>
      <c r="B445" s="113">
        <v>20</v>
      </c>
      <c r="C445" s="117">
        <v>84.6513</v>
      </c>
      <c r="D445" s="117">
        <v>84.6689</v>
      </c>
      <c r="E445" s="106">
        <f t="shared" si="16"/>
        <v>0.017599999999987403</v>
      </c>
      <c r="F445" s="146">
        <f t="shared" si="15"/>
        <v>58.03218148241693</v>
      </c>
      <c r="G445" s="106">
        <f t="shared" si="17"/>
        <v>303.28</v>
      </c>
      <c r="H445" s="113">
        <v>113</v>
      </c>
      <c r="I445" s="122">
        <v>690.93</v>
      </c>
      <c r="J445" s="122">
        <v>387.65</v>
      </c>
    </row>
    <row r="446" spans="1:10" ht="23.25">
      <c r="A446" s="111"/>
      <c r="B446" s="113">
        <v>21</v>
      </c>
      <c r="C446" s="117">
        <v>86.3711</v>
      </c>
      <c r="D446" s="117">
        <v>86.3943</v>
      </c>
      <c r="E446" s="106">
        <f t="shared" si="16"/>
        <v>0.023200000000002774</v>
      </c>
      <c r="F446" s="146">
        <f aca="true" t="shared" si="18" ref="F446:F509">((10^6)*E446/G446)</f>
        <v>67.21520454282876</v>
      </c>
      <c r="G446" s="106">
        <f aca="true" t="shared" si="19" ref="G446:G647">I446-J446</f>
        <v>345.15999999999997</v>
      </c>
      <c r="H446" s="113">
        <v>114</v>
      </c>
      <c r="I446" s="122">
        <v>715.79</v>
      </c>
      <c r="J446" s="122">
        <v>370.63</v>
      </c>
    </row>
    <row r="447" spans="1:10" ht="23.25">
      <c r="A447" s="111">
        <v>22930</v>
      </c>
      <c r="B447" s="113">
        <v>34</v>
      </c>
      <c r="C447" s="117">
        <v>84.3093</v>
      </c>
      <c r="D447" s="117">
        <v>84.3093</v>
      </c>
      <c r="E447" s="106">
        <f t="shared" si="16"/>
        <v>0</v>
      </c>
      <c r="F447" s="146">
        <f t="shared" si="18"/>
        <v>0</v>
      </c>
      <c r="G447" s="106">
        <f t="shared" si="19"/>
        <v>270.6</v>
      </c>
      <c r="H447" s="113">
        <v>115</v>
      </c>
      <c r="I447" s="122">
        <v>817.19</v>
      </c>
      <c r="J447" s="122">
        <v>546.59</v>
      </c>
    </row>
    <row r="448" spans="1:10" ht="23.25">
      <c r="A448" s="111"/>
      <c r="B448" s="113">
        <v>35</v>
      </c>
      <c r="C448" s="117">
        <v>86.0856</v>
      </c>
      <c r="D448" s="117">
        <v>86.0871</v>
      </c>
      <c r="E448" s="106">
        <f t="shared" si="16"/>
        <v>0.0015000000000071623</v>
      </c>
      <c r="F448" s="146">
        <f t="shared" si="18"/>
        <v>5.484260173328808</v>
      </c>
      <c r="G448" s="106">
        <f t="shared" si="19"/>
        <v>273.51</v>
      </c>
      <c r="H448" s="113">
        <v>116</v>
      </c>
      <c r="I448" s="122">
        <v>826.67</v>
      </c>
      <c r="J448" s="122">
        <v>553.16</v>
      </c>
    </row>
    <row r="449" spans="1:10" ht="23.25">
      <c r="A449" s="111"/>
      <c r="B449" s="113">
        <v>36</v>
      </c>
      <c r="C449" s="117">
        <v>85.0155</v>
      </c>
      <c r="D449" s="117">
        <v>85.0253</v>
      </c>
      <c r="E449" s="106">
        <f t="shared" si="16"/>
        <v>0.009799999999998477</v>
      </c>
      <c r="F449" s="146">
        <f t="shared" si="18"/>
        <v>36.790929909518624</v>
      </c>
      <c r="G449" s="106">
        <f t="shared" si="19"/>
        <v>266.37</v>
      </c>
      <c r="H449" s="113">
        <v>117</v>
      </c>
      <c r="I449" s="122">
        <v>832.32</v>
      </c>
      <c r="J449" s="122">
        <v>565.95</v>
      </c>
    </row>
    <row r="450" spans="1:10" ht="23.25">
      <c r="A450" s="111">
        <v>22936</v>
      </c>
      <c r="B450" s="113">
        <v>1</v>
      </c>
      <c r="C450" s="117">
        <v>85.416</v>
      </c>
      <c r="D450" s="117">
        <v>85.429</v>
      </c>
      <c r="E450" s="106">
        <f t="shared" si="16"/>
        <v>0.01300000000000523</v>
      </c>
      <c r="F450" s="146">
        <f t="shared" si="18"/>
        <v>46.65015968710384</v>
      </c>
      <c r="G450" s="106">
        <f t="shared" si="19"/>
        <v>278.6700000000001</v>
      </c>
      <c r="H450" s="113">
        <v>118</v>
      </c>
      <c r="I450" s="122">
        <v>850.95</v>
      </c>
      <c r="J450" s="122">
        <v>572.28</v>
      </c>
    </row>
    <row r="451" spans="1:10" ht="23.25">
      <c r="A451" s="111"/>
      <c r="B451" s="113">
        <v>2</v>
      </c>
      <c r="C451" s="117">
        <v>87.5104</v>
      </c>
      <c r="D451" s="117">
        <v>87.5153</v>
      </c>
      <c r="E451" s="106">
        <f t="shared" si="16"/>
        <v>0.004899999999992133</v>
      </c>
      <c r="F451" s="146">
        <f t="shared" si="18"/>
        <v>14.691772607316302</v>
      </c>
      <c r="G451" s="106">
        <f t="shared" si="19"/>
        <v>333.52</v>
      </c>
      <c r="H451" s="113">
        <v>119</v>
      </c>
      <c r="I451" s="122">
        <v>676.79</v>
      </c>
      <c r="J451" s="122">
        <v>343.27</v>
      </c>
    </row>
    <row r="452" spans="1:10" ht="23.25">
      <c r="A452" s="111"/>
      <c r="B452" s="113">
        <v>3</v>
      </c>
      <c r="C452" s="117">
        <v>85.8528</v>
      </c>
      <c r="D452" s="117">
        <v>85.8562</v>
      </c>
      <c r="E452" s="106">
        <f t="shared" si="16"/>
        <v>0.0033999999999991815</v>
      </c>
      <c r="F452" s="146">
        <f t="shared" si="18"/>
        <v>12.335824686159137</v>
      </c>
      <c r="G452" s="106">
        <f t="shared" si="19"/>
        <v>275.62</v>
      </c>
      <c r="H452" s="113">
        <v>120</v>
      </c>
      <c r="I452" s="122">
        <v>799.77</v>
      </c>
      <c r="J452" s="122">
        <v>524.15</v>
      </c>
    </row>
    <row r="453" spans="1:10" ht="23.25">
      <c r="A453" s="111">
        <v>22947</v>
      </c>
      <c r="B453" s="113">
        <v>4</v>
      </c>
      <c r="C453" s="117">
        <v>85.0176</v>
      </c>
      <c r="D453" s="117">
        <v>85.0186</v>
      </c>
      <c r="E453" s="106">
        <f t="shared" si="16"/>
        <v>0.0010000000000047748</v>
      </c>
      <c r="F453" s="146">
        <f t="shared" si="18"/>
        <v>3.5268392466839775</v>
      </c>
      <c r="G453" s="106">
        <f t="shared" si="19"/>
        <v>283.53999999999996</v>
      </c>
      <c r="H453" s="113">
        <v>121</v>
      </c>
      <c r="I453" s="122">
        <v>806.43</v>
      </c>
      <c r="J453" s="122">
        <v>522.89</v>
      </c>
    </row>
    <row r="454" spans="1:10" ht="23.25">
      <c r="A454" s="111"/>
      <c r="B454" s="113">
        <v>5</v>
      </c>
      <c r="C454" s="117">
        <v>85.0792</v>
      </c>
      <c r="D454" s="117">
        <v>85.0806</v>
      </c>
      <c r="E454" s="106">
        <f t="shared" si="16"/>
        <v>0.0014000000000038426</v>
      </c>
      <c r="F454" s="146">
        <f t="shared" si="18"/>
        <v>4.775549188169745</v>
      </c>
      <c r="G454" s="106">
        <f t="shared" si="19"/>
        <v>293.16</v>
      </c>
      <c r="H454" s="113">
        <v>122</v>
      </c>
      <c r="I454" s="122">
        <v>792.49</v>
      </c>
      <c r="J454" s="122">
        <v>499.33</v>
      </c>
    </row>
    <row r="455" spans="1:10" ht="23.25">
      <c r="A455" s="111"/>
      <c r="B455" s="113">
        <v>6</v>
      </c>
      <c r="C455" s="117">
        <v>87.4586</v>
      </c>
      <c r="D455" s="117">
        <v>87.4591</v>
      </c>
      <c r="E455" s="106">
        <f t="shared" si="16"/>
        <v>0.0005000000000023874</v>
      </c>
      <c r="F455" s="146">
        <f t="shared" si="18"/>
        <v>1.4828874785052124</v>
      </c>
      <c r="G455" s="106">
        <f t="shared" si="19"/>
        <v>337.17999999999995</v>
      </c>
      <c r="H455" s="113">
        <v>123</v>
      </c>
      <c r="I455" s="122">
        <v>794.43</v>
      </c>
      <c r="J455" s="122">
        <v>457.25</v>
      </c>
    </row>
    <row r="456" spans="1:10" ht="23.25">
      <c r="A456" s="111">
        <v>22958</v>
      </c>
      <c r="B456" s="113">
        <v>1</v>
      </c>
      <c r="C456" s="117">
        <v>85.4053</v>
      </c>
      <c r="D456" s="117">
        <v>85.4275</v>
      </c>
      <c r="E456" s="106">
        <f t="shared" si="16"/>
        <v>0.022199999999998</v>
      </c>
      <c r="F456" s="146">
        <f t="shared" si="18"/>
        <v>74.67707212055302</v>
      </c>
      <c r="G456" s="106">
        <f t="shared" si="19"/>
        <v>297.28</v>
      </c>
      <c r="H456" s="113">
        <v>124</v>
      </c>
      <c r="I456" s="122">
        <v>850.68</v>
      </c>
      <c r="J456" s="122">
        <v>553.4</v>
      </c>
    </row>
    <row r="457" spans="1:10" ht="23.25">
      <c r="A457" s="111"/>
      <c r="B457" s="113">
        <v>2</v>
      </c>
      <c r="C457" s="117">
        <v>87.4651</v>
      </c>
      <c r="D457" s="117">
        <v>87.5055</v>
      </c>
      <c r="E457" s="106">
        <f t="shared" si="16"/>
        <v>0.04039999999999111</v>
      </c>
      <c r="F457" s="146">
        <f t="shared" si="18"/>
        <v>100.22078340897299</v>
      </c>
      <c r="G457" s="106">
        <f t="shared" si="19"/>
        <v>403.11000000000007</v>
      </c>
      <c r="H457" s="113">
        <v>125</v>
      </c>
      <c r="I457" s="122">
        <v>685.69</v>
      </c>
      <c r="J457" s="122">
        <v>282.58</v>
      </c>
    </row>
    <row r="458" spans="1:10" ht="23.25">
      <c r="A458" s="111"/>
      <c r="B458" s="113">
        <v>3</v>
      </c>
      <c r="C458" s="117">
        <v>85.8755</v>
      </c>
      <c r="D458" s="117">
        <v>85.9058</v>
      </c>
      <c r="E458" s="106">
        <f t="shared" si="16"/>
        <v>0.030299999999996885</v>
      </c>
      <c r="F458" s="146">
        <f t="shared" si="18"/>
        <v>86.40355880003675</v>
      </c>
      <c r="G458" s="106">
        <f t="shared" si="19"/>
        <v>350.68</v>
      </c>
      <c r="H458" s="113">
        <v>126</v>
      </c>
      <c r="I458" s="122">
        <v>782.22</v>
      </c>
      <c r="J458" s="122">
        <v>431.54</v>
      </c>
    </row>
    <row r="459" spans="1:10" ht="23.25">
      <c r="A459" s="111">
        <v>22976</v>
      </c>
      <c r="B459" s="113">
        <v>4</v>
      </c>
      <c r="C459" s="117">
        <v>85.0259</v>
      </c>
      <c r="D459" s="117">
        <v>85.054</v>
      </c>
      <c r="E459" s="106">
        <f t="shared" si="16"/>
        <v>0.028100000000009118</v>
      </c>
      <c r="F459" s="146">
        <f t="shared" si="18"/>
        <v>74.97531951228451</v>
      </c>
      <c r="G459" s="106">
        <f t="shared" si="19"/>
        <v>374.79</v>
      </c>
      <c r="H459" s="113">
        <v>127</v>
      </c>
      <c r="I459" s="122">
        <v>709.09</v>
      </c>
      <c r="J459" s="122">
        <v>334.3</v>
      </c>
    </row>
    <row r="460" spans="1:10" ht="23.25">
      <c r="A460" s="111"/>
      <c r="B460" s="113">
        <v>5</v>
      </c>
      <c r="C460" s="117">
        <v>85.0403</v>
      </c>
      <c r="D460" s="117">
        <v>85.0597</v>
      </c>
      <c r="E460" s="106">
        <f t="shared" si="16"/>
        <v>0.019400000000004525</v>
      </c>
      <c r="F460" s="146">
        <f t="shared" si="18"/>
        <v>62.489933966836944</v>
      </c>
      <c r="G460" s="106">
        <f t="shared" si="19"/>
        <v>310.44999999999993</v>
      </c>
      <c r="H460" s="113">
        <v>128</v>
      </c>
      <c r="I460" s="122">
        <v>853.31</v>
      </c>
      <c r="J460" s="122">
        <v>542.86</v>
      </c>
    </row>
    <row r="461" spans="1:10" ht="23.25">
      <c r="A461" s="111"/>
      <c r="B461" s="113">
        <v>6</v>
      </c>
      <c r="C461" s="117">
        <v>87.4741</v>
      </c>
      <c r="D461" s="117">
        <v>87.4886</v>
      </c>
      <c r="E461" s="106">
        <f t="shared" si="16"/>
        <v>0.014499999999998181</v>
      </c>
      <c r="F461" s="146">
        <f t="shared" si="18"/>
        <v>44.51129666011229</v>
      </c>
      <c r="G461" s="106">
        <f t="shared" si="19"/>
        <v>325.76</v>
      </c>
      <c r="H461" s="113">
        <v>129</v>
      </c>
      <c r="I461" s="122">
        <v>840.71</v>
      </c>
      <c r="J461" s="122">
        <v>514.95</v>
      </c>
    </row>
    <row r="462" spans="1:10" ht="23.25">
      <c r="A462" s="111">
        <v>22996</v>
      </c>
      <c r="B462" s="113">
        <v>19</v>
      </c>
      <c r="C462" s="117">
        <v>88.9565</v>
      </c>
      <c r="D462" s="117">
        <v>88.9625</v>
      </c>
      <c r="E462" s="106">
        <f t="shared" si="16"/>
        <v>0.006000000000000227</v>
      </c>
      <c r="F462" s="146">
        <f t="shared" si="18"/>
        <v>24.14098334272241</v>
      </c>
      <c r="G462" s="106">
        <f t="shared" si="19"/>
        <v>248.53999999999996</v>
      </c>
      <c r="H462" s="113">
        <v>130</v>
      </c>
      <c r="I462" s="122">
        <v>806.56</v>
      </c>
      <c r="J462" s="122">
        <v>558.02</v>
      </c>
    </row>
    <row r="463" spans="1:10" ht="23.25">
      <c r="A463" s="111"/>
      <c r="B463" s="113">
        <v>20</v>
      </c>
      <c r="C463" s="117">
        <v>84.6573</v>
      </c>
      <c r="D463" s="117">
        <v>84.6624</v>
      </c>
      <c r="E463" s="106">
        <f t="shared" si="16"/>
        <v>0.005099999999998772</v>
      </c>
      <c r="F463" s="146">
        <f t="shared" si="18"/>
        <v>16.806722689071588</v>
      </c>
      <c r="G463" s="106">
        <f t="shared" si="19"/>
        <v>303.44999999999993</v>
      </c>
      <c r="H463" s="113">
        <v>131</v>
      </c>
      <c r="I463" s="122">
        <v>669.8</v>
      </c>
      <c r="J463" s="122">
        <v>366.35</v>
      </c>
    </row>
    <row r="464" spans="1:10" ht="23.25">
      <c r="A464" s="111"/>
      <c r="B464" s="113">
        <v>21</v>
      </c>
      <c r="C464" s="117">
        <v>86.349</v>
      </c>
      <c r="D464" s="117">
        <v>86.3575</v>
      </c>
      <c r="E464" s="106">
        <f t="shared" si="16"/>
        <v>0.008499999999997954</v>
      </c>
      <c r="F464" s="146">
        <f t="shared" si="18"/>
        <v>28.728833609348545</v>
      </c>
      <c r="G464" s="106">
        <f t="shared" si="19"/>
        <v>295.87</v>
      </c>
      <c r="H464" s="113">
        <v>132</v>
      </c>
      <c r="I464" s="122">
        <v>660.25</v>
      </c>
      <c r="J464" s="122">
        <v>364.38</v>
      </c>
    </row>
    <row r="465" spans="1:16" ht="24">
      <c r="A465" s="111"/>
      <c r="B465" s="113"/>
      <c r="C465" s="117"/>
      <c r="D465" s="117"/>
      <c r="E465" s="106">
        <f t="shared" si="16"/>
        <v>0</v>
      </c>
      <c r="F465" s="146" t="e">
        <f t="shared" si="18"/>
        <v>#DIV/0!</v>
      </c>
      <c r="G465" s="106">
        <f t="shared" si="19"/>
        <v>0</v>
      </c>
      <c r="H465" s="113">
        <v>133</v>
      </c>
      <c r="I465" s="122"/>
      <c r="J465" s="122"/>
      <c r="K465" s="15" t="s">
        <v>130</v>
      </c>
      <c r="L465" s="15"/>
      <c r="M465" s="1"/>
      <c r="N465" s="1"/>
      <c r="O465" s="1"/>
      <c r="P465" s="1"/>
    </row>
    <row r="466" spans="1:16" ht="24">
      <c r="A466" s="111"/>
      <c r="B466" s="113"/>
      <c r="C466" s="117"/>
      <c r="D466" s="117"/>
      <c r="E466" s="106">
        <f t="shared" si="16"/>
        <v>0</v>
      </c>
      <c r="F466" s="146" t="e">
        <f t="shared" si="18"/>
        <v>#DIV/0!</v>
      </c>
      <c r="G466" s="106">
        <f t="shared" si="19"/>
        <v>0</v>
      </c>
      <c r="H466" s="113">
        <v>134</v>
      </c>
      <c r="I466" s="122"/>
      <c r="J466" s="122"/>
      <c r="K466" s="15" t="s">
        <v>131</v>
      </c>
      <c r="L466" s="15"/>
      <c r="M466" s="1"/>
      <c r="N466" s="1"/>
      <c r="O466" s="1"/>
      <c r="P466" s="1"/>
    </row>
    <row r="467" spans="1:16" s="202" customFormat="1" ht="24.75" thickBot="1">
      <c r="A467" s="196"/>
      <c r="B467" s="197"/>
      <c r="C467" s="198"/>
      <c r="D467" s="198"/>
      <c r="E467" s="199">
        <f t="shared" si="16"/>
        <v>0</v>
      </c>
      <c r="F467" s="200" t="e">
        <f t="shared" si="18"/>
        <v>#DIV/0!</v>
      </c>
      <c r="G467" s="199">
        <f t="shared" si="19"/>
        <v>0</v>
      </c>
      <c r="H467" s="197">
        <v>135</v>
      </c>
      <c r="I467" s="201"/>
      <c r="J467" s="201"/>
      <c r="K467" s="195" t="s">
        <v>132</v>
      </c>
      <c r="L467" s="195"/>
      <c r="M467" s="189"/>
      <c r="N467" s="189"/>
      <c r="O467" s="189"/>
      <c r="P467" s="189"/>
    </row>
    <row r="468" spans="1:10" ht="24" thickTop="1">
      <c r="A468" s="158">
        <v>23234</v>
      </c>
      <c r="B468" s="159">
        <v>28</v>
      </c>
      <c r="C468" s="160">
        <v>91.7094</v>
      </c>
      <c r="D468" s="160">
        <v>91.7397</v>
      </c>
      <c r="E468" s="179">
        <f t="shared" si="16"/>
        <v>0.030299999999996885</v>
      </c>
      <c r="F468" s="162">
        <f t="shared" si="18"/>
        <v>103.11734277156577</v>
      </c>
      <c r="G468" s="179">
        <f t="shared" si="19"/>
        <v>293.84</v>
      </c>
      <c r="H468" s="159">
        <v>1</v>
      </c>
      <c r="I468" s="164">
        <v>805.63</v>
      </c>
      <c r="J468" s="164">
        <v>511.79</v>
      </c>
    </row>
    <row r="469" spans="1:10" ht="23.25">
      <c r="A469" s="111"/>
      <c r="B469" s="113">
        <v>29</v>
      </c>
      <c r="C469" s="117">
        <v>85.2244</v>
      </c>
      <c r="D469" s="117">
        <v>85.2573</v>
      </c>
      <c r="E469" s="106">
        <f t="shared" si="16"/>
        <v>0.03289999999999793</v>
      </c>
      <c r="F469" s="146">
        <f t="shared" si="18"/>
        <v>128.84276483257463</v>
      </c>
      <c r="G469" s="106">
        <f t="shared" si="19"/>
        <v>255.35000000000002</v>
      </c>
      <c r="H469" s="159">
        <v>2</v>
      </c>
      <c r="I469" s="122">
        <v>801.5</v>
      </c>
      <c r="J469" s="122">
        <v>546.15</v>
      </c>
    </row>
    <row r="470" spans="1:10" ht="23.25">
      <c r="A470" s="111"/>
      <c r="B470" s="113">
        <v>30</v>
      </c>
      <c r="C470" s="117">
        <v>85.303</v>
      </c>
      <c r="D470" s="117">
        <v>85.3344</v>
      </c>
      <c r="E470" s="106">
        <f t="shared" si="16"/>
        <v>0.03140000000000498</v>
      </c>
      <c r="F470" s="146">
        <f t="shared" si="18"/>
        <v>115.50487401142166</v>
      </c>
      <c r="G470" s="106">
        <f t="shared" si="19"/>
        <v>271.85</v>
      </c>
      <c r="H470" s="159">
        <v>3</v>
      </c>
      <c r="I470" s="122">
        <v>814.75</v>
      </c>
      <c r="J470" s="122">
        <v>542.9</v>
      </c>
    </row>
    <row r="471" spans="1:10" ht="23.25">
      <c r="A471" s="111">
        <v>23243</v>
      </c>
      <c r="B471" s="113">
        <v>31</v>
      </c>
      <c r="C471" s="117">
        <v>93.4174</v>
      </c>
      <c r="D471" s="117">
        <v>93.4522</v>
      </c>
      <c r="E471" s="106">
        <f t="shared" si="16"/>
        <v>0.03480000000000416</v>
      </c>
      <c r="F471" s="146">
        <f t="shared" si="18"/>
        <v>134.17643429983096</v>
      </c>
      <c r="G471" s="106">
        <f t="shared" si="19"/>
        <v>259.36</v>
      </c>
      <c r="H471" s="159">
        <v>4</v>
      </c>
      <c r="I471" s="122">
        <v>642.22</v>
      </c>
      <c r="J471" s="122">
        <v>382.86</v>
      </c>
    </row>
    <row r="472" spans="1:10" ht="23.25">
      <c r="A472" s="111"/>
      <c r="B472" s="113">
        <v>32</v>
      </c>
      <c r="C472" s="117">
        <v>83.964</v>
      </c>
      <c r="D472" s="117">
        <v>83.9911</v>
      </c>
      <c r="E472" s="106">
        <f t="shared" si="16"/>
        <v>0.027100000000004343</v>
      </c>
      <c r="F472" s="146">
        <f t="shared" si="18"/>
        <v>108.81786058466244</v>
      </c>
      <c r="G472" s="106">
        <f t="shared" si="19"/>
        <v>249.04000000000008</v>
      </c>
      <c r="H472" s="159">
        <v>5</v>
      </c>
      <c r="I472" s="122">
        <v>763.97</v>
      </c>
      <c r="J472" s="122">
        <v>514.93</v>
      </c>
    </row>
    <row r="473" spans="1:10" ht="23.25">
      <c r="A473" s="111"/>
      <c r="B473" s="113">
        <v>33</v>
      </c>
      <c r="C473" s="117">
        <v>91.06</v>
      </c>
      <c r="D473" s="117">
        <v>91.0893</v>
      </c>
      <c r="E473" s="106">
        <f t="shared" si="16"/>
        <v>0.02929999999999211</v>
      </c>
      <c r="F473" s="146">
        <f t="shared" si="18"/>
        <v>108.97865059879534</v>
      </c>
      <c r="G473" s="106">
        <f t="shared" si="19"/>
        <v>268.85999999999996</v>
      </c>
      <c r="H473" s="159">
        <v>6</v>
      </c>
      <c r="I473" s="122">
        <v>639.4</v>
      </c>
      <c r="J473" s="122">
        <v>370.54</v>
      </c>
    </row>
    <row r="474" spans="1:10" ht="23.25">
      <c r="A474" s="111">
        <v>23250</v>
      </c>
      <c r="B474" s="113">
        <v>34</v>
      </c>
      <c r="C474" s="117">
        <v>84.3045</v>
      </c>
      <c r="D474" s="117">
        <v>84.3354</v>
      </c>
      <c r="E474" s="106">
        <f t="shared" si="16"/>
        <v>0.030900000000002592</v>
      </c>
      <c r="F474" s="146">
        <f t="shared" si="18"/>
        <v>113.92545072448692</v>
      </c>
      <c r="G474" s="106">
        <f t="shared" si="19"/>
        <v>271.23</v>
      </c>
      <c r="H474" s="159">
        <v>7</v>
      </c>
      <c r="I474" s="122">
        <v>728.21</v>
      </c>
      <c r="J474" s="122">
        <v>456.98</v>
      </c>
    </row>
    <row r="475" spans="1:10" ht="23.25">
      <c r="A475" s="111"/>
      <c r="B475" s="113">
        <v>35</v>
      </c>
      <c r="C475" s="117">
        <v>86.0545</v>
      </c>
      <c r="D475" s="117">
        <v>86.0768</v>
      </c>
      <c r="E475" s="106">
        <f t="shared" si="16"/>
        <v>0.02230000000000132</v>
      </c>
      <c r="F475" s="146">
        <f t="shared" si="18"/>
        <v>82.32427643237344</v>
      </c>
      <c r="G475" s="106">
        <f t="shared" si="19"/>
        <v>270.88</v>
      </c>
      <c r="H475" s="159">
        <v>8</v>
      </c>
      <c r="I475" s="122">
        <v>827.02</v>
      </c>
      <c r="J475" s="122">
        <v>556.14</v>
      </c>
    </row>
    <row r="476" spans="1:10" ht="23.25">
      <c r="A476" s="111"/>
      <c r="B476" s="113">
        <v>36</v>
      </c>
      <c r="C476" s="117">
        <v>85.0191</v>
      </c>
      <c r="D476" s="117">
        <v>85.0537</v>
      </c>
      <c r="E476" s="106">
        <f t="shared" si="16"/>
        <v>0.03460000000001173</v>
      </c>
      <c r="F476" s="146">
        <f t="shared" si="18"/>
        <v>112.15922720351301</v>
      </c>
      <c r="G476" s="106">
        <f t="shared" si="19"/>
        <v>308.49</v>
      </c>
      <c r="H476" s="159">
        <v>9</v>
      </c>
      <c r="I476" s="122">
        <v>598.25</v>
      </c>
      <c r="J476" s="122">
        <v>289.76</v>
      </c>
    </row>
    <row r="477" spans="1:10" ht="23.25">
      <c r="A477" s="111">
        <v>23265</v>
      </c>
      <c r="B477" s="113">
        <v>10</v>
      </c>
      <c r="C477" s="117">
        <v>85.0977</v>
      </c>
      <c r="D477" s="117">
        <v>85.1263</v>
      </c>
      <c r="E477" s="106">
        <f t="shared" si="16"/>
        <v>0.028599999999997294</v>
      </c>
      <c r="F477" s="146">
        <f t="shared" si="18"/>
        <v>79.6568627450905</v>
      </c>
      <c r="G477" s="106">
        <f t="shared" si="19"/>
        <v>359.03999999999996</v>
      </c>
      <c r="H477" s="159">
        <v>10</v>
      </c>
      <c r="I477" s="122">
        <v>673.41</v>
      </c>
      <c r="J477" s="122">
        <v>314.37</v>
      </c>
    </row>
    <row r="478" spans="1:10" ht="23.25">
      <c r="A478" s="111"/>
      <c r="B478" s="113">
        <v>11</v>
      </c>
      <c r="C478" s="117">
        <v>86.1174</v>
      </c>
      <c r="D478" s="117">
        <v>86.1344</v>
      </c>
      <c r="E478" s="106">
        <f t="shared" si="16"/>
        <v>0.016999999999995907</v>
      </c>
      <c r="F478" s="146">
        <f t="shared" si="18"/>
        <v>51.47927202251736</v>
      </c>
      <c r="G478" s="106">
        <f t="shared" si="19"/>
        <v>330.23</v>
      </c>
      <c r="H478" s="159">
        <v>11</v>
      </c>
      <c r="I478" s="122">
        <v>817.62</v>
      </c>
      <c r="J478" s="122">
        <v>487.39</v>
      </c>
    </row>
    <row r="479" spans="1:10" ht="23.25">
      <c r="A479" s="111"/>
      <c r="B479" s="113">
        <v>12</v>
      </c>
      <c r="C479" s="117">
        <v>84.8546</v>
      </c>
      <c r="D479" s="117">
        <v>84.8725</v>
      </c>
      <c r="E479" s="106">
        <f t="shared" si="16"/>
        <v>0.017899999999997362</v>
      </c>
      <c r="F479" s="146">
        <f t="shared" si="18"/>
        <v>54.18003511107622</v>
      </c>
      <c r="G479" s="106">
        <f t="shared" si="19"/>
        <v>330.38</v>
      </c>
      <c r="H479" s="159">
        <v>12</v>
      </c>
      <c r="I479" s="122">
        <v>848</v>
      </c>
      <c r="J479" s="122">
        <v>517.62</v>
      </c>
    </row>
    <row r="480" spans="1:10" ht="23.25">
      <c r="A480" s="111">
        <v>23275</v>
      </c>
      <c r="B480" s="113">
        <v>13</v>
      </c>
      <c r="C480" s="117">
        <v>85.297</v>
      </c>
      <c r="D480" s="117">
        <v>85.3088</v>
      </c>
      <c r="E480" s="106">
        <f t="shared" si="16"/>
        <v>0.011800000000008026</v>
      </c>
      <c r="F480" s="146">
        <f t="shared" si="18"/>
        <v>35.71644772688427</v>
      </c>
      <c r="G480" s="106">
        <f t="shared" si="19"/>
        <v>330.38</v>
      </c>
      <c r="H480" s="159">
        <v>13</v>
      </c>
      <c r="I480" s="122">
        <v>836.27</v>
      </c>
      <c r="J480" s="122">
        <v>505.89</v>
      </c>
    </row>
    <row r="481" spans="1:10" ht="23.25">
      <c r="A481" s="111"/>
      <c r="B481" s="113">
        <v>14</v>
      </c>
      <c r="C481" s="117">
        <v>87.7937</v>
      </c>
      <c r="D481" s="117">
        <v>87.8111</v>
      </c>
      <c r="E481" s="106">
        <f t="shared" si="16"/>
        <v>0.017399999999994975</v>
      </c>
      <c r="F481" s="146">
        <f t="shared" si="18"/>
        <v>52.041274113937426</v>
      </c>
      <c r="G481" s="106">
        <f t="shared" si="19"/>
        <v>334.34999999999997</v>
      </c>
      <c r="H481" s="159">
        <v>14</v>
      </c>
      <c r="I481" s="122">
        <v>728.29</v>
      </c>
      <c r="J481" s="122">
        <v>393.94</v>
      </c>
    </row>
    <row r="482" spans="1:10" ht="23.25">
      <c r="A482" s="111"/>
      <c r="B482" s="113">
        <v>15</v>
      </c>
      <c r="C482" s="117">
        <v>87.0166</v>
      </c>
      <c r="D482" s="117">
        <v>87.0401</v>
      </c>
      <c r="E482" s="106">
        <f t="shared" si="16"/>
        <v>0.023499999999998522</v>
      </c>
      <c r="F482" s="146">
        <f t="shared" si="18"/>
        <v>76.43767889669049</v>
      </c>
      <c r="G482" s="106">
        <f t="shared" si="19"/>
        <v>307.44</v>
      </c>
      <c r="H482" s="159">
        <v>15</v>
      </c>
      <c r="I482" s="122">
        <v>696.39</v>
      </c>
      <c r="J482" s="122">
        <v>388.95</v>
      </c>
    </row>
    <row r="483" spans="1:10" ht="23.25">
      <c r="A483" s="111">
        <v>23282</v>
      </c>
      <c r="B483" s="113">
        <v>16</v>
      </c>
      <c r="C483" s="117">
        <v>85.6868</v>
      </c>
      <c r="D483" s="117">
        <v>85.7029</v>
      </c>
      <c r="E483" s="106">
        <f t="shared" si="16"/>
        <v>0.016099999999994452</v>
      </c>
      <c r="F483" s="146">
        <f t="shared" si="18"/>
        <v>54.5855229699761</v>
      </c>
      <c r="G483" s="106">
        <f t="shared" si="19"/>
        <v>294.95000000000005</v>
      </c>
      <c r="H483" s="159">
        <v>16</v>
      </c>
      <c r="I483" s="122">
        <v>904.83</v>
      </c>
      <c r="J483" s="122">
        <v>609.88</v>
      </c>
    </row>
    <row r="484" spans="1:10" ht="23.25">
      <c r="A484" s="111"/>
      <c r="B484" s="113">
        <v>17</v>
      </c>
      <c r="C484" s="117">
        <v>89.3919</v>
      </c>
      <c r="D484" s="117">
        <v>89.4083</v>
      </c>
      <c r="E484" s="106">
        <f t="shared" si="16"/>
        <v>0.0163999999999902</v>
      </c>
      <c r="F484" s="146">
        <f t="shared" si="18"/>
        <v>60.65313066307997</v>
      </c>
      <c r="G484" s="106">
        <f t="shared" si="19"/>
        <v>270.3900000000001</v>
      </c>
      <c r="H484" s="113">
        <v>17</v>
      </c>
      <c r="I484" s="122">
        <v>785.2</v>
      </c>
      <c r="J484" s="122">
        <v>514.81</v>
      </c>
    </row>
    <row r="485" spans="1:10" ht="23.25">
      <c r="A485" s="111"/>
      <c r="B485" s="113">
        <v>18</v>
      </c>
      <c r="C485" s="117">
        <v>86.8409</v>
      </c>
      <c r="D485" s="117">
        <v>86.861</v>
      </c>
      <c r="E485" s="106">
        <f t="shared" si="16"/>
        <v>0.02009999999999934</v>
      </c>
      <c r="F485" s="146">
        <f t="shared" si="18"/>
        <v>66.57833719774541</v>
      </c>
      <c r="G485" s="106">
        <f t="shared" si="19"/>
        <v>301.90000000000003</v>
      </c>
      <c r="H485" s="113">
        <v>18</v>
      </c>
      <c r="I485" s="122">
        <v>792.71</v>
      </c>
      <c r="J485" s="122">
        <v>490.81</v>
      </c>
    </row>
    <row r="486" spans="1:10" ht="23.25">
      <c r="A486" s="111">
        <v>23291</v>
      </c>
      <c r="B486" s="113">
        <v>1</v>
      </c>
      <c r="C486" s="117">
        <v>85.3854</v>
      </c>
      <c r="D486" s="117">
        <v>85.4002</v>
      </c>
      <c r="E486" s="106">
        <f t="shared" si="16"/>
        <v>0.014799999999993929</v>
      </c>
      <c r="F486" s="146">
        <f t="shared" si="18"/>
        <v>64.43747823055523</v>
      </c>
      <c r="G486" s="106">
        <f t="shared" si="19"/>
        <v>229.68000000000006</v>
      </c>
      <c r="H486" s="113">
        <v>19</v>
      </c>
      <c r="I486" s="122">
        <v>724.07</v>
      </c>
      <c r="J486" s="122">
        <v>494.39</v>
      </c>
    </row>
    <row r="487" spans="1:10" ht="23.25">
      <c r="A487" s="111"/>
      <c r="B487" s="113">
        <v>2</v>
      </c>
      <c r="C487" s="117">
        <v>87.4628</v>
      </c>
      <c r="D487" s="117">
        <v>87.4805</v>
      </c>
      <c r="E487" s="106">
        <f t="shared" si="16"/>
        <v>0.017700000000004934</v>
      </c>
      <c r="F487" s="146">
        <f t="shared" si="18"/>
        <v>73.66712448497496</v>
      </c>
      <c r="G487" s="106">
        <f t="shared" si="19"/>
        <v>240.26999999999998</v>
      </c>
      <c r="H487" s="113">
        <v>20</v>
      </c>
      <c r="I487" s="122">
        <v>778.61</v>
      </c>
      <c r="J487" s="122">
        <v>538.34</v>
      </c>
    </row>
    <row r="488" spans="1:10" ht="23.25">
      <c r="A488" s="111"/>
      <c r="B488" s="113">
        <v>3</v>
      </c>
      <c r="C488" s="117">
        <v>85.8882</v>
      </c>
      <c r="D488" s="117">
        <v>85.9049</v>
      </c>
      <c r="E488" s="106">
        <f t="shared" si="16"/>
        <v>0.01670000000000016</v>
      </c>
      <c r="F488" s="146">
        <f t="shared" si="18"/>
        <v>71.88670311222141</v>
      </c>
      <c r="G488" s="106">
        <f t="shared" si="19"/>
        <v>232.31000000000006</v>
      </c>
      <c r="H488" s="113">
        <v>21</v>
      </c>
      <c r="I488" s="122">
        <v>755.72</v>
      </c>
      <c r="J488" s="122">
        <v>523.41</v>
      </c>
    </row>
    <row r="489" spans="1:10" ht="23.25">
      <c r="A489" s="111">
        <v>23300</v>
      </c>
      <c r="B489" s="113">
        <v>4</v>
      </c>
      <c r="C489" s="117">
        <v>85.0378</v>
      </c>
      <c r="D489" s="117">
        <v>85.1059</v>
      </c>
      <c r="E489" s="106">
        <f t="shared" si="16"/>
        <v>0.06810000000000116</v>
      </c>
      <c r="F489" s="146">
        <f t="shared" si="18"/>
        <v>285.03264691110485</v>
      </c>
      <c r="G489" s="106">
        <f t="shared" si="19"/>
        <v>238.91999999999996</v>
      </c>
      <c r="H489" s="113">
        <v>22</v>
      </c>
      <c r="I489" s="122">
        <v>710.66</v>
      </c>
      <c r="J489" s="122">
        <v>471.74</v>
      </c>
    </row>
    <row r="490" spans="1:10" ht="23.25">
      <c r="A490" s="111"/>
      <c r="B490" s="113">
        <v>5</v>
      </c>
      <c r="C490" s="117">
        <v>85.0386</v>
      </c>
      <c r="D490" s="117">
        <v>85.0503</v>
      </c>
      <c r="E490" s="106">
        <f t="shared" si="16"/>
        <v>0.011699999999990496</v>
      </c>
      <c r="F490" s="146">
        <f t="shared" si="18"/>
        <v>45.280390107939525</v>
      </c>
      <c r="G490" s="106">
        <f t="shared" si="19"/>
        <v>258.39000000000004</v>
      </c>
      <c r="H490" s="113">
        <v>23</v>
      </c>
      <c r="I490" s="122">
        <v>702.22</v>
      </c>
      <c r="J490" s="122">
        <v>443.83</v>
      </c>
    </row>
    <row r="491" spans="1:10" ht="23.25">
      <c r="A491" s="111"/>
      <c r="B491" s="113">
        <v>6</v>
      </c>
      <c r="C491" s="117">
        <v>87.4405</v>
      </c>
      <c r="D491" s="117">
        <v>87.4499</v>
      </c>
      <c r="E491" s="106">
        <f t="shared" si="16"/>
        <v>0.009399999999999409</v>
      </c>
      <c r="F491" s="146">
        <f t="shared" si="18"/>
        <v>41.7833488909606</v>
      </c>
      <c r="G491" s="106">
        <f t="shared" si="19"/>
        <v>224.97000000000003</v>
      </c>
      <c r="H491" s="113">
        <v>24</v>
      </c>
      <c r="I491" s="122">
        <v>759.21</v>
      </c>
      <c r="J491" s="122">
        <v>534.24</v>
      </c>
    </row>
    <row r="492" spans="1:10" ht="23.25">
      <c r="A492" s="111">
        <v>23304</v>
      </c>
      <c r="B492" s="113">
        <v>10</v>
      </c>
      <c r="C492" s="117">
        <v>85.0799</v>
      </c>
      <c r="D492" s="117">
        <v>85.0838</v>
      </c>
      <c r="E492" s="106">
        <f t="shared" si="16"/>
        <v>0.003900000000001569</v>
      </c>
      <c r="F492" s="146">
        <f t="shared" si="18"/>
        <v>14.006608245947312</v>
      </c>
      <c r="G492" s="106">
        <f t="shared" si="19"/>
        <v>278.43999999999994</v>
      </c>
      <c r="H492" s="113">
        <v>25</v>
      </c>
      <c r="I492" s="122">
        <v>820.54</v>
      </c>
      <c r="J492" s="122">
        <v>542.1</v>
      </c>
    </row>
    <row r="493" spans="1:10" ht="23.25">
      <c r="A493" s="111"/>
      <c r="B493" s="113">
        <v>11</v>
      </c>
      <c r="C493" s="117">
        <v>86.0874</v>
      </c>
      <c r="D493" s="117">
        <v>86.0955</v>
      </c>
      <c r="E493" s="106">
        <f t="shared" si="16"/>
        <v>0.008099999999998886</v>
      </c>
      <c r="F493" s="146">
        <f t="shared" si="18"/>
        <v>26.480972930557364</v>
      </c>
      <c r="G493" s="106">
        <f t="shared" si="19"/>
        <v>305.88</v>
      </c>
      <c r="H493" s="113">
        <v>26</v>
      </c>
      <c r="I493" s="122">
        <v>781.5</v>
      </c>
      <c r="J493" s="122">
        <v>475.62</v>
      </c>
    </row>
    <row r="494" spans="1:10" ht="23.25">
      <c r="A494" s="111"/>
      <c r="B494" s="113">
        <v>12</v>
      </c>
      <c r="C494" s="117">
        <v>84.84</v>
      </c>
      <c r="D494" s="117">
        <v>84.855</v>
      </c>
      <c r="E494" s="106">
        <f t="shared" si="16"/>
        <v>0.015000000000000568</v>
      </c>
      <c r="F494" s="146">
        <f t="shared" si="18"/>
        <v>43.78794955628377</v>
      </c>
      <c r="G494" s="106">
        <f t="shared" si="19"/>
        <v>342.56</v>
      </c>
      <c r="H494" s="113">
        <v>27</v>
      </c>
      <c r="I494" s="122">
        <v>717.39</v>
      </c>
      <c r="J494" s="122">
        <v>374.83</v>
      </c>
    </row>
    <row r="495" spans="1:10" ht="23.25">
      <c r="A495" s="111">
        <v>23326</v>
      </c>
      <c r="B495" s="113">
        <v>1</v>
      </c>
      <c r="C495" s="117">
        <v>85.4091</v>
      </c>
      <c r="D495" s="117">
        <v>85.4221</v>
      </c>
      <c r="E495" s="106">
        <f t="shared" si="16"/>
        <v>0.01300000000000523</v>
      </c>
      <c r="F495" s="146">
        <f t="shared" si="18"/>
        <v>36.79279993208963</v>
      </c>
      <c r="G495" s="106">
        <f t="shared" si="19"/>
        <v>353.33000000000004</v>
      </c>
      <c r="H495" s="113">
        <v>28</v>
      </c>
      <c r="I495" s="122">
        <v>695.96</v>
      </c>
      <c r="J495" s="122">
        <v>342.63</v>
      </c>
    </row>
    <row r="496" spans="1:10" ht="23.25">
      <c r="A496" s="111"/>
      <c r="B496" s="113">
        <v>2</v>
      </c>
      <c r="C496" s="117">
        <v>87.47</v>
      </c>
      <c r="D496" s="117">
        <v>87.4809</v>
      </c>
      <c r="E496" s="106">
        <f t="shared" si="16"/>
        <v>0.010900000000006571</v>
      </c>
      <c r="F496" s="146">
        <f t="shared" si="18"/>
        <v>32.90466702893972</v>
      </c>
      <c r="G496" s="106">
        <f t="shared" si="19"/>
        <v>331.26</v>
      </c>
      <c r="H496" s="113">
        <v>29</v>
      </c>
      <c r="I496" s="122">
        <v>753.25</v>
      </c>
      <c r="J496" s="122">
        <v>421.99</v>
      </c>
    </row>
    <row r="497" spans="1:10" ht="23.25">
      <c r="A497" s="111"/>
      <c r="B497" s="113">
        <v>3</v>
      </c>
      <c r="C497" s="117">
        <v>85.8723</v>
      </c>
      <c r="D497" s="117">
        <v>85.8842</v>
      </c>
      <c r="E497" s="106">
        <f t="shared" si="16"/>
        <v>0.011900000000011346</v>
      </c>
      <c r="F497" s="146">
        <f t="shared" si="18"/>
        <v>31.197567114123704</v>
      </c>
      <c r="G497" s="106">
        <f t="shared" si="19"/>
        <v>381.44000000000005</v>
      </c>
      <c r="H497" s="113">
        <v>30</v>
      </c>
      <c r="I497" s="122">
        <v>710.97</v>
      </c>
      <c r="J497" s="122">
        <v>329.53</v>
      </c>
    </row>
    <row r="498" spans="1:10" ht="23.25">
      <c r="A498" s="111">
        <v>23332</v>
      </c>
      <c r="B498" s="113">
        <v>4</v>
      </c>
      <c r="C498" s="117">
        <v>85.0398</v>
      </c>
      <c r="D498" s="117">
        <v>85.049</v>
      </c>
      <c r="E498" s="106">
        <f t="shared" si="16"/>
        <v>0.00920000000000698</v>
      </c>
      <c r="F498" s="146">
        <f t="shared" si="18"/>
        <v>22.900953376663384</v>
      </c>
      <c r="G498" s="106">
        <f t="shared" si="19"/>
        <v>401.73</v>
      </c>
      <c r="H498" s="113">
        <v>31</v>
      </c>
      <c r="I498" s="122">
        <v>709.5</v>
      </c>
      <c r="J498" s="122">
        <v>307.77</v>
      </c>
    </row>
    <row r="499" spans="1:10" ht="23.25">
      <c r="A499" s="111"/>
      <c r="B499" s="113">
        <v>5</v>
      </c>
      <c r="C499" s="117">
        <v>85.0713</v>
      </c>
      <c r="D499" s="117">
        <v>85.08</v>
      </c>
      <c r="E499" s="106">
        <f t="shared" si="16"/>
        <v>0.008700000000004593</v>
      </c>
      <c r="F499" s="146">
        <f t="shared" si="18"/>
        <v>27.87478773510811</v>
      </c>
      <c r="G499" s="106">
        <f t="shared" si="19"/>
        <v>312.11</v>
      </c>
      <c r="H499" s="113">
        <v>32</v>
      </c>
      <c r="I499" s="122">
        <v>887.66</v>
      </c>
      <c r="J499" s="122">
        <v>575.55</v>
      </c>
    </row>
    <row r="500" spans="1:10" ht="23.25">
      <c r="A500" s="111"/>
      <c r="B500" s="113">
        <v>6</v>
      </c>
      <c r="C500" s="117">
        <v>87.4783</v>
      </c>
      <c r="D500" s="117">
        <v>87.4866</v>
      </c>
      <c r="E500" s="106">
        <f t="shared" si="16"/>
        <v>0.008299999999991314</v>
      </c>
      <c r="F500" s="146">
        <f t="shared" si="18"/>
        <v>24.94889984366753</v>
      </c>
      <c r="G500" s="106">
        <f t="shared" si="19"/>
        <v>332.68</v>
      </c>
      <c r="H500" s="113">
        <v>33</v>
      </c>
      <c r="I500" s="122">
        <v>695.24</v>
      </c>
      <c r="J500" s="122">
        <v>362.56</v>
      </c>
    </row>
    <row r="501" spans="1:10" ht="23.25">
      <c r="A501" s="111">
        <v>23342</v>
      </c>
      <c r="B501" s="113">
        <v>7</v>
      </c>
      <c r="C501" s="117">
        <v>86.3944</v>
      </c>
      <c r="D501" s="117">
        <v>86.4013</v>
      </c>
      <c r="E501" s="106">
        <f t="shared" si="16"/>
        <v>0.0069000000000016826</v>
      </c>
      <c r="F501" s="146">
        <f t="shared" si="18"/>
        <v>18.212051627211665</v>
      </c>
      <c r="G501" s="106">
        <f t="shared" si="19"/>
        <v>378.86999999999995</v>
      </c>
      <c r="H501" s="113">
        <v>34</v>
      </c>
      <c r="I501" s="122">
        <v>668.78</v>
      </c>
      <c r="J501" s="122">
        <v>289.91</v>
      </c>
    </row>
    <row r="502" spans="1:10" ht="23.25">
      <c r="A502" s="111"/>
      <c r="B502" s="113">
        <v>8</v>
      </c>
      <c r="C502" s="117">
        <v>84.8147</v>
      </c>
      <c r="D502" s="117">
        <v>84.8201</v>
      </c>
      <c r="E502" s="106">
        <f t="shared" si="16"/>
        <v>0.00539999999999452</v>
      </c>
      <c r="F502" s="146">
        <f t="shared" si="18"/>
        <v>18.515978603739264</v>
      </c>
      <c r="G502" s="106">
        <f t="shared" si="19"/>
        <v>291.6400000000001</v>
      </c>
      <c r="H502" s="113">
        <v>35</v>
      </c>
      <c r="I502" s="122">
        <v>859.44</v>
      </c>
      <c r="J502" s="122">
        <v>567.8</v>
      </c>
    </row>
    <row r="503" spans="1:10" ht="23.25">
      <c r="A503" s="111"/>
      <c r="B503" s="113">
        <v>9</v>
      </c>
      <c r="C503" s="117">
        <v>87.6826</v>
      </c>
      <c r="D503" s="117">
        <v>87.6884</v>
      </c>
      <c r="E503" s="106">
        <f t="shared" si="16"/>
        <v>0.005800000000007799</v>
      </c>
      <c r="F503" s="146">
        <f t="shared" si="18"/>
        <v>18.463105621722153</v>
      </c>
      <c r="G503" s="106">
        <f t="shared" si="19"/>
        <v>314.1400000000001</v>
      </c>
      <c r="H503" s="113">
        <v>36</v>
      </c>
      <c r="I503" s="122">
        <v>856.94</v>
      </c>
      <c r="J503" s="122">
        <v>542.8</v>
      </c>
    </row>
    <row r="504" spans="1:10" ht="23.25">
      <c r="A504" s="111">
        <v>23354</v>
      </c>
      <c r="B504" s="113">
        <v>13</v>
      </c>
      <c r="C504" s="117">
        <v>85.3317</v>
      </c>
      <c r="D504" s="117">
        <v>85.3334</v>
      </c>
      <c r="E504" s="106">
        <f t="shared" si="16"/>
        <v>0.0016999999999995907</v>
      </c>
      <c r="F504" s="146">
        <f t="shared" si="18"/>
        <v>5.0386792732434005</v>
      </c>
      <c r="G504" s="106">
        <f t="shared" si="19"/>
        <v>337.39</v>
      </c>
      <c r="H504" s="113">
        <v>37</v>
      </c>
      <c r="I504" s="122">
        <v>777.15</v>
      </c>
      <c r="J504" s="122">
        <v>439.76</v>
      </c>
    </row>
    <row r="505" spans="1:10" ht="23.25">
      <c r="A505" s="111"/>
      <c r="B505" s="113">
        <v>14</v>
      </c>
      <c r="C505" s="117">
        <v>87.8203</v>
      </c>
      <c r="D505" s="117">
        <v>87.8249</v>
      </c>
      <c r="E505" s="106">
        <f t="shared" si="16"/>
        <v>0.004599999999996385</v>
      </c>
      <c r="F505" s="146">
        <f t="shared" si="18"/>
        <v>11.537207494159626</v>
      </c>
      <c r="G505" s="106">
        <f t="shared" si="19"/>
        <v>398.71000000000004</v>
      </c>
      <c r="H505" s="113">
        <v>38</v>
      </c>
      <c r="I505" s="122">
        <v>772.57</v>
      </c>
      <c r="J505" s="122">
        <v>373.86</v>
      </c>
    </row>
    <row r="506" spans="1:10" s="208" customFormat="1" ht="24" thickBot="1">
      <c r="A506" s="181"/>
      <c r="B506" s="182">
        <v>15</v>
      </c>
      <c r="C506" s="183">
        <v>87.0337</v>
      </c>
      <c r="D506" s="183">
        <v>87.0367</v>
      </c>
      <c r="E506" s="184">
        <f t="shared" si="16"/>
        <v>0.0030000000000001137</v>
      </c>
      <c r="F506" s="185">
        <f t="shared" si="18"/>
        <v>7.893282816323608</v>
      </c>
      <c r="G506" s="184">
        <f t="shared" si="19"/>
        <v>380.07</v>
      </c>
      <c r="H506" s="182">
        <v>39</v>
      </c>
      <c r="I506" s="186">
        <v>708.53</v>
      </c>
      <c r="J506" s="186">
        <v>328.46</v>
      </c>
    </row>
    <row r="507" spans="1:10" ht="23.25">
      <c r="A507" s="158">
        <v>23546</v>
      </c>
      <c r="B507" s="159">
        <v>7</v>
      </c>
      <c r="C507" s="160">
        <v>86.4278</v>
      </c>
      <c r="D507" s="160">
        <v>86.4576</v>
      </c>
      <c r="E507" s="179">
        <f t="shared" si="16"/>
        <v>0.029799999999994498</v>
      </c>
      <c r="F507" s="162">
        <f t="shared" si="18"/>
        <v>94.34858318820484</v>
      </c>
      <c r="G507" s="179">
        <f t="shared" si="19"/>
        <v>315.85</v>
      </c>
      <c r="H507" s="159">
        <v>1</v>
      </c>
      <c r="I507" s="164">
        <v>687.45</v>
      </c>
      <c r="J507" s="164">
        <v>371.6</v>
      </c>
    </row>
    <row r="508" spans="1:10" ht="23.25">
      <c r="A508" s="111"/>
      <c r="B508" s="113">
        <v>8</v>
      </c>
      <c r="C508" s="117">
        <v>84.8345</v>
      </c>
      <c r="D508" s="117">
        <v>84.8629</v>
      </c>
      <c r="E508" s="106">
        <f t="shared" si="16"/>
        <v>0.028399999999990655</v>
      </c>
      <c r="F508" s="146">
        <f t="shared" si="18"/>
        <v>81.52954010446878</v>
      </c>
      <c r="G508" s="106">
        <f t="shared" si="19"/>
        <v>348.34</v>
      </c>
      <c r="H508" s="113">
        <v>2</v>
      </c>
      <c r="I508" s="122">
        <v>718.13</v>
      </c>
      <c r="J508" s="122">
        <v>369.79</v>
      </c>
    </row>
    <row r="509" spans="1:10" ht="23.25">
      <c r="A509" s="111"/>
      <c r="B509" s="113">
        <v>9</v>
      </c>
      <c r="C509" s="117">
        <v>87.6787</v>
      </c>
      <c r="D509" s="117">
        <v>87.7021</v>
      </c>
      <c r="E509" s="106">
        <f t="shared" si="16"/>
        <v>0.023399999999995202</v>
      </c>
      <c r="F509" s="146">
        <f t="shared" si="18"/>
        <v>81.92129953786305</v>
      </c>
      <c r="G509" s="106">
        <f t="shared" si="19"/>
        <v>285.64</v>
      </c>
      <c r="H509" s="113">
        <v>3</v>
      </c>
      <c r="I509" s="122">
        <v>895.81</v>
      </c>
      <c r="J509" s="122">
        <v>610.17</v>
      </c>
    </row>
    <row r="510" spans="1:10" ht="23.25">
      <c r="A510" s="111">
        <v>23550</v>
      </c>
      <c r="B510" s="113">
        <v>10</v>
      </c>
      <c r="C510" s="117">
        <v>85.1166</v>
      </c>
      <c r="D510" s="117">
        <v>85.1372</v>
      </c>
      <c r="E510" s="106">
        <f t="shared" si="16"/>
        <v>0.020600000000001728</v>
      </c>
      <c r="F510" s="146">
        <f aca="true" t="shared" si="20" ref="F510:F563">((10^6)*E510/G510)</f>
        <v>64.03481504507842</v>
      </c>
      <c r="G510" s="106">
        <f t="shared" si="19"/>
        <v>321.70000000000005</v>
      </c>
      <c r="H510" s="113">
        <v>4</v>
      </c>
      <c r="I510" s="122">
        <v>690.96</v>
      </c>
      <c r="J510" s="122">
        <v>369.26</v>
      </c>
    </row>
    <row r="511" spans="1:10" ht="23.25">
      <c r="A511" s="111"/>
      <c r="B511" s="113">
        <v>11</v>
      </c>
      <c r="C511" s="117">
        <v>86.1391</v>
      </c>
      <c r="D511" s="117">
        <v>86.1577</v>
      </c>
      <c r="E511" s="106">
        <f t="shared" si="16"/>
        <v>0.01860000000000639</v>
      </c>
      <c r="F511" s="146">
        <f t="shared" si="20"/>
        <v>59.96324833168829</v>
      </c>
      <c r="G511" s="106">
        <f t="shared" si="19"/>
        <v>310.18999999999994</v>
      </c>
      <c r="H511" s="113">
        <v>5</v>
      </c>
      <c r="I511" s="122">
        <v>682.81</v>
      </c>
      <c r="J511" s="122">
        <v>372.62</v>
      </c>
    </row>
    <row r="512" spans="1:10" ht="23.25">
      <c r="A512" s="111"/>
      <c r="B512" s="113">
        <v>12</v>
      </c>
      <c r="C512" s="117">
        <v>84.8861</v>
      </c>
      <c r="D512" s="117">
        <v>84.9088</v>
      </c>
      <c r="E512" s="106">
        <f t="shared" si="16"/>
        <v>0.022700000000000387</v>
      </c>
      <c r="F512" s="146">
        <f t="shared" si="20"/>
        <v>65.8811237520327</v>
      </c>
      <c r="G512" s="106">
        <f t="shared" si="19"/>
        <v>344.55999999999995</v>
      </c>
      <c r="H512" s="113">
        <v>6</v>
      </c>
      <c r="I512" s="122">
        <v>832.03</v>
      </c>
      <c r="J512" s="122">
        <v>487.47</v>
      </c>
    </row>
    <row r="513" spans="1:10" ht="23.25">
      <c r="A513" s="111">
        <v>23566</v>
      </c>
      <c r="B513" s="113">
        <v>31</v>
      </c>
      <c r="C513" s="117">
        <v>93.4517</v>
      </c>
      <c r="D513" s="117">
        <v>93.4692</v>
      </c>
      <c r="E513" s="106">
        <f t="shared" si="16"/>
        <v>0.017499999999998295</v>
      </c>
      <c r="F513" s="146">
        <f t="shared" si="20"/>
        <v>55.812470100457006</v>
      </c>
      <c r="G513" s="106">
        <f t="shared" si="19"/>
        <v>313.55</v>
      </c>
      <c r="H513" s="113">
        <v>7</v>
      </c>
      <c r="I513" s="122">
        <v>814.14</v>
      </c>
      <c r="J513" s="122">
        <v>500.59</v>
      </c>
    </row>
    <row r="514" spans="1:10" ht="23.25">
      <c r="A514" s="111"/>
      <c r="B514" s="113">
        <v>32</v>
      </c>
      <c r="C514" s="117">
        <v>83.9884</v>
      </c>
      <c r="D514" s="117">
        <v>84.012</v>
      </c>
      <c r="E514" s="106">
        <f t="shared" si="16"/>
        <v>0.02360000000000184</v>
      </c>
      <c r="F514" s="146">
        <f t="shared" si="20"/>
        <v>75.63860132688643</v>
      </c>
      <c r="G514" s="106">
        <f t="shared" si="19"/>
        <v>312.01000000000005</v>
      </c>
      <c r="H514" s="113">
        <v>8</v>
      </c>
      <c r="I514" s="122">
        <v>686.82</v>
      </c>
      <c r="J514" s="122">
        <v>374.81</v>
      </c>
    </row>
    <row r="515" spans="1:10" ht="23.25">
      <c r="A515" s="111"/>
      <c r="B515" s="113">
        <v>33</v>
      </c>
      <c r="C515" s="117">
        <v>88.4072</v>
      </c>
      <c r="D515" s="117">
        <v>88.4217</v>
      </c>
      <c r="E515" s="106">
        <f t="shared" si="16"/>
        <v>0.014499999999998181</v>
      </c>
      <c r="F515" s="146">
        <f t="shared" si="20"/>
        <v>45.72257433859359</v>
      </c>
      <c r="G515" s="106">
        <f t="shared" si="19"/>
        <v>317.12999999999994</v>
      </c>
      <c r="H515" s="113">
        <v>9</v>
      </c>
      <c r="I515" s="122">
        <v>700.3</v>
      </c>
      <c r="J515" s="122">
        <v>383.17</v>
      </c>
    </row>
    <row r="516" spans="1:10" ht="23.25">
      <c r="A516" s="111">
        <v>23572</v>
      </c>
      <c r="B516" s="113">
        <v>34</v>
      </c>
      <c r="C516" s="117">
        <v>87.0012</v>
      </c>
      <c r="D516" s="117">
        <v>87.0158</v>
      </c>
      <c r="E516" s="106">
        <f t="shared" si="16"/>
        <v>0.0146000000000015</v>
      </c>
      <c r="F516" s="146">
        <f t="shared" si="20"/>
        <v>45.27131782946203</v>
      </c>
      <c r="G516" s="106">
        <f t="shared" si="19"/>
        <v>322.49999999999994</v>
      </c>
      <c r="H516" s="113">
        <v>10</v>
      </c>
      <c r="I516" s="122">
        <v>647.42</v>
      </c>
      <c r="J516" s="122">
        <v>324.92</v>
      </c>
    </row>
    <row r="517" spans="1:10" ht="23.25">
      <c r="A517" s="111"/>
      <c r="B517" s="113">
        <v>35</v>
      </c>
      <c r="C517" s="117">
        <v>86.0718</v>
      </c>
      <c r="D517" s="117">
        <v>86.0848</v>
      </c>
      <c r="E517" s="106">
        <f t="shared" si="16"/>
        <v>0.01300000000000523</v>
      </c>
      <c r="F517" s="146">
        <f t="shared" si="20"/>
        <v>42.330109732686104</v>
      </c>
      <c r="G517" s="106">
        <f t="shared" si="19"/>
        <v>307.11</v>
      </c>
      <c r="H517" s="113">
        <v>11</v>
      </c>
      <c r="I517" s="122">
        <v>842.4</v>
      </c>
      <c r="J517" s="122">
        <v>535.29</v>
      </c>
    </row>
    <row r="518" spans="1:10" ht="23.25">
      <c r="A518" s="111"/>
      <c r="B518" s="113">
        <v>36</v>
      </c>
      <c r="C518" s="117">
        <v>85.0414</v>
      </c>
      <c r="D518" s="117">
        <v>85.0587</v>
      </c>
      <c r="E518" s="106">
        <f t="shared" si="16"/>
        <v>0.017300000000005866</v>
      </c>
      <c r="F518" s="146">
        <f t="shared" si="20"/>
        <v>53.75842888662832</v>
      </c>
      <c r="G518" s="106">
        <f t="shared" si="19"/>
        <v>321.81000000000006</v>
      </c>
      <c r="H518" s="113">
        <v>12</v>
      </c>
      <c r="I518" s="122">
        <v>660.94</v>
      </c>
      <c r="J518" s="122">
        <v>339.13</v>
      </c>
    </row>
    <row r="519" spans="1:10" ht="23.25">
      <c r="A519" s="111">
        <v>23578</v>
      </c>
      <c r="B519" s="113">
        <v>34</v>
      </c>
      <c r="C519" s="117">
        <v>87.0093</v>
      </c>
      <c r="D519" s="117">
        <v>87.016</v>
      </c>
      <c r="E519" s="106">
        <f t="shared" si="16"/>
        <v>0.006700000000009254</v>
      </c>
      <c r="F519" s="146">
        <f t="shared" si="20"/>
        <v>21.229404309281534</v>
      </c>
      <c r="G519" s="106">
        <f t="shared" si="19"/>
        <v>315.6000000000001</v>
      </c>
      <c r="H519" s="113">
        <v>13</v>
      </c>
      <c r="I519" s="122">
        <v>824.69</v>
      </c>
      <c r="J519" s="122">
        <v>509.09</v>
      </c>
    </row>
    <row r="520" spans="1:10" ht="23.25">
      <c r="A520" s="111"/>
      <c r="B520" s="113">
        <v>35</v>
      </c>
      <c r="C520" s="117">
        <v>86.0713</v>
      </c>
      <c r="D520" s="117">
        <v>86.0837</v>
      </c>
      <c r="E520" s="106">
        <f t="shared" si="16"/>
        <v>0.012399999999999523</v>
      </c>
      <c r="F520" s="146">
        <f t="shared" si="20"/>
        <v>36.882807852467344</v>
      </c>
      <c r="G520" s="106">
        <f t="shared" si="19"/>
        <v>336.20000000000005</v>
      </c>
      <c r="H520" s="113">
        <v>14</v>
      </c>
      <c r="I520" s="122">
        <v>737.69</v>
      </c>
      <c r="J520" s="122">
        <v>401.49</v>
      </c>
    </row>
    <row r="521" spans="1:10" ht="23.25">
      <c r="A521" s="111"/>
      <c r="B521" s="113">
        <v>36</v>
      </c>
      <c r="C521" s="117">
        <v>85.0547</v>
      </c>
      <c r="D521" s="117">
        <v>85.0675</v>
      </c>
      <c r="E521" s="106">
        <f t="shared" si="16"/>
        <v>0.01279999999999859</v>
      </c>
      <c r="F521" s="146">
        <f t="shared" si="20"/>
        <v>37.749203727729714</v>
      </c>
      <c r="G521" s="106">
        <f t="shared" si="19"/>
        <v>339.08</v>
      </c>
      <c r="H521" s="113">
        <v>15</v>
      </c>
      <c r="I521" s="122">
        <v>732.41</v>
      </c>
      <c r="J521" s="122">
        <v>393.33</v>
      </c>
    </row>
    <row r="522" spans="1:10" ht="23.25">
      <c r="A522" s="111">
        <v>23594</v>
      </c>
      <c r="B522" s="113">
        <v>22</v>
      </c>
      <c r="C522" s="117">
        <v>86.2219</v>
      </c>
      <c r="D522" s="117">
        <v>86.2745</v>
      </c>
      <c r="E522" s="106">
        <f t="shared" si="16"/>
        <v>0.052599999999998204</v>
      </c>
      <c r="F522" s="146">
        <f t="shared" si="20"/>
        <v>147.5042063937134</v>
      </c>
      <c r="G522" s="106">
        <f t="shared" si="19"/>
        <v>356.6</v>
      </c>
      <c r="H522" s="113">
        <v>16</v>
      </c>
      <c r="I522" s="122">
        <v>813.86</v>
      </c>
      <c r="J522" s="122">
        <v>457.26</v>
      </c>
    </row>
    <row r="523" spans="1:10" ht="23.25">
      <c r="A523" s="111"/>
      <c r="B523" s="113">
        <v>23</v>
      </c>
      <c r="C523" s="117">
        <v>87.7253</v>
      </c>
      <c r="D523" s="117">
        <v>87.7777</v>
      </c>
      <c r="E523" s="106">
        <f t="shared" si="16"/>
        <v>0.052399999999991564</v>
      </c>
      <c r="F523" s="146">
        <f t="shared" si="20"/>
        <v>164.02166087579917</v>
      </c>
      <c r="G523" s="106">
        <f t="shared" si="19"/>
        <v>319.47</v>
      </c>
      <c r="H523" s="113">
        <v>17</v>
      </c>
      <c r="I523" s="122">
        <v>750.71</v>
      </c>
      <c r="J523" s="122">
        <v>431.24</v>
      </c>
    </row>
    <row r="524" spans="1:10" ht="23.25">
      <c r="A524" s="111"/>
      <c r="B524" s="113">
        <v>24</v>
      </c>
      <c r="C524" s="117">
        <v>88.0853</v>
      </c>
      <c r="D524" s="117">
        <v>88.1329</v>
      </c>
      <c r="E524" s="106">
        <f t="shared" si="16"/>
        <v>0.04760000000000275</v>
      </c>
      <c r="F524" s="146">
        <f t="shared" si="20"/>
        <v>153.44938749194958</v>
      </c>
      <c r="G524" s="106">
        <f t="shared" si="19"/>
        <v>310.19999999999993</v>
      </c>
      <c r="H524" s="113">
        <v>18</v>
      </c>
      <c r="I524" s="122">
        <v>851.56</v>
      </c>
      <c r="J524" s="122">
        <v>541.36</v>
      </c>
    </row>
    <row r="525" spans="1:10" ht="23.25">
      <c r="A525" s="111">
        <v>23605</v>
      </c>
      <c r="B525" s="113">
        <v>25</v>
      </c>
      <c r="C525" s="117">
        <v>85.0025</v>
      </c>
      <c r="D525" s="117">
        <v>85.0367</v>
      </c>
      <c r="E525" s="106">
        <f t="shared" si="16"/>
        <v>0.034199999999998454</v>
      </c>
      <c r="F525" s="146">
        <f t="shared" si="20"/>
        <v>113.00555114987596</v>
      </c>
      <c r="G525" s="106">
        <f t="shared" si="19"/>
        <v>302.64</v>
      </c>
      <c r="H525" s="113">
        <v>19</v>
      </c>
      <c r="I525" s="122">
        <v>821.75</v>
      </c>
      <c r="J525" s="122">
        <v>519.11</v>
      </c>
    </row>
    <row r="526" spans="1:10" ht="23.25">
      <c r="A526" s="111"/>
      <c r="B526" s="113">
        <v>26</v>
      </c>
      <c r="C526" s="117">
        <v>90.8681</v>
      </c>
      <c r="D526" s="117">
        <v>90.899</v>
      </c>
      <c r="E526" s="106">
        <f t="shared" si="16"/>
        <v>0.030900000000002592</v>
      </c>
      <c r="F526" s="146">
        <f t="shared" si="20"/>
        <v>94.92795920249021</v>
      </c>
      <c r="G526" s="106">
        <f t="shared" si="19"/>
        <v>325.51</v>
      </c>
      <c r="H526" s="113">
        <v>20</v>
      </c>
      <c r="I526" s="122">
        <v>782.66</v>
      </c>
      <c r="J526" s="122">
        <v>457.15</v>
      </c>
    </row>
    <row r="527" spans="1:10" ht="23.25">
      <c r="A527" s="111"/>
      <c r="B527" s="113">
        <v>27</v>
      </c>
      <c r="C527" s="117">
        <v>86.0138</v>
      </c>
      <c r="D527" s="117">
        <v>86.0465</v>
      </c>
      <c r="E527" s="106">
        <f t="shared" si="16"/>
        <v>0.03269999999999129</v>
      </c>
      <c r="F527" s="146">
        <f t="shared" si="20"/>
        <v>104.30289304963571</v>
      </c>
      <c r="G527" s="106">
        <f t="shared" si="19"/>
        <v>313.51</v>
      </c>
      <c r="H527" s="113">
        <v>21</v>
      </c>
      <c r="I527" s="122">
        <v>708.4</v>
      </c>
      <c r="J527" s="122">
        <v>394.89</v>
      </c>
    </row>
    <row r="528" spans="1:10" ht="23.25">
      <c r="A528" s="111">
        <v>23613</v>
      </c>
      <c r="B528" s="113">
        <v>28</v>
      </c>
      <c r="C528" s="117">
        <v>91.7495</v>
      </c>
      <c r="D528" s="117">
        <v>91.7738</v>
      </c>
      <c r="E528" s="106">
        <f t="shared" si="16"/>
        <v>0.024299999999996658</v>
      </c>
      <c r="F528" s="146">
        <f t="shared" si="20"/>
        <v>72.72183151278365</v>
      </c>
      <c r="G528" s="106">
        <f t="shared" si="19"/>
        <v>334.15</v>
      </c>
      <c r="H528" s="113">
        <v>22</v>
      </c>
      <c r="I528" s="122">
        <v>663.64</v>
      </c>
      <c r="J528" s="122">
        <v>329.49</v>
      </c>
    </row>
    <row r="529" spans="1:10" ht="23.25">
      <c r="A529" s="111"/>
      <c r="B529" s="113">
        <v>29</v>
      </c>
      <c r="C529" s="117">
        <v>85.2795</v>
      </c>
      <c r="D529" s="117">
        <v>85.3043</v>
      </c>
      <c r="E529" s="106">
        <f t="shared" si="16"/>
        <v>0.024799999999999045</v>
      </c>
      <c r="F529" s="146">
        <f t="shared" si="20"/>
        <v>70.97475817068012</v>
      </c>
      <c r="G529" s="106">
        <f t="shared" si="19"/>
        <v>349.42</v>
      </c>
      <c r="H529" s="113">
        <v>23</v>
      </c>
      <c r="I529" s="122">
        <v>683.61</v>
      </c>
      <c r="J529" s="122">
        <v>334.19</v>
      </c>
    </row>
    <row r="530" spans="1:10" ht="23.25">
      <c r="A530" s="111"/>
      <c r="B530" s="113">
        <v>30</v>
      </c>
      <c r="C530" s="117">
        <v>85.3539</v>
      </c>
      <c r="D530" s="117">
        <v>85.3811</v>
      </c>
      <c r="E530" s="106">
        <f t="shared" si="16"/>
        <v>0.027200000000007662</v>
      </c>
      <c r="F530" s="146">
        <f t="shared" si="20"/>
        <v>81.86606471033157</v>
      </c>
      <c r="G530" s="106">
        <f t="shared" si="19"/>
        <v>332.24999999999994</v>
      </c>
      <c r="H530" s="113">
        <v>24</v>
      </c>
      <c r="I530" s="122">
        <v>689.05</v>
      </c>
      <c r="J530" s="122">
        <v>356.8</v>
      </c>
    </row>
    <row r="531" spans="1:10" ht="23.25">
      <c r="A531" s="111">
        <v>23633</v>
      </c>
      <c r="B531" s="113">
        <v>19</v>
      </c>
      <c r="C531" s="117">
        <v>86.1855</v>
      </c>
      <c r="D531" s="117">
        <v>86.1936</v>
      </c>
      <c r="E531" s="106">
        <f t="shared" si="16"/>
        <v>0.008099999999998886</v>
      </c>
      <c r="F531" s="146">
        <f t="shared" si="20"/>
        <v>25.34021586109459</v>
      </c>
      <c r="G531" s="106">
        <f t="shared" si="19"/>
        <v>319.65000000000003</v>
      </c>
      <c r="H531" s="113">
        <v>25</v>
      </c>
      <c r="I531" s="122">
        <v>705.98</v>
      </c>
      <c r="J531" s="122">
        <v>386.33</v>
      </c>
    </row>
    <row r="532" spans="1:10" ht="23.25">
      <c r="A532" s="111"/>
      <c r="B532" s="113">
        <v>20</v>
      </c>
      <c r="C532" s="117">
        <v>87.4578</v>
      </c>
      <c r="D532" s="117">
        <v>87.4671</v>
      </c>
      <c r="E532" s="106">
        <f t="shared" si="16"/>
        <v>0.00929999999999609</v>
      </c>
      <c r="F532" s="146">
        <f t="shared" si="20"/>
        <v>29.349575535696314</v>
      </c>
      <c r="G532" s="106">
        <f t="shared" si="19"/>
        <v>316.86999999999995</v>
      </c>
      <c r="H532" s="113">
        <v>26</v>
      </c>
      <c r="I532" s="122">
        <v>652.93</v>
      </c>
      <c r="J532" s="122">
        <v>336.06</v>
      </c>
    </row>
    <row r="533" spans="1:10" ht="23.25">
      <c r="A533" s="111"/>
      <c r="B533" s="113">
        <v>21</v>
      </c>
      <c r="C533" s="117">
        <v>90.0857</v>
      </c>
      <c r="D533" s="117">
        <v>90.0952</v>
      </c>
      <c r="E533" s="106">
        <f t="shared" si="16"/>
        <v>0.009500000000002728</v>
      </c>
      <c r="F533" s="146">
        <f t="shared" si="20"/>
        <v>31.71212070635487</v>
      </c>
      <c r="G533" s="106">
        <f t="shared" si="19"/>
        <v>299.57</v>
      </c>
      <c r="H533" s="113">
        <v>27</v>
      </c>
      <c r="I533" s="122">
        <v>653.49</v>
      </c>
      <c r="J533" s="122">
        <v>353.92</v>
      </c>
    </row>
    <row r="534" spans="1:10" ht="23.25">
      <c r="A534" s="111">
        <v>23640</v>
      </c>
      <c r="B534" s="113">
        <v>22</v>
      </c>
      <c r="C534" s="117">
        <v>86.2149</v>
      </c>
      <c r="D534" s="117">
        <v>86.2269</v>
      </c>
      <c r="E534" s="106">
        <f t="shared" si="16"/>
        <v>0.012000000000000455</v>
      </c>
      <c r="F534" s="146">
        <f t="shared" si="20"/>
        <v>40.487195924290475</v>
      </c>
      <c r="G534" s="106">
        <f t="shared" si="19"/>
        <v>296.39000000000004</v>
      </c>
      <c r="H534" s="113">
        <v>28</v>
      </c>
      <c r="I534" s="122">
        <v>707.19</v>
      </c>
      <c r="J534" s="122">
        <v>410.8</v>
      </c>
    </row>
    <row r="535" spans="1:10" ht="23.25">
      <c r="A535" s="111"/>
      <c r="B535" s="113">
        <v>23</v>
      </c>
      <c r="C535" s="117">
        <v>87.6948</v>
      </c>
      <c r="D535" s="117">
        <v>87.708</v>
      </c>
      <c r="E535" s="106">
        <f t="shared" si="16"/>
        <v>0.013199999999997658</v>
      </c>
      <c r="F535" s="146">
        <f t="shared" si="20"/>
        <v>47.84168750678719</v>
      </c>
      <c r="G535" s="106">
        <f t="shared" si="19"/>
        <v>275.9100000000001</v>
      </c>
      <c r="H535" s="113">
        <v>29</v>
      </c>
      <c r="I535" s="122">
        <v>732.94</v>
      </c>
      <c r="J535" s="122">
        <v>457.03</v>
      </c>
    </row>
    <row r="536" spans="1:10" ht="23.25">
      <c r="A536" s="111"/>
      <c r="B536" s="113">
        <v>24</v>
      </c>
      <c r="C536" s="117">
        <v>87.914</v>
      </c>
      <c r="D536" s="117">
        <v>87.9291</v>
      </c>
      <c r="E536" s="106">
        <f t="shared" si="16"/>
        <v>0.015100000000003888</v>
      </c>
      <c r="F536" s="146">
        <f t="shared" si="20"/>
        <v>49.75780143013771</v>
      </c>
      <c r="G536" s="106">
        <f t="shared" si="19"/>
        <v>303.46999999999997</v>
      </c>
      <c r="H536" s="113">
        <v>30</v>
      </c>
      <c r="I536" s="122">
        <v>672.54</v>
      </c>
      <c r="J536" s="122">
        <v>369.07</v>
      </c>
    </row>
    <row r="537" spans="1:10" ht="23.25">
      <c r="A537" s="111">
        <v>23649</v>
      </c>
      <c r="B537" s="113">
        <v>25</v>
      </c>
      <c r="C537" s="117">
        <v>87.2496</v>
      </c>
      <c r="D537" s="117">
        <v>87.2682</v>
      </c>
      <c r="E537" s="106">
        <f t="shared" si="16"/>
        <v>0.01859999999999218</v>
      </c>
      <c r="F537" s="146">
        <f t="shared" si="20"/>
        <v>56.41150066720909</v>
      </c>
      <c r="G537" s="106">
        <f t="shared" si="19"/>
        <v>329.71999999999997</v>
      </c>
      <c r="H537" s="113">
        <v>31</v>
      </c>
      <c r="I537" s="122">
        <v>673.91</v>
      </c>
      <c r="J537" s="122">
        <v>344.19</v>
      </c>
    </row>
    <row r="538" spans="1:10" ht="23.25">
      <c r="A538" s="111"/>
      <c r="B538" s="113">
        <v>26</v>
      </c>
      <c r="C538" s="117">
        <v>88.7675</v>
      </c>
      <c r="D538" s="117">
        <v>88.7834</v>
      </c>
      <c r="E538" s="106">
        <f t="shared" si="16"/>
        <v>0.015900000000002024</v>
      </c>
      <c r="F538" s="146">
        <f t="shared" si="20"/>
        <v>52.40433736528797</v>
      </c>
      <c r="G538" s="106">
        <f t="shared" si="19"/>
        <v>303.40999999999997</v>
      </c>
      <c r="H538" s="113">
        <v>32</v>
      </c>
      <c r="I538" s="122">
        <v>687.68</v>
      </c>
      <c r="J538" s="122">
        <v>384.27</v>
      </c>
    </row>
    <row r="539" spans="1:10" ht="23.25">
      <c r="A539" s="111"/>
      <c r="B539" s="113">
        <v>27</v>
      </c>
      <c r="C539" s="117">
        <v>88.0407</v>
      </c>
      <c r="D539" s="117">
        <v>88.0602</v>
      </c>
      <c r="E539" s="106">
        <f t="shared" si="16"/>
        <v>0.019499999999993634</v>
      </c>
      <c r="F539" s="146">
        <f t="shared" si="20"/>
        <v>66.83804627247176</v>
      </c>
      <c r="G539" s="106">
        <f t="shared" si="19"/>
        <v>291.75</v>
      </c>
      <c r="H539" s="113">
        <v>33</v>
      </c>
      <c r="I539" s="122">
        <v>727.9</v>
      </c>
      <c r="J539" s="122">
        <v>436.15</v>
      </c>
    </row>
    <row r="540" spans="1:10" ht="23.25">
      <c r="A540" s="111">
        <v>23656</v>
      </c>
      <c r="B540" s="113">
        <v>31</v>
      </c>
      <c r="C540" s="117">
        <v>91.3672</v>
      </c>
      <c r="D540" s="117">
        <v>91.3966</v>
      </c>
      <c r="E540" s="106">
        <f t="shared" si="16"/>
        <v>0.02940000000000964</v>
      </c>
      <c r="F540" s="146">
        <f t="shared" si="20"/>
        <v>97.94123525887679</v>
      </c>
      <c r="G540" s="106">
        <f t="shared" si="19"/>
        <v>300.18000000000006</v>
      </c>
      <c r="H540" s="113">
        <v>34</v>
      </c>
      <c r="I540" s="122">
        <v>820.98</v>
      </c>
      <c r="J540" s="122">
        <v>520.8</v>
      </c>
    </row>
    <row r="541" spans="1:10" ht="23.25">
      <c r="A541" s="111"/>
      <c r="B541" s="113">
        <v>32</v>
      </c>
      <c r="C541" s="117">
        <v>83.9573</v>
      </c>
      <c r="D541" s="117">
        <v>83.9867</v>
      </c>
      <c r="E541" s="106">
        <f t="shared" si="16"/>
        <v>0.02939999999999543</v>
      </c>
      <c r="F541" s="146">
        <f t="shared" si="20"/>
        <v>101.24315575603643</v>
      </c>
      <c r="G541" s="106">
        <f t="shared" si="19"/>
        <v>290.3900000000001</v>
      </c>
      <c r="H541" s="113">
        <v>35</v>
      </c>
      <c r="I541" s="122">
        <v>836.44</v>
      </c>
      <c r="J541" s="122">
        <v>546.05</v>
      </c>
    </row>
    <row r="542" spans="1:10" ht="23.25">
      <c r="A542" s="111"/>
      <c r="B542" s="113">
        <v>33</v>
      </c>
      <c r="C542" s="117">
        <v>88.3842</v>
      </c>
      <c r="D542" s="117">
        <v>88.4125</v>
      </c>
      <c r="E542" s="106">
        <f t="shared" si="16"/>
        <v>0.028299999999987335</v>
      </c>
      <c r="F542" s="146">
        <f t="shared" si="20"/>
        <v>115.98836017864394</v>
      </c>
      <c r="G542" s="106">
        <f t="shared" si="19"/>
        <v>243.99</v>
      </c>
      <c r="H542" s="113">
        <v>36</v>
      </c>
      <c r="I542" s="122">
        <v>885.63</v>
      </c>
      <c r="J542" s="122">
        <v>641.64</v>
      </c>
    </row>
    <row r="543" spans="1:10" ht="23.25">
      <c r="A543" s="111">
        <v>23664</v>
      </c>
      <c r="B543" s="113">
        <v>34</v>
      </c>
      <c r="C543" s="117">
        <v>86.9951</v>
      </c>
      <c r="D543" s="117">
        <v>87.0246</v>
      </c>
      <c r="E543" s="106">
        <f t="shared" si="16"/>
        <v>0.02950000000001296</v>
      </c>
      <c r="F543" s="146">
        <f t="shared" si="20"/>
        <v>93.22167799024476</v>
      </c>
      <c r="G543" s="106">
        <f t="shared" si="19"/>
        <v>316.45000000000005</v>
      </c>
      <c r="H543" s="113">
        <v>37</v>
      </c>
      <c r="I543" s="122">
        <v>821.85</v>
      </c>
      <c r="J543" s="122">
        <v>505.4</v>
      </c>
    </row>
    <row r="544" spans="1:10" ht="23.25">
      <c r="A544" s="111"/>
      <c r="B544" s="113">
        <v>35</v>
      </c>
      <c r="C544" s="117">
        <v>86.062</v>
      </c>
      <c r="D544" s="117">
        <v>86.0837</v>
      </c>
      <c r="E544" s="106">
        <f t="shared" si="16"/>
        <v>0.02169999999999561</v>
      </c>
      <c r="F544" s="146">
        <f t="shared" si="20"/>
        <v>61.28558517847835</v>
      </c>
      <c r="G544" s="106">
        <f t="shared" si="19"/>
        <v>354.08</v>
      </c>
      <c r="H544" s="113">
        <v>38</v>
      </c>
      <c r="I544" s="122">
        <v>832.88</v>
      </c>
      <c r="J544" s="122">
        <v>478.8</v>
      </c>
    </row>
    <row r="545" spans="1:10" ht="23.25">
      <c r="A545" s="111"/>
      <c r="B545" s="113">
        <v>36</v>
      </c>
      <c r="C545" s="117">
        <v>85.0232</v>
      </c>
      <c r="D545" s="117">
        <v>85.0433</v>
      </c>
      <c r="E545" s="106">
        <f t="shared" si="16"/>
        <v>0.02009999999999934</v>
      </c>
      <c r="F545" s="146">
        <f t="shared" si="20"/>
        <v>55.93276936776309</v>
      </c>
      <c r="G545" s="106">
        <f t="shared" si="19"/>
        <v>359.35999999999996</v>
      </c>
      <c r="H545" s="113">
        <v>39</v>
      </c>
      <c r="I545" s="122">
        <v>725.05</v>
      </c>
      <c r="J545" s="122">
        <v>365.69</v>
      </c>
    </row>
    <row r="546" spans="1:10" ht="23.25">
      <c r="A546" s="111">
        <v>23671</v>
      </c>
      <c r="B546" s="113">
        <v>22</v>
      </c>
      <c r="C546" s="117">
        <v>86.1701</v>
      </c>
      <c r="D546" s="117">
        <v>86.1801</v>
      </c>
      <c r="E546" s="106">
        <f t="shared" si="16"/>
        <v>0.009999999999990905</v>
      </c>
      <c r="F546" s="146">
        <f t="shared" si="20"/>
        <v>33.67456896548661</v>
      </c>
      <c r="G546" s="106">
        <f t="shared" si="19"/>
        <v>296.96000000000004</v>
      </c>
      <c r="H546" s="113">
        <v>40</v>
      </c>
      <c r="I546" s="122">
        <v>826.27</v>
      </c>
      <c r="J546" s="122">
        <v>529.31</v>
      </c>
    </row>
    <row r="547" spans="1:10" ht="23.25">
      <c r="A547" s="111"/>
      <c r="B547" s="113">
        <v>23</v>
      </c>
      <c r="C547" s="117">
        <v>87.6541</v>
      </c>
      <c r="D547" s="117">
        <v>87.6659</v>
      </c>
      <c r="E547" s="106">
        <f t="shared" si="16"/>
        <v>0.011799999999993815</v>
      </c>
      <c r="F547" s="146">
        <f t="shared" si="20"/>
        <v>36.2263224142505</v>
      </c>
      <c r="G547" s="106">
        <f t="shared" si="19"/>
        <v>325.73</v>
      </c>
      <c r="H547" s="113">
        <v>41</v>
      </c>
      <c r="I547" s="122">
        <v>719.22</v>
      </c>
      <c r="J547" s="122">
        <v>393.49</v>
      </c>
    </row>
    <row r="548" spans="1:10" ht="23.25">
      <c r="A548" s="111"/>
      <c r="B548" s="113">
        <v>24</v>
      </c>
      <c r="C548" s="117">
        <v>87.8686</v>
      </c>
      <c r="D548" s="117">
        <v>87.8809</v>
      </c>
      <c r="E548" s="106">
        <f t="shared" si="16"/>
        <v>0.012299999999996203</v>
      </c>
      <c r="F548" s="146">
        <f t="shared" si="20"/>
        <v>38.41469127704238</v>
      </c>
      <c r="G548" s="106">
        <f t="shared" si="19"/>
        <v>320.19000000000005</v>
      </c>
      <c r="H548" s="113">
        <v>42</v>
      </c>
      <c r="I548" s="122">
        <v>856.47</v>
      </c>
      <c r="J548" s="122">
        <v>536.28</v>
      </c>
    </row>
    <row r="549" spans="1:10" ht="23.25">
      <c r="A549" s="111">
        <v>23684</v>
      </c>
      <c r="B549" s="113">
        <v>10</v>
      </c>
      <c r="C549" s="117">
        <v>85.1214</v>
      </c>
      <c r="D549" s="117">
        <v>85.1243</v>
      </c>
      <c r="E549" s="106">
        <f t="shared" si="16"/>
        <v>0.002900000000011005</v>
      </c>
      <c r="F549" s="146">
        <f t="shared" si="20"/>
        <v>10.466291323845118</v>
      </c>
      <c r="G549" s="106">
        <f t="shared" si="19"/>
        <v>277.08</v>
      </c>
      <c r="H549" s="113">
        <v>43</v>
      </c>
      <c r="I549" s="122">
        <v>674.91</v>
      </c>
      <c r="J549" s="122">
        <v>397.83</v>
      </c>
    </row>
    <row r="550" spans="1:10" ht="23.25">
      <c r="A550" s="111"/>
      <c r="B550" s="113">
        <v>11</v>
      </c>
      <c r="C550" s="117">
        <v>86.1204</v>
      </c>
      <c r="D550" s="117">
        <v>86.126</v>
      </c>
      <c r="E550" s="106">
        <f t="shared" si="16"/>
        <v>0.00560000000000116</v>
      </c>
      <c r="F550" s="146">
        <f t="shared" si="20"/>
        <v>19.44174420219816</v>
      </c>
      <c r="G550" s="106">
        <f t="shared" si="19"/>
        <v>288.0400000000001</v>
      </c>
      <c r="H550" s="113">
        <v>44</v>
      </c>
      <c r="I550" s="122">
        <v>842.95</v>
      </c>
      <c r="J550" s="122">
        <v>554.91</v>
      </c>
    </row>
    <row r="551" spans="1:10" ht="23.25">
      <c r="A551" s="111"/>
      <c r="B551" s="113">
        <v>12</v>
      </c>
      <c r="C551" s="117">
        <v>84.8657</v>
      </c>
      <c r="D551" s="117">
        <v>84.875</v>
      </c>
      <c r="E551" s="106">
        <f t="shared" si="16"/>
        <v>0.00929999999999609</v>
      </c>
      <c r="F551" s="146">
        <f t="shared" si="20"/>
        <v>29.304260146193883</v>
      </c>
      <c r="G551" s="106">
        <f t="shared" si="19"/>
        <v>317.35999999999996</v>
      </c>
      <c r="H551" s="113">
        <v>45</v>
      </c>
      <c r="I551" s="122">
        <v>692.28</v>
      </c>
      <c r="J551" s="122">
        <v>374.92</v>
      </c>
    </row>
    <row r="552" spans="1:10" ht="23.25">
      <c r="A552" s="111">
        <v>23686</v>
      </c>
      <c r="B552" s="113">
        <v>13</v>
      </c>
      <c r="C552" s="117">
        <v>85.3175</v>
      </c>
      <c r="D552" s="117">
        <v>85.3363</v>
      </c>
      <c r="E552" s="106">
        <f t="shared" si="16"/>
        <v>0.018799999999998818</v>
      </c>
      <c r="F552" s="146">
        <f t="shared" si="20"/>
        <v>55.776419628549284</v>
      </c>
      <c r="G552" s="106">
        <f t="shared" si="19"/>
        <v>337.05999999999995</v>
      </c>
      <c r="H552" s="113">
        <v>46</v>
      </c>
      <c r="I552" s="122">
        <v>709.31</v>
      </c>
      <c r="J552" s="122">
        <v>372.25</v>
      </c>
    </row>
    <row r="553" spans="1:10" ht="23.25">
      <c r="A553" s="111"/>
      <c r="B553" s="113">
        <v>14</v>
      </c>
      <c r="C553" s="117">
        <v>87.8201</v>
      </c>
      <c r="D553" s="117">
        <v>87.8348</v>
      </c>
      <c r="E553" s="106">
        <f t="shared" si="16"/>
        <v>0.01470000000000482</v>
      </c>
      <c r="F553" s="146">
        <f t="shared" si="20"/>
        <v>49.8389557552291</v>
      </c>
      <c r="G553" s="106">
        <f t="shared" si="19"/>
        <v>294.94999999999993</v>
      </c>
      <c r="H553" s="113">
        <v>47</v>
      </c>
      <c r="I553" s="122">
        <v>807.31</v>
      </c>
      <c r="J553" s="122">
        <v>512.36</v>
      </c>
    </row>
    <row r="554" spans="1:10" ht="23.25">
      <c r="A554" s="111"/>
      <c r="B554" s="113">
        <v>15</v>
      </c>
      <c r="C554" s="117">
        <v>87.049</v>
      </c>
      <c r="D554" s="117">
        <v>87.0637</v>
      </c>
      <c r="E554" s="106">
        <f t="shared" si="16"/>
        <v>0.01469999999999061</v>
      </c>
      <c r="F554" s="146">
        <f t="shared" si="20"/>
        <v>49.52329616275516</v>
      </c>
      <c r="G554" s="106">
        <f t="shared" si="19"/>
        <v>296.8299999999999</v>
      </c>
      <c r="H554" s="113">
        <v>48</v>
      </c>
      <c r="I554" s="122">
        <v>844.17</v>
      </c>
      <c r="J554" s="122">
        <v>547.34</v>
      </c>
    </row>
    <row r="555" spans="1:10" ht="23.25">
      <c r="A555" s="111">
        <v>23704</v>
      </c>
      <c r="B555" s="113">
        <v>16</v>
      </c>
      <c r="C555" s="117">
        <v>85.7048</v>
      </c>
      <c r="D555" s="117">
        <v>85.7186</v>
      </c>
      <c r="E555" s="106">
        <f t="shared" si="16"/>
        <v>0.013799999999989154</v>
      </c>
      <c r="F555" s="146">
        <f t="shared" si="20"/>
        <v>49.08062737841574</v>
      </c>
      <c r="G555" s="106">
        <f t="shared" si="19"/>
        <v>281.17</v>
      </c>
      <c r="H555" s="113">
        <v>49</v>
      </c>
      <c r="I555" s="122">
        <v>790.96</v>
      </c>
      <c r="J555" s="122">
        <v>509.79</v>
      </c>
    </row>
    <row r="556" spans="1:10" ht="23.25">
      <c r="A556" s="111"/>
      <c r="B556" s="113">
        <v>17</v>
      </c>
      <c r="C556" s="117">
        <v>89.435</v>
      </c>
      <c r="D556" s="117">
        <v>89.4516</v>
      </c>
      <c r="E556" s="106">
        <f t="shared" si="16"/>
        <v>0.01659999999999684</v>
      </c>
      <c r="F556" s="146">
        <f t="shared" si="20"/>
        <v>45.657076846902584</v>
      </c>
      <c r="G556" s="106">
        <f t="shared" si="19"/>
        <v>363.5799999999999</v>
      </c>
      <c r="H556" s="113">
        <v>50</v>
      </c>
      <c r="I556" s="122">
        <v>737.56</v>
      </c>
      <c r="J556" s="122">
        <v>373.98</v>
      </c>
    </row>
    <row r="557" spans="1:10" ht="23.25">
      <c r="A557" s="111"/>
      <c r="B557" s="113">
        <v>18</v>
      </c>
      <c r="C557" s="117">
        <v>86.8571</v>
      </c>
      <c r="D557" s="117">
        <v>86.8737</v>
      </c>
      <c r="E557" s="106">
        <f t="shared" si="16"/>
        <v>0.01659999999999684</v>
      </c>
      <c r="F557" s="146">
        <f t="shared" si="20"/>
        <v>55.10007634346878</v>
      </c>
      <c r="G557" s="106">
        <f t="shared" si="19"/>
        <v>301.27</v>
      </c>
      <c r="H557" s="113">
        <v>51</v>
      </c>
      <c r="I557" s="122">
        <v>821.99</v>
      </c>
      <c r="J557" s="122">
        <v>520.72</v>
      </c>
    </row>
    <row r="558" spans="1:10" ht="23.25">
      <c r="A558" s="111">
        <v>23719</v>
      </c>
      <c r="B558" s="113">
        <v>19</v>
      </c>
      <c r="C558" s="117">
        <v>86.1505</v>
      </c>
      <c r="D558" s="117">
        <v>86.1535</v>
      </c>
      <c r="E558" s="106">
        <f t="shared" si="16"/>
        <v>0.0030000000000001137</v>
      </c>
      <c r="F558" s="146">
        <f t="shared" si="20"/>
        <v>9.966777408638253</v>
      </c>
      <c r="G558" s="106">
        <f t="shared" si="19"/>
        <v>300.99999999999994</v>
      </c>
      <c r="H558" s="113">
        <v>52</v>
      </c>
      <c r="I558" s="122">
        <v>808.43</v>
      </c>
      <c r="J558" s="122">
        <v>507.43</v>
      </c>
    </row>
    <row r="559" spans="1:10" ht="23.25">
      <c r="A559" s="111"/>
      <c r="B559" s="113">
        <v>20</v>
      </c>
      <c r="C559" s="117">
        <v>87.4217</v>
      </c>
      <c r="D559" s="117">
        <v>87.4256</v>
      </c>
      <c r="E559" s="106">
        <f t="shared" si="16"/>
        <v>0.003900000000001569</v>
      </c>
      <c r="F559" s="146">
        <f t="shared" si="20"/>
        <v>13.218994678512589</v>
      </c>
      <c r="G559" s="106">
        <f t="shared" si="19"/>
        <v>295.03</v>
      </c>
      <c r="H559" s="113">
        <v>53</v>
      </c>
      <c r="I559" s="122">
        <v>860.12</v>
      </c>
      <c r="J559" s="122">
        <v>565.09</v>
      </c>
    </row>
    <row r="560" spans="1:10" ht="23.25">
      <c r="A560" s="111"/>
      <c r="B560" s="113">
        <v>21</v>
      </c>
      <c r="C560" s="117">
        <v>90.0445</v>
      </c>
      <c r="D560" s="117">
        <v>90.0483</v>
      </c>
      <c r="E560" s="106">
        <f t="shared" si="16"/>
        <v>0.0037999999999982492</v>
      </c>
      <c r="F560" s="146">
        <f t="shared" si="20"/>
        <v>12.017330255204607</v>
      </c>
      <c r="G560" s="106">
        <f t="shared" si="19"/>
        <v>316.21000000000004</v>
      </c>
      <c r="H560" s="113">
        <v>54</v>
      </c>
      <c r="I560" s="122">
        <v>711.57</v>
      </c>
      <c r="J560" s="122">
        <v>395.36</v>
      </c>
    </row>
    <row r="561" spans="1:10" ht="23.25">
      <c r="A561" s="111">
        <v>23728</v>
      </c>
      <c r="B561" s="113">
        <v>22</v>
      </c>
      <c r="C561" s="117">
        <v>86.1895</v>
      </c>
      <c r="D561" s="117">
        <v>86.1923</v>
      </c>
      <c r="E561" s="106">
        <f t="shared" si="16"/>
        <v>0.0028000000000076852</v>
      </c>
      <c r="F561" s="146">
        <f t="shared" si="20"/>
        <v>12.08981001730434</v>
      </c>
      <c r="G561" s="106">
        <f t="shared" si="19"/>
        <v>231.60000000000002</v>
      </c>
      <c r="H561" s="113">
        <v>55</v>
      </c>
      <c r="I561" s="122">
        <v>753.7</v>
      </c>
      <c r="J561" s="122">
        <v>522.1</v>
      </c>
    </row>
    <row r="562" spans="1:10" ht="23.25">
      <c r="A562" s="111"/>
      <c r="B562" s="113">
        <v>23</v>
      </c>
      <c r="C562" s="117">
        <v>87.683</v>
      </c>
      <c r="D562" s="117">
        <v>87.6843</v>
      </c>
      <c r="E562" s="106">
        <f t="shared" si="16"/>
        <v>0.001299999999986312</v>
      </c>
      <c r="F562" s="146">
        <f t="shared" si="20"/>
        <v>5.620892424707331</v>
      </c>
      <c r="G562" s="106">
        <f t="shared" si="19"/>
        <v>231.2800000000001</v>
      </c>
      <c r="H562" s="113">
        <v>56</v>
      </c>
      <c r="I562" s="122">
        <v>819.33</v>
      </c>
      <c r="J562" s="122">
        <v>588.05</v>
      </c>
    </row>
    <row r="563" spans="1:10" ht="23.25">
      <c r="A563" s="111"/>
      <c r="B563" s="113">
        <v>24</v>
      </c>
      <c r="C563" s="117">
        <v>87.8965</v>
      </c>
      <c r="D563" s="117">
        <v>87.8975</v>
      </c>
      <c r="E563" s="106">
        <f t="shared" si="16"/>
        <v>0.000999999999990564</v>
      </c>
      <c r="F563" s="146">
        <f t="shared" si="20"/>
        <v>3.472583949684217</v>
      </c>
      <c r="G563" s="106">
        <f t="shared" si="19"/>
        <v>287.97</v>
      </c>
      <c r="H563" s="113">
        <v>57</v>
      </c>
      <c r="I563" s="122">
        <v>649.75</v>
      </c>
      <c r="J563" s="122">
        <v>361.78</v>
      </c>
    </row>
    <row r="564" spans="1:10" ht="23.25">
      <c r="A564" s="111">
        <v>23732</v>
      </c>
      <c r="B564" s="113">
        <v>25</v>
      </c>
      <c r="C564" s="117">
        <v>87.244</v>
      </c>
      <c r="D564" s="117">
        <v>87.2467</v>
      </c>
      <c r="E564" s="106">
        <f t="shared" si="16"/>
        <v>0.0027000000000043656</v>
      </c>
      <c r="F564" s="146">
        <f aca="true" t="shared" si="21" ref="F564:F580">((10^6)*E564/G564)</f>
        <v>8.84549862404785</v>
      </c>
      <c r="G564" s="106">
        <f t="shared" si="19"/>
        <v>305.23999999999995</v>
      </c>
      <c r="H564" s="113">
        <v>58</v>
      </c>
      <c r="I564" s="122">
        <v>578.31</v>
      </c>
      <c r="J564" s="122">
        <v>273.07</v>
      </c>
    </row>
    <row r="565" spans="1:10" ht="23.25">
      <c r="A565" s="111"/>
      <c r="B565" s="113">
        <v>26</v>
      </c>
      <c r="C565" s="117">
        <v>88.7636</v>
      </c>
      <c r="D565" s="117">
        <v>88.7661</v>
      </c>
      <c r="E565" s="106">
        <f t="shared" si="16"/>
        <v>0.0024999999999977263</v>
      </c>
      <c r="F565" s="146">
        <f t="shared" si="21"/>
        <v>9.174311926597161</v>
      </c>
      <c r="G565" s="106">
        <f t="shared" si="19"/>
        <v>272.5</v>
      </c>
      <c r="H565" s="113">
        <v>59</v>
      </c>
      <c r="I565" s="122">
        <v>822.98</v>
      </c>
      <c r="J565" s="122">
        <v>550.48</v>
      </c>
    </row>
    <row r="566" spans="1:10" ht="23.25">
      <c r="A566" s="111"/>
      <c r="B566" s="113">
        <v>27</v>
      </c>
      <c r="C566" s="117">
        <v>88.0501</v>
      </c>
      <c r="D566" s="117">
        <v>88.0532</v>
      </c>
      <c r="E566" s="106">
        <f t="shared" si="16"/>
        <v>0.0031000000000034333</v>
      </c>
      <c r="F566" s="146">
        <f t="shared" si="21"/>
        <v>9.13807334041809</v>
      </c>
      <c r="G566" s="106">
        <f t="shared" si="19"/>
        <v>339.24</v>
      </c>
      <c r="H566" s="113">
        <v>60</v>
      </c>
      <c r="I566" s="122">
        <v>731.88</v>
      </c>
      <c r="J566" s="122">
        <v>392.64</v>
      </c>
    </row>
    <row r="567" spans="1:10" ht="23.25">
      <c r="A567" s="111">
        <v>23752</v>
      </c>
      <c r="B567" s="113">
        <v>31</v>
      </c>
      <c r="C567" s="117">
        <v>91.379</v>
      </c>
      <c r="D567" s="117">
        <v>91.3812</v>
      </c>
      <c r="E567" s="106">
        <f aca="true" t="shared" si="22" ref="E567:E647">D567-C567</f>
        <v>0.002200000000001978</v>
      </c>
      <c r="F567" s="146">
        <f t="shared" si="21"/>
        <v>6.5789473684269675</v>
      </c>
      <c r="G567" s="106">
        <f aca="true" t="shared" si="23" ref="G567:G572">I567-J567</f>
        <v>334.40000000000003</v>
      </c>
      <c r="H567" s="113">
        <v>61</v>
      </c>
      <c r="I567" s="122">
        <v>826.08</v>
      </c>
      <c r="J567" s="122">
        <v>491.68</v>
      </c>
    </row>
    <row r="568" spans="1:10" ht="23.25">
      <c r="A568" s="111"/>
      <c r="B568" s="113">
        <v>32</v>
      </c>
      <c r="C568" s="117">
        <v>83.9877</v>
      </c>
      <c r="D568" s="117">
        <v>83.9885</v>
      </c>
      <c r="E568" s="106">
        <f t="shared" si="22"/>
        <v>0.0007999999999981355</v>
      </c>
      <c r="F568" s="146">
        <f t="shared" si="21"/>
        <v>2.1838829438691185</v>
      </c>
      <c r="G568" s="106">
        <f t="shared" si="23"/>
        <v>366.32000000000005</v>
      </c>
      <c r="H568" s="113">
        <v>62</v>
      </c>
      <c r="I568" s="122">
        <v>701.35</v>
      </c>
      <c r="J568" s="122">
        <v>335.03</v>
      </c>
    </row>
    <row r="569" spans="1:10" ht="23.25">
      <c r="A569" s="111"/>
      <c r="B569" s="113">
        <v>33</v>
      </c>
      <c r="C569" s="117">
        <v>88.4063</v>
      </c>
      <c r="D569" s="117">
        <v>88.412</v>
      </c>
      <c r="E569" s="106">
        <f t="shared" si="22"/>
        <v>0.005700000000004479</v>
      </c>
      <c r="F569" s="146">
        <f t="shared" si="21"/>
        <v>15.58526782053558</v>
      </c>
      <c r="G569" s="106">
        <f t="shared" si="23"/>
        <v>365.7300000000001</v>
      </c>
      <c r="H569" s="113">
        <v>63</v>
      </c>
      <c r="I569" s="122">
        <v>708.94</v>
      </c>
      <c r="J569" s="122">
        <v>343.21</v>
      </c>
    </row>
    <row r="570" spans="1:10" ht="23.25">
      <c r="A570" s="111">
        <v>23781</v>
      </c>
      <c r="B570" s="113">
        <v>19</v>
      </c>
      <c r="C570" s="117">
        <v>86.1692</v>
      </c>
      <c r="D570" s="117">
        <v>86.1712</v>
      </c>
      <c r="E570" s="106">
        <f t="shared" si="22"/>
        <v>0.001999999999995339</v>
      </c>
      <c r="F570" s="146">
        <f t="shared" si="21"/>
        <v>7.517383950367746</v>
      </c>
      <c r="G570" s="106">
        <f t="shared" si="23"/>
        <v>266.05</v>
      </c>
      <c r="H570" s="113">
        <v>64</v>
      </c>
      <c r="I570" s="122">
        <v>775.23</v>
      </c>
      <c r="J570" s="122">
        <v>509.18</v>
      </c>
    </row>
    <row r="571" spans="1:10" ht="23.25">
      <c r="A571" s="111"/>
      <c r="B571" s="113">
        <v>20</v>
      </c>
      <c r="C571" s="117">
        <v>87.4351</v>
      </c>
      <c r="D571" s="117">
        <v>87.4365</v>
      </c>
      <c r="E571" s="106">
        <f t="shared" si="22"/>
        <v>0.0013999999999896318</v>
      </c>
      <c r="F571" s="146">
        <f t="shared" si="21"/>
        <v>5.281424475590884</v>
      </c>
      <c r="G571" s="106">
        <f t="shared" si="23"/>
        <v>265.08000000000004</v>
      </c>
      <c r="H571" s="113">
        <v>65</v>
      </c>
      <c r="I571" s="122">
        <v>812</v>
      </c>
      <c r="J571" s="122">
        <v>546.92</v>
      </c>
    </row>
    <row r="572" spans="1:10" ht="23.25">
      <c r="A572" s="111"/>
      <c r="B572" s="113">
        <v>21</v>
      </c>
      <c r="C572" s="117">
        <v>90.0535</v>
      </c>
      <c r="D572" s="117">
        <v>90.0564</v>
      </c>
      <c r="E572" s="106">
        <f t="shared" si="22"/>
        <v>0.002899999999996794</v>
      </c>
      <c r="F572" s="146">
        <f t="shared" si="21"/>
        <v>11.279657720718761</v>
      </c>
      <c r="G572" s="106">
        <f t="shared" si="23"/>
        <v>257.1</v>
      </c>
      <c r="H572" s="113">
        <v>66</v>
      </c>
      <c r="I572" s="122">
        <v>812.1</v>
      </c>
      <c r="J572" s="122">
        <v>555</v>
      </c>
    </row>
    <row r="573" spans="1:10" ht="23.25">
      <c r="A573" s="111">
        <v>23791</v>
      </c>
      <c r="B573" s="113">
        <v>22</v>
      </c>
      <c r="C573" s="117">
        <v>86.1958</v>
      </c>
      <c r="D573" s="117">
        <v>86.1958</v>
      </c>
      <c r="E573" s="106">
        <f t="shared" si="22"/>
        <v>0</v>
      </c>
      <c r="F573" s="146">
        <f t="shared" si="21"/>
        <v>0</v>
      </c>
      <c r="G573" s="106">
        <f t="shared" si="19"/>
        <v>290.49</v>
      </c>
      <c r="H573" s="113">
        <v>67</v>
      </c>
      <c r="I573" s="122">
        <v>846.62</v>
      </c>
      <c r="J573" s="122">
        <v>556.13</v>
      </c>
    </row>
    <row r="574" spans="1:10" ht="23.25">
      <c r="A574" s="111"/>
      <c r="B574" s="113">
        <v>23</v>
      </c>
      <c r="C574" s="117">
        <v>87.6916</v>
      </c>
      <c r="D574" s="117">
        <v>87.6916</v>
      </c>
      <c r="E574" s="106">
        <f t="shared" si="22"/>
        <v>0</v>
      </c>
      <c r="F574" s="146">
        <f t="shared" si="21"/>
        <v>0</v>
      </c>
      <c r="G574" s="106">
        <f t="shared" si="19"/>
        <v>360.57</v>
      </c>
      <c r="H574" s="113">
        <v>68</v>
      </c>
      <c r="I574" s="122">
        <v>694.62</v>
      </c>
      <c r="J574" s="122">
        <v>334.05</v>
      </c>
    </row>
    <row r="575" spans="1:10" ht="23.25">
      <c r="A575" s="111"/>
      <c r="B575" s="113">
        <v>24</v>
      </c>
      <c r="C575" s="117">
        <v>87.9079</v>
      </c>
      <c r="D575" s="117">
        <v>87.9108</v>
      </c>
      <c r="E575" s="106">
        <f t="shared" si="22"/>
        <v>0.002899999999996794</v>
      </c>
      <c r="F575" s="146">
        <f t="shared" si="21"/>
        <v>8.454071072491601</v>
      </c>
      <c r="G575" s="106">
        <f t="shared" si="19"/>
        <v>343.03000000000003</v>
      </c>
      <c r="H575" s="113">
        <v>69</v>
      </c>
      <c r="I575" s="122">
        <v>682.74</v>
      </c>
      <c r="J575" s="122">
        <v>339.71</v>
      </c>
    </row>
    <row r="576" spans="1:10" ht="23.25">
      <c r="A576" s="111">
        <v>23795</v>
      </c>
      <c r="B576" s="113">
        <v>25</v>
      </c>
      <c r="C576" s="117">
        <v>87.2361</v>
      </c>
      <c r="D576" s="117">
        <v>87.2486</v>
      </c>
      <c r="E576" s="106">
        <f t="shared" si="22"/>
        <v>0.012500000000002842</v>
      </c>
      <c r="F576" s="146">
        <f t="shared" si="21"/>
        <v>36.69132323588952</v>
      </c>
      <c r="G576" s="106">
        <f t="shared" si="19"/>
        <v>340.68</v>
      </c>
      <c r="H576" s="113">
        <v>70</v>
      </c>
      <c r="I576" s="122">
        <v>648.26</v>
      </c>
      <c r="J576" s="122">
        <v>307.58</v>
      </c>
    </row>
    <row r="577" spans="1:10" ht="23.25">
      <c r="A577" s="111"/>
      <c r="B577" s="113">
        <v>26</v>
      </c>
      <c r="C577" s="117">
        <v>88.7416</v>
      </c>
      <c r="D577" s="117">
        <v>88.7493</v>
      </c>
      <c r="E577" s="106">
        <f t="shared" si="22"/>
        <v>0.007699999999999818</v>
      </c>
      <c r="F577" s="146">
        <f t="shared" si="21"/>
        <v>26.509674309714995</v>
      </c>
      <c r="G577" s="106">
        <f t="shared" si="19"/>
        <v>290.46000000000004</v>
      </c>
      <c r="H577" s="113">
        <v>71</v>
      </c>
      <c r="I577" s="122">
        <v>846.5</v>
      </c>
      <c r="J577" s="122">
        <v>556.04</v>
      </c>
    </row>
    <row r="578" spans="1:10" ht="23.25">
      <c r="A578" s="111"/>
      <c r="B578" s="113">
        <v>27</v>
      </c>
      <c r="C578" s="117">
        <v>88.0194</v>
      </c>
      <c r="D578" s="117">
        <v>88.0248</v>
      </c>
      <c r="E578" s="106">
        <f t="shared" si="22"/>
        <v>0.00539999999999452</v>
      </c>
      <c r="F578" s="146">
        <f t="shared" si="21"/>
        <v>20.740513135637272</v>
      </c>
      <c r="G578" s="106">
        <f t="shared" si="19"/>
        <v>260.36</v>
      </c>
      <c r="H578" s="113">
        <v>72</v>
      </c>
      <c r="I578" s="122">
        <v>827.95</v>
      </c>
      <c r="J578" s="122">
        <v>567.59</v>
      </c>
    </row>
    <row r="579" spans="1:10" ht="23.25">
      <c r="A579" s="111">
        <v>23808</v>
      </c>
      <c r="B579" s="113">
        <v>1</v>
      </c>
      <c r="C579" s="117">
        <v>85.397</v>
      </c>
      <c r="D579" s="117">
        <v>85.404</v>
      </c>
      <c r="E579" s="106">
        <f t="shared" si="22"/>
        <v>0.006999999999990791</v>
      </c>
      <c r="F579" s="146">
        <f t="shared" si="21"/>
        <v>19.255102602164246</v>
      </c>
      <c r="G579" s="106">
        <f t="shared" si="19"/>
        <v>363.5400000000001</v>
      </c>
      <c r="H579" s="113">
        <v>73</v>
      </c>
      <c r="I579" s="122">
        <v>717.69</v>
      </c>
      <c r="J579" s="122">
        <v>354.15</v>
      </c>
    </row>
    <row r="580" spans="1:10" ht="23.25">
      <c r="A580" s="111"/>
      <c r="B580" s="113">
        <v>2</v>
      </c>
      <c r="C580" s="117">
        <v>87.4665</v>
      </c>
      <c r="D580" s="117">
        <v>87.4724</v>
      </c>
      <c r="E580" s="106">
        <f t="shared" si="22"/>
        <v>0.005899999999996908</v>
      </c>
      <c r="F580" s="146">
        <f t="shared" si="21"/>
        <v>14.878700761579937</v>
      </c>
      <c r="G580" s="106">
        <f t="shared" si="19"/>
        <v>396.53999999999996</v>
      </c>
      <c r="H580" s="113">
        <v>74</v>
      </c>
      <c r="I580" s="122">
        <v>686.26</v>
      </c>
      <c r="J580" s="122">
        <v>289.72</v>
      </c>
    </row>
    <row r="581" spans="1:10" ht="23.25">
      <c r="A581" s="111"/>
      <c r="B581" s="113">
        <v>3</v>
      </c>
      <c r="C581" s="117">
        <v>85.8863</v>
      </c>
      <c r="D581" s="117">
        <v>85.8928</v>
      </c>
      <c r="E581" s="106">
        <f t="shared" si="22"/>
        <v>0.006499999999988404</v>
      </c>
      <c r="F581" s="146">
        <f aca="true" t="shared" si="24" ref="F581:F594">((10^6)*E581/G581)</f>
        <v>17.008137739718986</v>
      </c>
      <c r="G581" s="106">
        <f t="shared" si="19"/>
        <v>382.16999999999996</v>
      </c>
      <c r="H581" s="113">
        <v>75</v>
      </c>
      <c r="I581" s="122">
        <v>754.43</v>
      </c>
      <c r="J581" s="122">
        <v>372.26</v>
      </c>
    </row>
    <row r="582" spans="1:10" ht="23.25">
      <c r="A582" s="111">
        <v>23816</v>
      </c>
      <c r="B582" s="113">
        <v>4</v>
      </c>
      <c r="C582" s="117">
        <v>85.0374</v>
      </c>
      <c r="D582" s="117">
        <v>85.0378</v>
      </c>
      <c r="E582" s="106">
        <f t="shared" si="22"/>
        <v>0.00039999999999906777</v>
      </c>
      <c r="F582" s="146">
        <f t="shared" si="24"/>
        <v>1.165229550218678</v>
      </c>
      <c r="G582" s="106">
        <f t="shared" si="19"/>
        <v>343.28</v>
      </c>
      <c r="H582" s="113">
        <v>76</v>
      </c>
      <c r="I582" s="122">
        <v>862.26</v>
      </c>
      <c r="J582" s="122">
        <v>518.98</v>
      </c>
    </row>
    <row r="583" spans="1:10" ht="23.25">
      <c r="A583" s="111"/>
      <c r="B583" s="113">
        <v>5</v>
      </c>
      <c r="C583" s="117">
        <v>85.0655</v>
      </c>
      <c r="D583" s="117">
        <v>85.0656</v>
      </c>
      <c r="E583" s="106">
        <f t="shared" si="22"/>
        <v>0.00010000000000331966</v>
      </c>
      <c r="F583" s="146">
        <f t="shared" si="24"/>
        <v>0.2713336046759453</v>
      </c>
      <c r="G583" s="106">
        <f t="shared" si="19"/>
        <v>368.55</v>
      </c>
      <c r="H583" s="113">
        <v>77</v>
      </c>
      <c r="I583" s="122">
        <v>697.89</v>
      </c>
      <c r="J583" s="122">
        <v>329.34</v>
      </c>
    </row>
    <row r="584" spans="1:10" s="208" customFormat="1" ht="24" thickBot="1">
      <c r="A584" s="181"/>
      <c r="B584" s="182">
        <v>6</v>
      </c>
      <c r="C584" s="183">
        <v>87.4685</v>
      </c>
      <c r="D584" s="183">
        <v>87.4727</v>
      </c>
      <c r="E584" s="184">
        <f t="shared" si="22"/>
        <v>0.004199999999997317</v>
      </c>
      <c r="F584" s="185">
        <f t="shared" si="24"/>
        <v>10.563645966944131</v>
      </c>
      <c r="G584" s="184">
        <f t="shared" si="19"/>
        <v>397.59</v>
      </c>
      <c r="H584" s="182">
        <v>78</v>
      </c>
      <c r="I584" s="186">
        <v>763.38</v>
      </c>
      <c r="J584" s="186">
        <v>365.79</v>
      </c>
    </row>
    <row r="585" spans="1:10" ht="23.25">
      <c r="A585" s="158">
        <v>23836</v>
      </c>
      <c r="B585" s="159">
        <v>1</v>
      </c>
      <c r="C585" s="160">
        <v>85.4364</v>
      </c>
      <c r="D585" s="160">
        <v>85.446</v>
      </c>
      <c r="E585" s="179">
        <f t="shared" si="22"/>
        <v>0.009599999999991837</v>
      </c>
      <c r="F585" s="162">
        <f t="shared" si="24"/>
        <v>39.94507552112443</v>
      </c>
      <c r="G585" s="179">
        <f t="shared" si="19"/>
        <v>240.33000000000004</v>
      </c>
      <c r="H585" s="159">
        <v>1</v>
      </c>
      <c r="I585" s="164">
        <v>802.47</v>
      </c>
      <c r="J585" s="164">
        <v>562.14</v>
      </c>
    </row>
    <row r="586" spans="1:10" ht="23.25">
      <c r="A586" s="111"/>
      <c r="B586" s="113">
        <v>2</v>
      </c>
      <c r="C586" s="117">
        <v>87.51</v>
      </c>
      <c r="D586" s="117">
        <v>87.5201</v>
      </c>
      <c r="E586" s="106">
        <f t="shared" si="22"/>
        <v>0.010099999999994225</v>
      </c>
      <c r="F586" s="146">
        <f t="shared" si="24"/>
        <v>33.98041920396401</v>
      </c>
      <c r="G586" s="106">
        <f t="shared" si="19"/>
        <v>297.23</v>
      </c>
      <c r="H586" s="113">
        <v>2</v>
      </c>
      <c r="I586" s="122">
        <v>627.11</v>
      </c>
      <c r="J586" s="122">
        <v>329.88</v>
      </c>
    </row>
    <row r="587" spans="1:10" ht="23.25">
      <c r="A587" s="111"/>
      <c r="B587" s="113">
        <v>3</v>
      </c>
      <c r="C587" s="117">
        <v>85.8978</v>
      </c>
      <c r="D587" s="117">
        <v>85.9107</v>
      </c>
      <c r="E587" s="106">
        <f t="shared" si="22"/>
        <v>0.01290000000000191</v>
      </c>
      <c r="F587" s="146">
        <f t="shared" si="24"/>
        <v>40.73512694202952</v>
      </c>
      <c r="G587" s="106">
        <f t="shared" si="19"/>
        <v>316.68000000000006</v>
      </c>
      <c r="H587" s="113">
        <v>3</v>
      </c>
      <c r="I587" s="122">
        <v>599.19</v>
      </c>
      <c r="J587" s="122">
        <v>282.51</v>
      </c>
    </row>
    <row r="588" spans="1:10" ht="23.25">
      <c r="A588" s="111">
        <v>23852</v>
      </c>
      <c r="B588" s="113">
        <v>4</v>
      </c>
      <c r="C588" s="117">
        <v>85.0422</v>
      </c>
      <c r="D588" s="117">
        <v>85.0542</v>
      </c>
      <c r="E588" s="106">
        <f t="shared" si="22"/>
        <v>0.012000000000000455</v>
      </c>
      <c r="F588" s="146">
        <f t="shared" si="24"/>
        <v>42.474869035822074</v>
      </c>
      <c r="G588" s="106">
        <f t="shared" si="19"/>
        <v>282.52000000000004</v>
      </c>
      <c r="H588" s="113">
        <v>4</v>
      </c>
      <c r="I588" s="122">
        <v>754.47</v>
      </c>
      <c r="J588" s="122">
        <v>471.95</v>
      </c>
    </row>
    <row r="589" spans="1:10" ht="23.25">
      <c r="A589" s="111"/>
      <c r="B589" s="113">
        <v>5</v>
      </c>
      <c r="C589" s="117">
        <v>85.0766</v>
      </c>
      <c r="D589" s="117">
        <v>85.0896</v>
      </c>
      <c r="E589" s="106">
        <f t="shared" si="22"/>
        <v>0.01300000000000523</v>
      </c>
      <c r="F589" s="146">
        <f t="shared" si="24"/>
        <v>43.28716036229765</v>
      </c>
      <c r="G589" s="106">
        <f t="shared" si="19"/>
        <v>300.32</v>
      </c>
      <c r="H589" s="113">
        <v>5</v>
      </c>
      <c r="I589" s="122">
        <v>694.26</v>
      </c>
      <c r="J589" s="122">
        <v>393.94</v>
      </c>
    </row>
    <row r="590" spans="1:10" ht="23.25">
      <c r="A590" s="111"/>
      <c r="B590" s="113">
        <v>6</v>
      </c>
      <c r="C590" s="117">
        <v>87.4168</v>
      </c>
      <c r="D590" s="117">
        <v>87.4357</v>
      </c>
      <c r="E590" s="106">
        <f t="shared" si="22"/>
        <v>0.018900000000002137</v>
      </c>
      <c r="F590" s="146">
        <f t="shared" si="24"/>
        <v>55.342449708653156</v>
      </c>
      <c r="G590" s="106">
        <f t="shared" si="19"/>
        <v>341.51</v>
      </c>
      <c r="H590" s="113">
        <v>6</v>
      </c>
      <c r="I590" s="122">
        <v>733.12</v>
      </c>
      <c r="J590" s="122">
        <v>391.61</v>
      </c>
    </row>
    <row r="591" spans="1:10" ht="23.25">
      <c r="A591" s="111">
        <v>23875</v>
      </c>
      <c r="B591" s="113">
        <v>31</v>
      </c>
      <c r="C591" s="117">
        <v>91.3821</v>
      </c>
      <c r="D591" s="117">
        <v>91.4188</v>
      </c>
      <c r="E591" s="106">
        <f t="shared" si="22"/>
        <v>0.03670000000001039</v>
      </c>
      <c r="F591" s="146">
        <f t="shared" si="24"/>
        <v>112.67346186912195</v>
      </c>
      <c r="G591" s="106">
        <f t="shared" si="19"/>
        <v>325.7199999999999</v>
      </c>
      <c r="H591" s="113">
        <v>7</v>
      </c>
      <c r="I591" s="122">
        <v>838.04</v>
      </c>
      <c r="J591" s="122">
        <v>512.32</v>
      </c>
    </row>
    <row r="592" spans="1:10" ht="23.25">
      <c r="A592" s="111"/>
      <c r="B592" s="113">
        <v>32</v>
      </c>
      <c r="C592" s="117">
        <v>83.9881</v>
      </c>
      <c r="D592" s="117">
        <v>84.0322</v>
      </c>
      <c r="E592" s="106">
        <f t="shared" si="22"/>
        <v>0.04410000000000025</v>
      </c>
      <c r="F592" s="146">
        <f t="shared" si="24"/>
        <v>137.80388725704722</v>
      </c>
      <c r="G592" s="106">
        <f t="shared" si="19"/>
        <v>320.02</v>
      </c>
      <c r="H592" s="113">
        <v>8</v>
      </c>
      <c r="I592" s="122">
        <v>682.52</v>
      </c>
      <c r="J592" s="122">
        <v>362.5</v>
      </c>
    </row>
    <row r="593" spans="1:10" ht="23.25">
      <c r="A593" s="111"/>
      <c r="B593" s="113">
        <v>33</v>
      </c>
      <c r="C593" s="117">
        <v>88.4149</v>
      </c>
      <c r="D593" s="117">
        <v>88.4524</v>
      </c>
      <c r="E593" s="106">
        <f t="shared" si="22"/>
        <v>0.037499999999994316</v>
      </c>
      <c r="F593" s="146">
        <f t="shared" si="24"/>
        <v>119.7203333013898</v>
      </c>
      <c r="G593" s="106">
        <f t="shared" si="19"/>
        <v>313.2299999999999</v>
      </c>
      <c r="H593" s="113">
        <v>9</v>
      </c>
      <c r="I593" s="122">
        <v>844.56</v>
      </c>
      <c r="J593" s="122">
        <v>531.33</v>
      </c>
    </row>
    <row r="594" spans="1:10" ht="23.25">
      <c r="A594" s="111">
        <v>23888</v>
      </c>
      <c r="B594" s="113">
        <v>34</v>
      </c>
      <c r="C594" s="117">
        <v>87.0105</v>
      </c>
      <c r="D594" s="117">
        <v>87.08</v>
      </c>
      <c r="E594" s="106">
        <f t="shared" si="22"/>
        <v>0.069500000000005</v>
      </c>
      <c r="F594" s="146">
        <f t="shared" si="24"/>
        <v>181.5284960560126</v>
      </c>
      <c r="G594" s="106">
        <f t="shared" si="19"/>
        <v>382.86000000000007</v>
      </c>
      <c r="H594" s="113">
        <v>10</v>
      </c>
      <c r="I594" s="122">
        <v>755.57</v>
      </c>
      <c r="J594" s="122">
        <v>372.71</v>
      </c>
    </row>
    <row r="595" spans="1:10" ht="23.25">
      <c r="A595" s="111"/>
      <c r="B595" s="113">
        <v>35</v>
      </c>
      <c r="C595" s="117">
        <v>86.0828</v>
      </c>
      <c r="D595" s="117">
        <v>86.1317</v>
      </c>
      <c r="E595" s="106">
        <f t="shared" si="22"/>
        <v>0.04889999999998906</v>
      </c>
      <c r="F595" s="146">
        <f>((10^6)*E595/G595)</f>
        <v>135.75414341631011</v>
      </c>
      <c r="G595" s="106">
        <f t="shared" si="19"/>
        <v>360.21</v>
      </c>
      <c r="H595" s="113">
        <v>11</v>
      </c>
      <c r="I595" s="122">
        <v>839.13</v>
      </c>
      <c r="J595" s="122">
        <v>478.92</v>
      </c>
    </row>
    <row r="596" spans="1:10" ht="23.25">
      <c r="A596" s="111"/>
      <c r="B596" s="113">
        <v>36</v>
      </c>
      <c r="C596" s="117">
        <v>85.0284</v>
      </c>
      <c r="D596" s="117">
        <v>85.0778</v>
      </c>
      <c r="E596" s="106">
        <f t="shared" si="22"/>
        <v>0.04939999999999145</v>
      </c>
      <c r="F596" s="146">
        <f>((10^6)*E596/G596)</f>
        <v>172.4920562868517</v>
      </c>
      <c r="G596" s="106">
        <f t="shared" si="19"/>
        <v>286.39</v>
      </c>
      <c r="H596" s="113">
        <v>12</v>
      </c>
      <c r="I596" s="122">
        <v>858.78</v>
      </c>
      <c r="J596" s="122">
        <v>572.39</v>
      </c>
    </row>
    <row r="597" spans="1:10" ht="23.25">
      <c r="A597" s="111">
        <v>23908</v>
      </c>
      <c r="B597" s="113">
        <v>16</v>
      </c>
      <c r="C597" s="117">
        <v>85.7171</v>
      </c>
      <c r="D597" s="117">
        <v>85.7284</v>
      </c>
      <c r="E597" s="106">
        <f t="shared" si="22"/>
        <v>0.011299999999991428</v>
      </c>
      <c r="F597" s="146">
        <f>((10^6)*E597/G597)</f>
        <v>37.69053734028694</v>
      </c>
      <c r="G597" s="106">
        <f t="shared" si="19"/>
        <v>299.81000000000006</v>
      </c>
      <c r="H597" s="113">
        <v>13</v>
      </c>
      <c r="I597" s="122">
        <v>791.45</v>
      </c>
      <c r="J597" s="122">
        <v>491.64</v>
      </c>
    </row>
    <row r="598" spans="1:10" ht="23.25">
      <c r="A598" s="111"/>
      <c r="B598" s="113">
        <v>17</v>
      </c>
      <c r="C598" s="117">
        <v>89.4368</v>
      </c>
      <c r="D598" s="117">
        <v>89.4515</v>
      </c>
      <c r="E598" s="106">
        <f t="shared" si="22"/>
        <v>0.01469999999999061</v>
      </c>
      <c r="F598" s="146">
        <f>((10^6)*E598/G598)</f>
        <v>53.311090157360596</v>
      </c>
      <c r="G598" s="106">
        <f t="shared" si="19"/>
        <v>275.74</v>
      </c>
      <c r="H598" s="113">
        <v>14</v>
      </c>
      <c r="I598" s="122">
        <v>827.82</v>
      </c>
      <c r="J598" s="122">
        <v>552.08</v>
      </c>
    </row>
    <row r="599" spans="1:10" ht="23.25">
      <c r="A599" s="111"/>
      <c r="B599" s="113">
        <v>18</v>
      </c>
      <c r="C599" s="117">
        <v>86.8578</v>
      </c>
      <c r="D599" s="117">
        <v>86.8724</v>
      </c>
      <c r="E599" s="106">
        <f t="shared" si="22"/>
        <v>0.0146000000000015</v>
      </c>
      <c r="F599" s="146">
        <f aca="true" t="shared" si="25" ref="F599:F622">((10^6)*E599/G599)</f>
        <v>47.259897064064674</v>
      </c>
      <c r="G599" s="106">
        <f t="shared" si="19"/>
        <v>308.93</v>
      </c>
      <c r="H599" s="113">
        <v>15</v>
      </c>
      <c r="I599" s="122">
        <v>675.49</v>
      </c>
      <c r="J599" s="122">
        <v>366.56</v>
      </c>
    </row>
    <row r="600" spans="1:10" ht="23.25">
      <c r="A600" s="111">
        <v>23916</v>
      </c>
      <c r="B600" s="113">
        <v>19</v>
      </c>
      <c r="C600" s="117">
        <v>86.2007</v>
      </c>
      <c r="D600" s="117">
        <v>86.2218</v>
      </c>
      <c r="E600" s="106">
        <f t="shared" si="22"/>
        <v>0.021100000000004115</v>
      </c>
      <c r="F600" s="146">
        <f t="shared" si="25"/>
        <v>71.65172507472192</v>
      </c>
      <c r="G600" s="106">
        <f t="shared" si="19"/>
        <v>294.48</v>
      </c>
      <c r="H600" s="113">
        <v>16</v>
      </c>
      <c r="I600" s="122">
        <v>846.15</v>
      </c>
      <c r="J600" s="122">
        <v>551.67</v>
      </c>
    </row>
    <row r="601" spans="1:10" ht="23.25">
      <c r="A601" s="111"/>
      <c r="B601" s="113">
        <v>20</v>
      </c>
      <c r="C601" s="117">
        <v>87.4735</v>
      </c>
      <c r="D601" s="117">
        <v>87.4958</v>
      </c>
      <c r="E601" s="106">
        <f t="shared" si="22"/>
        <v>0.02230000000000132</v>
      </c>
      <c r="F601" s="146">
        <f t="shared" si="25"/>
        <v>64.03813571490485</v>
      </c>
      <c r="G601" s="106">
        <f t="shared" si="19"/>
        <v>348.22999999999996</v>
      </c>
      <c r="H601" s="113">
        <v>17</v>
      </c>
      <c r="I601" s="122">
        <v>719.54</v>
      </c>
      <c r="J601" s="122">
        <v>371.31</v>
      </c>
    </row>
    <row r="602" spans="1:10" ht="23.25">
      <c r="A602" s="111"/>
      <c r="B602" s="113">
        <v>21</v>
      </c>
      <c r="C602" s="117">
        <v>90.0927</v>
      </c>
      <c r="D602" s="117">
        <v>90.112</v>
      </c>
      <c r="E602" s="106">
        <f t="shared" si="22"/>
        <v>0.019300000000001205</v>
      </c>
      <c r="F602" s="146">
        <f t="shared" si="25"/>
        <v>61.31850675139382</v>
      </c>
      <c r="G602" s="106">
        <f t="shared" si="19"/>
        <v>314.75</v>
      </c>
      <c r="H602" s="113">
        <v>18</v>
      </c>
      <c r="I602" s="122">
        <v>699.01</v>
      </c>
      <c r="J602" s="122">
        <v>384.26</v>
      </c>
    </row>
    <row r="603" spans="1:10" ht="23.25">
      <c r="A603" s="111">
        <v>23927</v>
      </c>
      <c r="B603" s="113">
        <v>25</v>
      </c>
      <c r="C603" s="117">
        <v>87.282</v>
      </c>
      <c r="D603" s="117">
        <v>87.3615</v>
      </c>
      <c r="E603" s="106">
        <f t="shared" si="22"/>
        <v>0.07950000000001012</v>
      </c>
      <c r="F603" s="146">
        <f t="shared" si="25"/>
        <v>257.5149002332538</v>
      </c>
      <c r="G603" s="106">
        <f t="shared" si="19"/>
        <v>308.72</v>
      </c>
      <c r="H603" s="113">
        <v>19</v>
      </c>
      <c r="I603" s="122">
        <v>827.52</v>
      </c>
      <c r="J603" s="122">
        <v>518.8</v>
      </c>
    </row>
    <row r="604" spans="1:10" ht="23.25">
      <c r="A604" s="111"/>
      <c r="B604" s="113">
        <v>26</v>
      </c>
      <c r="C604" s="117">
        <v>88.7935</v>
      </c>
      <c r="D604" s="117">
        <v>88.8743</v>
      </c>
      <c r="E604" s="106">
        <f t="shared" si="22"/>
        <v>0.08080000000001064</v>
      </c>
      <c r="F604" s="146">
        <f t="shared" si="25"/>
        <v>240.1188707281148</v>
      </c>
      <c r="G604" s="106">
        <f t="shared" si="19"/>
        <v>336.5</v>
      </c>
      <c r="H604" s="113">
        <v>20</v>
      </c>
      <c r="I604" s="122">
        <v>679.86</v>
      </c>
      <c r="J604" s="122">
        <v>343.36</v>
      </c>
    </row>
    <row r="605" spans="1:10" ht="23.25">
      <c r="A605" s="111"/>
      <c r="B605" s="113">
        <v>27</v>
      </c>
      <c r="C605" s="117">
        <v>88.0825</v>
      </c>
      <c r="D605" s="117">
        <v>88.1645</v>
      </c>
      <c r="E605" s="106">
        <f t="shared" si="22"/>
        <v>0.08200000000000784</v>
      </c>
      <c r="F605" s="146">
        <f t="shared" si="25"/>
        <v>271.5051983312623</v>
      </c>
      <c r="G605" s="106">
        <f t="shared" si="19"/>
        <v>302.02</v>
      </c>
      <c r="H605" s="113">
        <v>21</v>
      </c>
      <c r="I605" s="122">
        <v>831.64</v>
      </c>
      <c r="J605" s="122">
        <v>529.62</v>
      </c>
    </row>
    <row r="606" spans="1:10" ht="23.25">
      <c r="A606" s="111">
        <v>23943</v>
      </c>
      <c r="B606" s="113">
        <v>28</v>
      </c>
      <c r="C606" s="117">
        <v>91.782</v>
      </c>
      <c r="D606" s="117">
        <v>91.8138</v>
      </c>
      <c r="E606" s="106">
        <f t="shared" si="22"/>
        <v>0.03180000000000405</v>
      </c>
      <c r="F606" s="146">
        <f t="shared" si="25"/>
        <v>93.99663030949142</v>
      </c>
      <c r="G606" s="106">
        <f t="shared" si="19"/>
        <v>338.31</v>
      </c>
      <c r="H606" s="113">
        <v>22</v>
      </c>
      <c r="I606" s="122">
        <v>677.48</v>
      </c>
      <c r="J606" s="122">
        <v>339.17</v>
      </c>
    </row>
    <row r="607" spans="1:10" ht="23.25">
      <c r="A607" s="111"/>
      <c r="B607" s="113">
        <v>29</v>
      </c>
      <c r="C607" s="117">
        <v>85.2805</v>
      </c>
      <c r="D607" s="117">
        <v>85.3102</v>
      </c>
      <c r="E607" s="106">
        <f t="shared" si="22"/>
        <v>0.029699999999991178</v>
      </c>
      <c r="F607" s="146">
        <f t="shared" si="25"/>
        <v>102.92843527981695</v>
      </c>
      <c r="G607" s="106">
        <f t="shared" si="19"/>
        <v>288.54999999999995</v>
      </c>
      <c r="H607" s="113">
        <v>23</v>
      </c>
      <c r="I607" s="122">
        <v>853.52</v>
      </c>
      <c r="J607" s="122">
        <v>564.97</v>
      </c>
    </row>
    <row r="608" spans="1:10" ht="23.25">
      <c r="A608" s="111"/>
      <c r="B608" s="113">
        <v>30</v>
      </c>
      <c r="C608" s="117">
        <v>85.4343</v>
      </c>
      <c r="D608" s="117">
        <v>85.4651</v>
      </c>
      <c r="E608" s="106">
        <f t="shared" si="22"/>
        <v>0.030800000000013483</v>
      </c>
      <c r="F608" s="146">
        <f t="shared" si="25"/>
        <v>94.98843484969463</v>
      </c>
      <c r="G608" s="106">
        <f t="shared" si="19"/>
        <v>324.25</v>
      </c>
      <c r="H608" s="113">
        <v>24</v>
      </c>
      <c r="I608" s="122">
        <v>859.65</v>
      </c>
      <c r="J608" s="122">
        <v>535.4</v>
      </c>
    </row>
    <row r="609" spans="1:10" ht="23.25">
      <c r="A609" s="111">
        <v>23948</v>
      </c>
      <c r="B609" s="113">
        <v>31</v>
      </c>
      <c r="C609" s="117">
        <v>91.4116</v>
      </c>
      <c r="D609" s="117">
        <v>91.4342</v>
      </c>
      <c r="E609" s="106">
        <f t="shared" si="22"/>
        <v>0.022599999999997067</v>
      </c>
      <c r="F609" s="146">
        <f t="shared" si="25"/>
        <v>61.77563962387128</v>
      </c>
      <c r="G609" s="106">
        <f t="shared" si="19"/>
        <v>365.84</v>
      </c>
      <c r="H609" s="113">
        <v>25</v>
      </c>
      <c r="I609" s="122">
        <v>690.91</v>
      </c>
      <c r="J609" s="122">
        <v>325.07</v>
      </c>
    </row>
    <row r="610" spans="1:10" ht="23.25">
      <c r="A610" s="111"/>
      <c r="B610" s="113">
        <v>32</v>
      </c>
      <c r="C610" s="117">
        <v>84.0218</v>
      </c>
      <c r="D610" s="117">
        <v>84.0491</v>
      </c>
      <c r="E610" s="106">
        <f t="shared" si="22"/>
        <v>0.02729999999999677</v>
      </c>
      <c r="F610" s="146">
        <f t="shared" si="25"/>
        <v>87.49158734736007</v>
      </c>
      <c r="G610" s="106">
        <f t="shared" si="19"/>
        <v>312.0300000000001</v>
      </c>
      <c r="H610" s="113">
        <v>26</v>
      </c>
      <c r="I610" s="122">
        <v>853.07</v>
      </c>
      <c r="J610" s="122">
        <v>541.04</v>
      </c>
    </row>
    <row r="611" spans="1:10" ht="23.25">
      <c r="A611" s="111"/>
      <c r="B611" s="113">
        <v>33</v>
      </c>
      <c r="C611" s="117">
        <v>88.4545</v>
      </c>
      <c r="D611" s="117">
        <v>88.4825</v>
      </c>
      <c r="E611" s="106">
        <f t="shared" si="22"/>
        <v>0.028000000000005798</v>
      </c>
      <c r="F611" s="146">
        <f t="shared" si="25"/>
        <v>85.20220308555456</v>
      </c>
      <c r="G611" s="106">
        <f t="shared" si="19"/>
        <v>328.63000000000005</v>
      </c>
      <c r="H611" s="113">
        <v>27</v>
      </c>
      <c r="I611" s="122">
        <v>716.21</v>
      </c>
      <c r="J611" s="122">
        <v>387.58</v>
      </c>
    </row>
    <row r="612" spans="1:10" ht="23.25">
      <c r="A612" s="111">
        <v>23965</v>
      </c>
      <c r="B612" s="113">
        <v>10</v>
      </c>
      <c r="C612" s="117">
        <v>85.1011</v>
      </c>
      <c r="D612" s="117">
        <v>85.1323</v>
      </c>
      <c r="E612" s="106">
        <f t="shared" si="22"/>
        <v>0.03119999999999834</v>
      </c>
      <c r="F612" s="146">
        <f t="shared" si="25"/>
        <v>88.60615699192985</v>
      </c>
      <c r="G612" s="106">
        <f t="shared" si="19"/>
        <v>352.12</v>
      </c>
      <c r="H612" s="113">
        <v>28</v>
      </c>
      <c r="I612" s="122">
        <v>782.98</v>
      </c>
      <c r="J612" s="122">
        <v>430.86</v>
      </c>
    </row>
    <row r="613" spans="1:10" ht="23.25">
      <c r="A613" s="111"/>
      <c r="B613" s="113">
        <v>11</v>
      </c>
      <c r="C613" s="117">
        <v>86.1008</v>
      </c>
      <c r="D613" s="117">
        <v>86.1325</v>
      </c>
      <c r="E613" s="106">
        <f t="shared" si="22"/>
        <v>0.03169999999998652</v>
      </c>
      <c r="F613" s="146">
        <f t="shared" si="25"/>
        <v>110.7771875873166</v>
      </c>
      <c r="G613" s="106">
        <f t="shared" si="19"/>
        <v>286.15999999999997</v>
      </c>
      <c r="H613" s="113">
        <v>29</v>
      </c>
      <c r="I613" s="122">
        <v>839.37</v>
      </c>
      <c r="J613" s="122">
        <v>553.21</v>
      </c>
    </row>
    <row r="614" spans="1:10" ht="23.25">
      <c r="A614" s="111"/>
      <c r="B614" s="113">
        <v>12</v>
      </c>
      <c r="C614" s="117">
        <v>84.8473</v>
      </c>
      <c r="D614" s="117">
        <v>84.8735</v>
      </c>
      <c r="E614" s="106">
        <f t="shared" si="22"/>
        <v>0.026200000000002888</v>
      </c>
      <c r="F614" s="146">
        <f t="shared" si="25"/>
        <v>86.52575957728827</v>
      </c>
      <c r="G614" s="106">
        <f t="shared" si="19"/>
        <v>302.8</v>
      </c>
      <c r="H614" s="113">
        <v>30</v>
      </c>
      <c r="I614" s="122">
        <v>793.87</v>
      </c>
      <c r="J614" s="122">
        <v>491.07</v>
      </c>
    </row>
    <row r="615" spans="1:10" ht="23.25">
      <c r="A615" s="111">
        <v>23971</v>
      </c>
      <c r="B615" s="113">
        <v>13</v>
      </c>
      <c r="C615" s="117">
        <v>85.3298</v>
      </c>
      <c r="D615" s="117">
        <v>85.3451</v>
      </c>
      <c r="E615" s="106">
        <f t="shared" si="22"/>
        <v>0.015299999999996317</v>
      </c>
      <c r="F615" s="146">
        <f t="shared" si="25"/>
        <v>53.27112565717181</v>
      </c>
      <c r="G615" s="106">
        <f t="shared" si="19"/>
        <v>287.21000000000004</v>
      </c>
      <c r="H615" s="113">
        <v>31</v>
      </c>
      <c r="I615" s="122">
        <v>789.85</v>
      </c>
      <c r="J615" s="122">
        <v>502.64</v>
      </c>
    </row>
    <row r="616" spans="1:10" ht="23.25">
      <c r="A616" s="111"/>
      <c r="B616" s="113">
        <v>14</v>
      </c>
      <c r="C616" s="117">
        <v>87.8252</v>
      </c>
      <c r="D616" s="117">
        <v>87.844</v>
      </c>
      <c r="E616" s="106">
        <f t="shared" si="22"/>
        <v>0.018799999999998818</v>
      </c>
      <c r="F616" s="146">
        <f t="shared" si="25"/>
        <v>66.62886305641769</v>
      </c>
      <c r="G616" s="106">
        <f t="shared" si="19"/>
        <v>282.1600000000001</v>
      </c>
      <c r="H616" s="113">
        <v>32</v>
      </c>
      <c r="I616" s="122">
        <v>833.94</v>
      </c>
      <c r="J616" s="122">
        <v>551.78</v>
      </c>
    </row>
    <row r="617" spans="1:10" ht="23.25">
      <c r="A617" s="111"/>
      <c r="B617" s="113">
        <v>15</v>
      </c>
      <c r="C617" s="117">
        <v>87.0219</v>
      </c>
      <c r="D617" s="117">
        <v>87.05</v>
      </c>
      <c r="E617" s="106">
        <f t="shared" si="22"/>
        <v>0.028099999999994907</v>
      </c>
      <c r="F617" s="146">
        <f t="shared" si="25"/>
        <v>92.51637967930365</v>
      </c>
      <c r="G617" s="106">
        <f t="shared" si="19"/>
        <v>303.7300000000001</v>
      </c>
      <c r="H617" s="113">
        <v>33</v>
      </c>
      <c r="I617" s="122">
        <v>721.44</v>
      </c>
      <c r="J617" s="122">
        <v>417.71</v>
      </c>
    </row>
    <row r="618" spans="1:10" ht="23.25">
      <c r="A618" s="111">
        <v>23983</v>
      </c>
      <c r="B618" s="113">
        <v>16</v>
      </c>
      <c r="C618" s="117">
        <v>85.7042</v>
      </c>
      <c r="D618" s="117">
        <v>85.7264</v>
      </c>
      <c r="E618" s="106">
        <f t="shared" si="22"/>
        <v>0.022199999999998</v>
      </c>
      <c r="F618" s="146">
        <f t="shared" si="25"/>
        <v>71.79354504882608</v>
      </c>
      <c r="G618" s="106">
        <f t="shared" si="19"/>
        <v>309.21999999999997</v>
      </c>
      <c r="H618" s="113">
        <v>34</v>
      </c>
      <c r="I618" s="122">
        <v>646.78</v>
      </c>
      <c r="J618" s="122">
        <v>337.56</v>
      </c>
    </row>
    <row r="619" spans="1:10" ht="23.25">
      <c r="A619" s="111"/>
      <c r="B619" s="113">
        <v>17</v>
      </c>
      <c r="C619" s="117">
        <v>85.0551</v>
      </c>
      <c r="D619" s="117">
        <v>85.0728</v>
      </c>
      <c r="E619" s="106">
        <f t="shared" si="22"/>
        <v>0.017700000000004934</v>
      </c>
      <c r="F619" s="146">
        <f t="shared" si="25"/>
        <v>58.30039525693324</v>
      </c>
      <c r="G619" s="106">
        <f t="shared" si="19"/>
        <v>303.6</v>
      </c>
      <c r="H619" s="113">
        <v>35</v>
      </c>
      <c r="I619" s="122">
        <v>799.73</v>
      </c>
      <c r="J619" s="122">
        <v>496.13</v>
      </c>
    </row>
    <row r="620" spans="1:10" ht="23.25">
      <c r="A620" s="111"/>
      <c r="B620" s="113">
        <v>18</v>
      </c>
      <c r="C620" s="117">
        <v>86.8355</v>
      </c>
      <c r="D620" s="117">
        <v>86.8542</v>
      </c>
      <c r="E620" s="106">
        <f t="shared" si="22"/>
        <v>0.01870000000000971</v>
      </c>
      <c r="F620" s="146">
        <f t="shared" si="25"/>
        <v>70.02696225288237</v>
      </c>
      <c r="G620" s="106">
        <f t="shared" si="19"/>
        <v>267.04</v>
      </c>
      <c r="H620" s="113">
        <v>36</v>
      </c>
      <c r="I620" s="122">
        <v>611.36</v>
      </c>
      <c r="J620" s="122">
        <v>344.32</v>
      </c>
    </row>
    <row r="621" spans="1:10" ht="23.25">
      <c r="A621" s="111">
        <v>23994</v>
      </c>
      <c r="B621" s="113">
        <v>25</v>
      </c>
      <c r="C621" s="117">
        <v>87.2213</v>
      </c>
      <c r="D621" s="117">
        <v>87.2477</v>
      </c>
      <c r="E621" s="106">
        <f t="shared" si="22"/>
        <v>0.026399999999995316</v>
      </c>
      <c r="F621" s="146">
        <f t="shared" si="25"/>
        <v>94.5321731657368</v>
      </c>
      <c r="G621" s="106">
        <f t="shared" si="19"/>
        <v>279.27</v>
      </c>
      <c r="H621" s="113">
        <v>37</v>
      </c>
      <c r="I621" s="122">
        <v>735.55</v>
      </c>
      <c r="J621" s="122">
        <v>456.28</v>
      </c>
    </row>
    <row r="622" spans="1:10" ht="23.25">
      <c r="A622" s="111"/>
      <c r="B622" s="113">
        <v>26</v>
      </c>
      <c r="C622" s="117">
        <v>88.7348</v>
      </c>
      <c r="D622" s="117">
        <v>88.7595</v>
      </c>
      <c r="E622" s="106">
        <f t="shared" si="22"/>
        <v>0.024699999999995725</v>
      </c>
      <c r="F622" s="146">
        <f t="shared" si="25"/>
        <v>94.55631268660797</v>
      </c>
      <c r="G622" s="106">
        <f t="shared" si="19"/>
        <v>261.2199999999999</v>
      </c>
      <c r="H622" s="113">
        <v>38</v>
      </c>
      <c r="I622" s="122">
        <v>812.41</v>
      </c>
      <c r="J622" s="122">
        <v>551.19</v>
      </c>
    </row>
    <row r="623" spans="1:10" ht="23.25">
      <c r="A623" s="111"/>
      <c r="B623" s="113">
        <v>27</v>
      </c>
      <c r="C623" s="117">
        <v>88.0186</v>
      </c>
      <c r="D623" s="117">
        <v>88.0467</v>
      </c>
      <c r="E623" s="106">
        <f t="shared" si="22"/>
        <v>0.028099999999994907</v>
      </c>
      <c r="F623" s="146">
        <f aca="true" t="shared" si="26" ref="F623:F634">((10^6)*E623/G623)</f>
        <v>94.50460751999363</v>
      </c>
      <c r="G623" s="106">
        <f t="shared" si="19"/>
        <v>297.34000000000003</v>
      </c>
      <c r="H623" s="113">
        <v>39</v>
      </c>
      <c r="I623" s="122">
        <v>658.7</v>
      </c>
      <c r="J623" s="122">
        <v>361.36</v>
      </c>
    </row>
    <row r="624" spans="1:10" ht="23.25">
      <c r="A624" s="111">
        <v>24005</v>
      </c>
      <c r="B624" s="113">
        <v>28</v>
      </c>
      <c r="C624" s="117">
        <v>91.7269</v>
      </c>
      <c r="D624" s="117">
        <v>91.7524</v>
      </c>
      <c r="E624" s="106">
        <f t="shared" si="22"/>
        <v>0.02549999999999386</v>
      </c>
      <c r="F624" s="146">
        <f t="shared" si="26"/>
        <v>100.57981303985272</v>
      </c>
      <c r="G624" s="106">
        <f t="shared" si="19"/>
        <v>253.52999999999997</v>
      </c>
      <c r="H624" s="113">
        <v>40</v>
      </c>
      <c r="I624" s="122">
        <v>789.12</v>
      </c>
      <c r="J624" s="122">
        <v>535.59</v>
      </c>
    </row>
    <row r="625" spans="1:10" ht="23.25">
      <c r="A625" s="111"/>
      <c r="B625" s="113">
        <v>29</v>
      </c>
      <c r="C625" s="117">
        <v>85.2354</v>
      </c>
      <c r="D625" s="117">
        <v>85.2587</v>
      </c>
      <c r="E625" s="106">
        <f t="shared" si="22"/>
        <v>0.023300000000006094</v>
      </c>
      <c r="F625" s="146">
        <f t="shared" si="26"/>
        <v>92.69942311520228</v>
      </c>
      <c r="G625" s="106">
        <f t="shared" si="19"/>
        <v>251.35000000000002</v>
      </c>
      <c r="H625" s="113">
        <v>41</v>
      </c>
      <c r="I625" s="122">
        <v>816.46</v>
      </c>
      <c r="J625" s="122">
        <v>565.11</v>
      </c>
    </row>
    <row r="626" spans="1:10" ht="23.25">
      <c r="A626" s="111"/>
      <c r="B626" s="113">
        <v>30</v>
      </c>
      <c r="C626" s="117">
        <v>85.3096</v>
      </c>
      <c r="D626" s="117">
        <v>85.335</v>
      </c>
      <c r="E626" s="106">
        <f t="shared" si="22"/>
        <v>0.02539999999999054</v>
      </c>
      <c r="F626" s="146">
        <f t="shared" si="26"/>
        <v>89.65127770715286</v>
      </c>
      <c r="G626" s="106">
        <f t="shared" si="19"/>
        <v>283.31999999999994</v>
      </c>
      <c r="H626" s="113">
        <v>42</v>
      </c>
      <c r="I626" s="122">
        <v>809.03</v>
      </c>
      <c r="J626" s="122">
        <v>525.71</v>
      </c>
    </row>
    <row r="627" spans="1:10" ht="23.25">
      <c r="A627" s="111">
        <v>24020</v>
      </c>
      <c r="B627" s="113">
        <v>10</v>
      </c>
      <c r="C627" s="117">
        <v>85.0823</v>
      </c>
      <c r="D627" s="117">
        <v>85.1092</v>
      </c>
      <c r="E627" s="106">
        <f t="shared" si="22"/>
        <v>0.026899999999997704</v>
      </c>
      <c r="F627" s="146">
        <f t="shared" si="26"/>
        <v>70.64261141310881</v>
      </c>
      <c r="G627" s="106">
        <f t="shared" si="19"/>
        <v>380.79</v>
      </c>
      <c r="H627" s="113">
        <v>43</v>
      </c>
      <c r="I627" s="122">
        <v>742.49</v>
      </c>
      <c r="J627" s="122">
        <v>361.7</v>
      </c>
    </row>
    <row r="628" spans="1:10" ht="23.25">
      <c r="A628" s="111"/>
      <c r="B628" s="113">
        <v>11</v>
      </c>
      <c r="C628" s="117">
        <v>86.1005</v>
      </c>
      <c r="D628" s="117">
        <v>86.1239</v>
      </c>
      <c r="E628" s="106">
        <f t="shared" si="22"/>
        <v>0.023400000000009413</v>
      </c>
      <c r="F628" s="146">
        <f t="shared" si="26"/>
        <v>72.1620871496266</v>
      </c>
      <c r="G628" s="106">
        <f t="shared" si="19"/>
        <v>324.27</v>
      </c>
      <c r="H628" s="113">
        <v>44</v>
      </c>
      <c r="I628" s="122">
        <v>882.04</v>
      </c>
      <c r="J628" s="122">
        <v>557.77</v>
      </c>
    </row>
    <row r="629" spans="1:10" ht="23.25">
      <c r="A629" s="111"/>
      <c r="B629" s="113">
        <v>12</v>
      </c>
      <c r="C629" s="117">
        <v>84.8488</v>
      </c>
      <c r="D629" s="117">
        <v>84.8718</v>
      </c>
      <c r="E629" s="106">
        <f t="shared" si="22"/>
        <v>0.022999999999996135</v>
      </c>
      <c r="F629" s="146">
        <f t="shared" si="26"/>
        <v>74.11226396853816</v>
      </c>
      <c r="G629" s="106">
        <f t="shared" si="19"/>
        <v>310.34000000000003</v>
      </c>
      <c r="H629" s="113">
        <v>45</v>
      </c>
      <c r="I629" s="122">
        <v>855.64</v>
      </c>
      <c r="J629" s="122">
        <v>545.3</v>
      </c>
    </row>
    <row r="630" spans="1:10" ht="23.25">
      <c r="A630" s="111">
        <v>24034</v>
      </c>
      <c r="B630" s="113">
        <v>13</v>
      </c>
      <c r="C630" s="117">
        <v>85.273</v>
      </c>
      <c r="D630" s="117">
        <v>85.3001</v>
      </c>
      <c r="E630" s="106">
        <f t="shared" si="22"/>
        <v>0.027100000000004343</v>
      </c>
      <c r="F630" s="146">
        <f t="shared" si="26"/>
        <v>93.93088627778705</v>
      </c>
      <c r="G630" s="106">
        <f t="shared" si="19"/>
        <v>288.51</v>
      </c>
      <c r="H630" s="113">
        <v>46</v>
      </c>
      <c r="I630" s="122">
        <v>830.79</v>
      </c>
      <c r="J630" s="122">
        <v>542.28</v>
      </c>
    </row>
    <row r="631" spans="1:10" ht="23.25">
      <c r="A631" s="111"/>
      <c r="B631" s="113">
        <v>14</v>
      </c>
      <c r="C631" s="117">
        <v>87.7989</v>
      </c>
      <c r="D631" s="117">
        <v>87.8243</v>
      </c>
      <c r="E631" s="106">
        <f t="shared" si="22"/>
        <v>0.02539999999999054</v>
      </c>
      <c r="F631" s="146">
        <f t="shared" si="26"/>
        <v>97.09108979010948</v>
      </c>
      <c r="G631" s="106">
        <f t="shared" si="19"/>
        <v>261.61</v>
      </c>
      <c r="H631" s="113">
        <v>47</v>
      </c>
      <c r="I631" s="122">
        <v>816.24</v>
      </c>
      <c r="J631" s="122">
        <v>554.63</v>
      </c>
    </row>
    <row r="632" spans="1:10" ht="23.25">
      <c r="A632" s="111"/>
      <c r="B632" s="113">
        <v>15</v>
      </c>
      <c r="C632" s="117">
        <v>86.996</v>
      </c>
      <c r="D632" s="117">
        <v>87.0204</v>
      </c>
      <c r="E632" s="106">
        <f t="shared" si="22"/>
        <v>0.024399999999999977</v>
      </c>
      <c r="F632" s="146">
        <f t="shared" si="26"/>
        <v>85.75847040629826</v>
      </c>
      <c r="G632" s="106">
        <f t="shared" si="19"/>
        <v>284.52</v>
      </c>
      <c r="H632" s="113">
        <v>48</v>
      </c>
      <c r="I632" s="122">
        <v>832.1</v>
      </c>
      <c r="J632" s="122">
        <v>547.58</v>
      </c>
    </row>
    <row r="633" spans="1:10" ht="23.25">
      <c r="A633" s="111">
        <v>24042</v>
      </c>
      <c r="B633" s="113">
        <v>16</v>
      </c>
      <c r="C633" s="117">
        <v>85.6512</v>
      </c>
      <c r="D633" s="117">
        <v>85.706</v>
      </c>
      <c r="E633" s="106">
        <f t="shared" si="22"/>
        <v>0.05480000000000018</v>
      </c>
      <c r="F633" s="146">
        <f t="shared" si="26"/>
        <v>189.99410602225902</v>
      </c>
      <c r="G633" s="106">
        <f t="shared" si="19"/>
        <v>288.43000000000006</v>
      </c>
      <c r="H633" s="113">
        <v>49</v>
      </c>
      <c r="I633" s="122">
        <v>835.74</v>
      </c>
      <c r="J633" s="122">
        <v>547.31</v>
      </c>
    </row>
    <row r="634" spans="1:10" ht="23.25">
      <c r="A634" s="111"/>
      <c r="B634" s="113">
        <v>17</v>
      </c>
      <c r="C634" s="117">
        <v>85.0168</v>
      </c>
      <c r="D634" s="117">
        <v>85.0689</v>
      </c>
      <c r="E634" s="106">
        <f t="shared" si="22"/>
        <v>0.052099999999995816</v>
      </c>
      <c r="F634" s="146">
        <f t="shared" si="26"/>
        <v>205.48215342139935</v>
      </c>
      <c r="G634" s="106">
        <f t="shared" si="19"/>
        <v>253.55000000000007</v>
      </c>
      <c r="H634" s="113">
        <v>50</v>
      </c>
      <c r="I634" s="122">
        <v>835.47</v>
      </c>
      <c r="J634" s="122">
        <v>581.92</v>
      </c>
    </row>
    <row r="635" spans="1:10" ht="23.25">
      <c r="A635" s="111"/>
      <c r="B635" s="113">
        <v>18</v>
      </c>
      <c r="C635" s="117">
        <v>86.8115</v>
      </c>
      <c r="D635" s="117">
        <v>86.8645</v>
      </c>
      <c r="E635" s="106">
        <f t="shared" si="22"/>
        <v>0.05300000000001148</v>
      </c>
      <c r="F635" s="146">
        <f aca="true" t="shared" si="27" ref="F635:F641">((10^6)*E635/G635)</f>
        <v>187.80340880908358</v>
      </c>
      <c r="G635" s="106">
        <f t="shared" si="19"/>
        <v>282.21000000000004</v>
      </c>
      <c r="H635" s="113">
        <v>51</v>
      </c>
      <c r="I635" s="122">
        <v>810.87</v>
      </c>
      <c r="J635" s="122">
        <v>528.66</v>
      </c>
    </row>
    <row r="636" spans="1:10" ht="23.25">
      <c r="A636" s="111">
        <v>24050</v>
      </c>
      <c r="B636" s="113">
        <v>1</v>
      </c>
      <c r="C636" s="117">
        <v>85.4184</v>
      </c>
      <c r="D636" s="117">
        <v>85.4419</v>
      </c>
      <c r="E636" s="106">
        <f t="shared" si="22"/>
        <v>0.023499999999998522</v>
      </c>
      <c r="F636" s="146">
        <f t="shared" si="27"/>
        <v>78.91202149092857</v>
      </c>
      <c r="G636" s="106">
        <f t="shared" si="19"/>
        <v>297.79999999999995</v>
      </c>
      <c r="H636" s="113">
        <v>52</v>
      </c>
      <c r="I636" s="122">
        <v>920.65</v>
      </c>
      <c r="J636" s="122">
        <v>622.85</v>
      </c>
    </row>
    <row r="637" spans="1:10" ht="23.25">
      <c r="A637" s="111"/>
      <c r="B637" s="113">
        <v>2</v>
      </c>
      <c r="C637" s="117">
        <v>87.4657</v>
      </c>
      <c r="D637" s="117">
        <v>87.4958</v>
      </c>
      <c r="E637" s="106">
        <f t="shared" si="22"/>
        <v>0.030100000000004457</v>
      </c>
      <c r="F637" s="146">
        <f t="shared" si="27"/>
        <v>85.0210434144125</v>
      </c>
      <c r="G637" s="106">
        <f t="shared" si="19"/>
        <v>354.03</v>
      </c>
      <c r="H637" s="113">
        <v>53</v>
      </c>
      <c r="I637" s="122">
        <v>859.56</v>
      </c>
      <c r="J637" s="122">
        <v>505.53</v>
      </c>
    </row>
    <row r="638" spans="1:10" ht="23.25">
      <c r="A638" s="111"/>
      <c r="B638" s="113">
        <v>3</v>
      </c>
      <c r="C638" s="117">
        <v>85.8639</v>
      </c>
      <c r="D638" s="117">
        <v>85.9088</v>
      </c>
      <c r="E638" s="106">
        <f t="shared" si="22"/>
        <v>0.044899999999998386</v>
      </c>
      <c r="F638" s="146">
        <f t="shared" si="27"/>
        <v>118.64809872366983</v>
      </c>
      <c r="G638" s="106">
        <f t="shared" si="19"/>
        <v>378.43000000000006</v>
      </c>
      <c r="H638" s="113">
        <v>54</v>
      </c>
      <c r="I638" s="122">
        <v>692.71</v>
      </c>
      <c r="J638" s="122">
        <v>314.28</v>
      </c>
    </row>
    <row r="639" spans="1:10" ht="23.25">
      <c r="A639" s="111">
        <v>24056</v>
      </c>
      <c r="B639" s="113">
        <v>4</v>
      </c>
      <c r="C639" s="117">
        <v>85.031</v>
      </c>
      <c r="D639" s="117">
        <v>85.0522</v>
      </c>
      <c r="E639" s="106">
        <f t="shared" si="22"/>
        <v>0.021199999999993224</v>
      </c>
      <c r="F639" s="146">
        <f t="shared" si="27"/>
        <v>65.39980256661288</v>
      </c>
      <c r="G639" s="106">
        <f t="shared" si="19"/>
        <v>324.15999999999997</v>
      </c>
      <c r="H639" s="113">
        <v>55</v>
      </c>
      <c r="I639" s="122">
        <v>763.02</v>
      </c>
      <c r="J639" s="122">
        <v>438.86</v>
      </c>
    </row>
    <row r="640" spans="1:10" ht="23.25">
      <c r="A640" s="111"/>
      <c r="B640" s="113">
        <v>5</v>
      </c>
      <c r="C640" s="117">
        <v>86.1692</v>
      </c>
      <c r="D640" s="117">
        <v>86.1928</v>
      </c>
      <c r="E640" s="106">
        <f t="shared" si="22"/>
        <v>0.02360000000000184</v>
      </c>
      <c r="F640" s="146">
        <f t="shared" si="27"/>
        <v>62.53974984100552</v>
      </c>
      <c r="G640" s="106">
        <f t="shared" si="19"/>
        <v>377.35999999999996</v>
      </c>
      <c r="H640" s="113">
        <v>56</v>
      </c>
      <c r="I640" s="122">
        <v>703.43</v>
      </c>
      <c r="J640" s="122">
        <v>326.07</v>
      </c>
    </row>
    <row r="641" spans="1:10" ht="23.25">
      <c r="A641" s="111"/>
      <c r="B641" s="113">
        <v>6</v>
      </c>
      <c r="C641" s="117">
        <v>87.4758</v>
      </c>
      <c r="D641" s="117">
        <v>87.4988</v>
      </c>
      <c r="E641" s="106">
        <f t="shared" si="22"/>
        <v>0.022999999999996135</v>
      </c>
      <c r="F641" s="146">
        <f t="shared" si="27"/>
        <v>72.15233553971872</v>
      </c>
      <c r="G641" s="106">
        <f t="shared" si="19"/>
        <v>318.77</v>
      </c>
      <c r="H641" s="113">
        <v>57</v>
      </c>
      <c r="I641" s="122">
        <v>873.77</v>
      </c>
      <c r="J641" s="122">
        <v>555</v>
      </c>
    </row>
    <row r="642" spans="1:10" ht="23.25">
      <c r="A642" s="111">
        <v>24062</v>
      </c>
      <c r="B642" s="113">
        <v>7</v>
      </c>
      <c r="C642" s="117">
        <v>86.3935</v>
      </c>
      <c r="D642" s="117">
        <v>86.4298</v>
      </c>
      <c r="E642" s="106">
        <f t="shared" si="22"/>
        <v>0.03629999999999711</v>
      </c>
      <c r="F642" s="146">
        <f aca="true" t="shared" si="28" ref="F642:F664">((10^6)*E642/G642)</f>
        <v>97.72513124242055</v>
      </c>
      <c r="G642" s="106">
        <f t="shared" si="19"/>
        <v>371.45</v>
      </c>
      <c r="H642" s="113">
        <v>58</v>
      </c>
      <c r="I642" s="122">
        <v>679.27</v>
      </c>
      <c r="J642" s="122">
        <v>307.82</v>
      </c>
    </row>
    <row r="643" spans="1:10" ht="23.25">
      <c r="A643" s="111"/>
      <c r="B643" s="113">
        <v>8</v>
      </c>
      <c r="C643" s="117">
        <v>84.817</v>
      </c>
      <c r="D643" s="117">
        <v>84.8489</v>
      </c>
      <c r="E643" s="106">
        <f t="shared" si="22"/>
        <v>0.03190000000000737</v>
      </c>
      <c r="F643" s="146">
        <f t="shared" si="28"/>
        <v>91.44331374518379</v>
      </c>
      <c r="G643" s="106">
        <f t="shared" si="19"/>
        <v>348.85</v>
      </c>
      <c r="H643" s="113">
        <v>59</v>
      </c>
      <c r="I643" s="122">
        <v>822.72</v>
      </c>
      <c r="J643" s="122">
        <v>473.87</v>
      </c>
    </row>
    <row r="644" spans="1:10" ht="23.25">
      <c r="A644" s="111"/>
      <c r="B644" s="113">
        <v>9</v>
      </c>
      <c r="C644" s="117">
        <v>86.5746</v>
      </c>
      <c r="D644" s="117">
        <v>86.605</v>
      </c>
      <c r="E644" s="106">
        <f t="shared" si="22"/>
        <v>0.030400000000000205</v>
      </c>
      <c r="F644" s="146">
        <f t="shared" si="28"/>
        <v>104.04545143404818</v>
      </c>
      <c r="G644" s="106">
        <f t="shared" si="19"/>
        <v>292.18000000000006</v>
      </c>
      <c r="H644" s="113">
        <v>60</v>
      </c>
      <c r="I644" s="122">
        <v>846.95</v>
      </c>
      <c r="J644" s="122">
        <v>554.77</v>
      </c>
    </row>
    <row r="645" spans="1:10" ht="23.25">
      <c r="A645" s="111">
        <v>24090</v>
      </c>
      <c r="B645" s="113">
        <v>34</v>
      </c>
      <c r="C645" s="117">
        <v>87.0195</v>
      </c>
      <c r="D645" s="117">
        <v>87.0339</v>
      </c>
      <c r="E645" s="106">
        <f t="shared" si="22"/>
        <v>0.014400000000009072</v>
      </c>
      <c r="F645" s="146">
        <f t="shared" si="28"/>
        <v>40.713619271138775</v>
      </c>
      <c r="G645" s="106">
        <f t="shared" si="19"/>
        <v>353.69</v>
      </c>
      <c r="H645" s="113">
        <v>61</v>
      </c>
      <c r="I645" s="122">
        <v>718.73</v>
      </c>
      <c r="J645" s="122">
        <v>365.04</v>
      </c>
    </row>
    <row r="646" spans="1:10" ht="23.25">
      <c r="A646" s="111"/>
      <c r="B646" s="113">
        <v>35</v>
      </c>
      <c r="C646" s="117">
        <v>86.0784</v>
      </c>
      <c r="D646" s="117">
        <v>86.0928</v>
      </c>
      <c r="E646" s="106">
        <f t="shared" si="22"/>
        <v>0.014399999999994861</v>
      </c>
      <c r="F646" s="146">
        <f t="shared" si="28"/>
        <v>39.47909527071929</v>
      </c>
      <c r="G646" s="106">
        <f t="shared" si="19"/>
        <v>364.75</v>
      </c>
      <c r="H646" s="113">
        <v>62</v>
      </c>
      <c r="I646" s="122">
        <v>730.49</v>
      </c>
      <c r="J646" s="122">
        <v>365.74</v>
      </c>
    </row>
    <row r="647" spans="1:10" ht="23.25">
      <c r="A647" s="111"/>
      <c r="B647" s="113">
        <v>36</v>
      </c>
      <c r="C647" s="117">
        <v>90.6642</v>
      </c>
      <c r="D647" s="117">
        <v>90.6786</v>
      </c>
      <c r="E647" s="106">
        <f t="shared" si="22"/>
        <v>0.014400000000009072</v>
      </c>
      <c r="F647" s="146">
        <f t="shared" si="28"/>
        <v>40.45284715006622</v>
      </c>
      <c r="G647" s="106">
        <f t="shared" si="19"/>
        <v>355.97</v>
      </c>
      <c r="H647" s="113">
        <v>63</v>
      </c>
      <c r="I647" s="122">
        <v>733.72</v>
      </c>
      <c r="J647" s="122">
        <v>377.75</v>
      </c>
    </row>
    <row r="648" spans="1:10" ht="23.25">
      <c r="A648" s="111"/>
      <c r="B648" s="113">
        <v>1</v>
      </c>
      <c r="C648" s="117">
        <v>85.3771</v>
      </c>
      <c r="D648" s="117">
        <v>85.3799</v>
      </c>
      <c r="E648" s="106">
        <f aca="true" t="shared" si="29" ref="E648:E656">D648-C648</f>
        <v>0.0028000000000076852</v>
      </c>
      <c r="F648" s="146">
        <f t="shared" si="28"/>
        <v>11.41412906121921</v>
      </c>
      <c r="G648" s="106">
        <f aca="true" t="shared" si="30" ref="G648:G656">I648-J648</f>
        <v>245.31000000000006</v>
      </c>
      <c r="H648" s="113">
        <v>64</v>
      </c>
      <c r="I648" s="122">
        <v>803.58</v>
      </c>
      <c r="J648" s="122">
        <v>558.27</v>
      </c>
    </row>
    <row r="649" spans="1:10" ht="23.25">
      <c r="A649" s="111"/>
      <c r="B649" s="113">
        <v>2</v>
      </c>
      <c r="C649" s="117">
        <v>87.4722</v>
      </c>
      <c r="D649" s="117">
        <v>87.4758</v>
      </c>
      <c r="E649" s="106">
        <f t="shared" si="29"/>
        <v>0.0036000000000058208</v>
      </c>
      <c r="F649" s="146">
        <f t="shared" si="28"/>
        <v>11.862396204052397</v>
      </c>
      <c r="G649" s="106">
        <f t="shared" si="30"/>
        <v>303.47999999999996</v>
      </c>
      <c r="H649" s="113">
        <v>65</v>
      </c>
      <c r="I649" s="122">
        <v>669.8</v>
      </c>
      <c r="J649" s="122">
        <v>366.32</v>
      </c>
    </row>
    <row r="650" spans="1:10" ht="23.25">
      <c r="A650" s="111"/>
      <c r="B650" s="113">
        <v>3</v>
      </c>
      <c r="C650" s="117">
        <v>87.0837</v>
      </c>
      <c r="D650" s="117">
        <v>87.0873</v>
      </c>
      <c r="E650" s="106">
        <f t="shared" si="29"/>
        <v>0.0036000000000058208</v>
      </c>
      <c r="F650" s="146">
        <f t="shared" si="28"/>
        <v>11.692867350934845</v>
      </c>
      <c r="G650" s="106">
        <f t="shared" si="30"/>
        <v>307.88000000000005</v>
      </c>
      <c r="H650" s="113">
        <v>66</v>
      </c>
      <c r="I650" s="122">
        <v>672.21</v>
      </c>
      <c r="J650" s="122">
        <v>364.33</v>
      </c>
    </row>
    <row r="651" spans="1:10" ht="23.25">
      <c r="A651" s="111">
        <v>24118</v>
      </c>
      <c r="B651" s="113">
        <v>34</v>
      </c>
      <c r="C651" s="117">
        <v>87.0208</v>
      </c>
      <c r="D651" s="117">
        <v>85.0873</v>
      </c>
      <c r="E651" s="106">
        <f t="shared" si="29"/>
        <v>-1.9334999999999951</v>
      </c>
      <c r="F651" s="146">
        <f t="shared" si="28"/>
        <v>-6005.404398061856</v>
      </c>
      <c r="G651" s="106">
        <f t="shared" si="30"/>
        <v>321.96</v>
      </c>
      <c r="H651" s="113">
        <v>64</v>
      </c>
      <c r="I651" s="122">
        <v>742.37</v>
      </c>
      <c r="J651" s="122">
        <v>420.41</v>
      </c>
    </row>
    <row r="652" spans="1:10" ht="23.25">
      <c r="A652" s="111"/>
      <c r="B652" s="113">
        <v>35</v>
      </c>
      <c r="C652" s="117">
        <v>86.0832</v>
      </c>
      <c r="D652" s="117">
        <v>86.0919</v>
      </c>
      <c r="E652" s="106">
        <f t="shared" si="29"/>
        <v>0.008699999999990382</v>
      </c>
      <c r="F652" s="146">
        <f t="shared" si="28"/>
        <v>30.97739006583721</v>
      </c>
      <c r="G652" s="106">
        <f t="shared" si="30"/>
        <v>280.85</v>
      </c>
      <c r="H652" s="113">
        <v>65</v>
      </c>
      <c r="I652" s="122">
        <v>826.15</v>
      </c>
      <c r="J652" s="122">
        <v>545.3</v>
      </c>
    </row>
    <row r="653" spans="1:10" ht="23.25">
      <c r="A653" s="111"/>
      <c r="B653" s="113">
        <v>36</v>
      </c>
      <c r="C653" s="117">
        <v>90.6511</v>
      </c>
      <c r="D653" s="117">
        <v>90.6601</v>
      </c>
      <c r="E653" s="106">
        <f t="shared" si="29"/>
        <v>0.009000000000000341</v>
      </c>
      <c r="F653" s="146">
        <f t="shared" si="28"/>
        <v>31.890014882008167</v>
      </c>
      <c r="G653" s="106">
        <f t="shared" si="30"/>
        <v>282.2199999999999</v>
      </c>
      <c r="H653" s="113">
        <v>66</v>
      </c>
      <c r="I653" s="122">
        <v>812.66</v>
      </c>
      <c r="J653" s="122">
        <v>530.44</v>
      </c>
    </row>
    <row r="654" spans="1:10" ht="23.25">
      <c r="A654" s="111">
        <v>24130</v>
      </c>
      <c r="B654" s="113">
        <v>1</v>
      </c>
      <c r="C654" s="117">
        <v>85.4051</v>
      </c>
      <c r="D654" s="117">
        <v>85.4063</v>
      </c>
      <c r="E654" s="106">
        <f t="shared" si="29"/>
        <v>0.0011999999999972033</v>
      </c>
      <c r="F654" s="146">
        <f t="shared" si="28"/>
        <v>3.8953450626410553</v>
      </c>
      <c r="G654" s="106">
        <f t="shared" si="30"/>
        <v>308.05999999999995</v>
      </c>
      <c r="H654" s="113">
        <v>67</v>
      </c>
      <c r="I654" s="122">
        <v>714.67</v>
      </c>
      <c r="J654" s="122">
        <v>406.61</v>
      </c>
    </row>
    <row r="655" spans="1:10" ht="23.25">
      <c r="A655" s="111"/>
      <c r="B655" s="113">
        <v>2</v>
      </c>
      <c r="C655" s="117">
        <v>87.459</v>
      </c>
      <c r="D655" s="117">
        <v>87.4631</v>
      </c>
      <c r="E655" s="106">
        <f t="shared" si="29"/>
        <v>0.004099999999993997</v>
      </c>
      <c r="F655" s="146">
        <f t="shared" si="28"/>
        <v>12.402069028083117</v>
      </c>
      <c r="G655" s="106">
        <f t="shared" si="30"/>
        <v>330.59</v>
      </c>
      <c r="H655" s="113">
        <v>68</v>
      </c>
      <c r="I655" s="122">
        <v>690.05</v>
      </c>
      <c r="J655" s="122">
        <v>359.46</v>
      </c>
    </row>
    <row r="656" spans="1:10" ht="23.25">
      <c r="A656" s="111"/>
      <c r="B656" s="113">
        <v>3</v>
      </c>
      <c r="C656" s="117">
        <v>85.8466</v>
      </c>
      <c r="D656" s="117">
        <v>85.8523</v>
      </c>
      <c r="E656" s="106">
        <f t="shared" si="29"/>
        <v>0.005700000000004479</v>
      </c>
      <c r="F656" s="146">
        <f t="shared" si="28"/>
        <v>16.739104898403852</v>
      </c>
      <c r="G656" s="106">
        <f t="shared" si="30"/>
        <v>340.52</v>
      </c>
      <c r="H656" s="113">
        <v>69</v>
      </c>
      <c r="I656" s="122">
        <v>750.3</v>
      </c>
      <c r="J656" s="122">
        <v>409.78</v>
      </c>
    </row>
    <row r="657" spans="1:10" ht="23.25">
      <c r="A657" s="111"/>
      <c r="B657" s="113"/>
      <c r="C657" s="117"/>
      <c r="D657" s="117"/>
      <c r="E657" s="106"/>
      <c r="F657" s="146" t="e">
        <f t="shared" si="28"/>
        <v>#DIV/0!</v>
      </c>
      <c r="G657" s="106"/>
      <c r="H657" s="113">
        <v>70</v>
      </c>
      <c r="I657" s="122"/>
      <c r="J657" s="122"/>
    </row>
    <row r="658" spans="1:10" ht="23.25">
      <c r="A658" s="111"/>
      <c r="B658" s="113"/>
      <c r="C658" s="117"/>
      <c r="D658" s="117"/>
      <c r="E658" s="106"/>
      <c r="F658" s="146" t="e">
        <f t="shared" si="28"/>
        <v>#DIV/0!</v>
      </c>
      <c r="G658" s="106"/>
      <c r="H658" s="113">
        <v>71</v>
      </c>
      <c r="I658" s="122"/>
      <c r="J658" s="122"/>
    </row>
    <row r="659" spans="1:10" ht="23.25">
      <c r="A659" s="111"/>
      <c r="B659" s="113"/>
      <c r="C659" s="117"/>
      <c r="D659" s="117"/>
      <c r="E659" s="106"/>
      <c r="F659" s="146" t="e">
        <f t="shared" si="28"/>
        <v>#DIV/0!</v>
      </c>
      <c r="G659" s="106"/>
      <c r="H659" s="113">
        <v>72</v>
      </c>
      <c r="I659" s="122"/>
      <c r="J659" s="122"/>
    </row>
    <row r="660" spans="1:10" ht="23.25">
      <c r="A660" s="111"/>
      <c r="B660" s="113"/>
      <c r="C660" s="117"/>
      <c r="D660" s="117"/>
      <c r="E660" s="106"/>
      <c r="F660" s="146" t="e">
        <f t="shared" si="28"/>
        <v>#DIV/0!</v>
      </c>
      <c r="G660" s="106"/>
      <c r="H660" s="113">
        <v>73</v>
      </c>
      <c r="I660" s="122"/>
      <c r="J660" s="122"/>
    </row>
    <row r="661" spans="1:10" ht="23.25">
      <c r="A661" s="111"/>
      <c r="B661" s="113"/>
      <c r="C661" s="117"/>
      <c r="D661" s="117"/>
      <c r="E661" s="106"/>
      <c r="F661" s="146" t="e">
        <f t="shared" si="28"/>
        <v>#DIV/0!</v>
      </c>
      <c r="G661" s="106"/>
      <c r="H661" s="113">
        <v>74</v>
      </c>
      <c r="I661" s="122"/>
      <c r="J661" s="122"/>
    </row>
    <row r="662" spans="1:10" ht="23.25">
      <c r="A662" s="111"/>
      <c r="B662" s="113"/>
      <c r="C662" s="117"/>
      <c r="D662" s="117"/>
      <c r="E662" s="106"/>
      <c r="F662" s="146" t="e">
        <f t="shared" si="28"/>
        <v>#DIV/0!</v>
      </c>
      <c r="G662" s="106"/>
      <c r="H662" s="113">
        <v>75</v>
      </c>
      <c r="I662" s="122"/>
      <c r="J662" s="122"/>
    </row>
    <row r="663" spans="1:10" ht="23.25">
      <c r="A663" s="111"/>
      <c r="B663" s="113"/>
      <c r="C663" s="117"/>
      <c r="D663" s="117"/>
      <c r="E663" s="106"/>
      <c r="F663" s="146" t="e">
        <f t="shared" si="28"/>
        <v>#DIV/0!</v>
      </c>
      <c r="G663" s="106"/>
      <c r="H663" s="113">
        <v>76</v>
      </c>
      <c r="I663" s="122"/>
      <c r="J663" s="122"/>
    </row>
    <row r="664" spans="1:10" ht="23.25">
      <c r="A664" s="111"/>
      <c r="B664" s="113"/>
      <c r="C664" s="117"/>
      <c r="D664" s="117"/>
      <c r="E664" s="106"/>
      <c r="F664" s="146" t="e">
        <f t="shared" si="28"/>
        <v>#DIV/0!</v>
      </c>
      <c r="G664" s="106"/>
      <c r="H664" s="113">
        <v>77</v>
      </c>
      <c r="I664" s="122"/>
      <c r="J664" s="12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49"/>
  <sheetViews>
    <sheetView zoomScale="88" zoomScaleNormal="88" zoomScalePageLayoutView="0" workbookViewId="0" topLeftCell="A270">
      <selection activeCell="J261" sqref="J261:L284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52" customWidth="1"/>
    <col min="4" max="4" width="12.00390625" style="9" customWidth="1"/>
    <col min="5" max="5" width="12.57421875" style="1" customWidth="1"/>
    <col min="6" max="6" width="13.57421875" style="59" customWidth="1"/>
    <col min="7" max="7" width="14.140625" style="59" customWidth="1"/>
    <col min="8" max="8" width="12.57421875" style="59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52" t="s">
        <v>0</v>
      </c>
      <c r="I1" s="78" t="s">
        <v>1</v>
      </c>
      <c r="J1" s="10"/>
      <c r="K1" s="10"/>
      <c r="L1" s="10"/>
      <c r="M1" s="10"/>
      <c r="N1" s="10"/>
      <c r="O1" s="8"/>
    </row>
    <row r="2" ht="24">
      <c r="C2" s="52" t="s">
        <v>2</v>
      </c>
    </row>
    <row r="3" ht="24">
      <c r="C3" s="66" t="s">
        <v>3</v>
      </c>
    </row>
    <row r="5" spans="3:26" ht="29.25">
      <c r="C5" s="67" t="s">
        <v>4</v>
      </c>
      <c r="D5" s="203"/>
      <c r="E5" s="3"/>
      <c r="J5" s="3"/>
      <c r="K5" s="3"/>
      <c r="L5" s="3"/>
      <c r="M5" s="3"/>
      <c r="P5" s="3"/>
      <c r="R5" s="2"/>
      <c r="S5" s="67" t="s">
        <v>4</v>
      </c>
      <c r="T5" s="3"/>
      <c r="U5" s="3"/>
      <c r="V5" s="59"/>
      <c r="W5" s="59"/>
      <c r="X5" s="3"/>
      <c r="Y5" s="3"/>
      <c r="Z5" s="3"/>
    </row>
    <row r="6" spans="3:23" ht="24">
      <c r="C6" s="52" t="s">
        <v>124</v>
      </c>
      <c r="H6" s="59" t="s">
        <v>5</v>
      </c>
      <c r="P6" s="2"/>
      <c r="Q6" s="52" t="s">
        <v>124</v>
      </c>
      <c r="T6" s="59"/>
      <c r="U6" s="59"/>
      <c r="V6" s="59" t="s">
        <v>5</v>
      </c>
      <c r="W6" s="2"/>
    </row>
    <row r="7" spans="3:23" ht="24">
      <c r="C7" s="52" t="s">
        <v>125</v>
      </c>
      <c r="H7" s="59" t="s">
        <v>6</v>
      </c>
      <c r="P7" s="2"/>
      <c r="Q7" s="52" t="s">
        <v>125</v>
      </c>
      <c r="T7" s="59"/>
      <c r="U7" s="59"/>
      <c r="V7" s="59" t="s">
        <v>6</v>
      </c>
      <c r="W7" s="2"/>
    </row>
    <row r="8" spans="3:23" ht="27.75" thickBot="1">
      <c r="C8" s="52" t="s">
        <v>116</v>
      </c>
      <c r="H8" s="59" t="s">
        <v>7</v>
      </c>
      <c r="P8" s="2"/>
      <c r="Q8" s="52" t="s">
        <v>116</v>
      </c>
      <c r="T8" s="59"/>
      <c r="U8" s="59"/>
      <c r="V8" s="59" t="s">
        <v>7</v>
      </c>
      <c r="W8" s="2"/>
    </row>
    <row r="9" spans="3:26" ht="37.5" customHeight="1">
      <c r="C9" s="68" t="s">
        <v>8</v>
      </c>
      <c r="D9" s="204" t="s">
        <v>9</v>
      </c>
      <c r="E9" s="5" t="s">
        <v>10</v>
      </c>
      <c r="F9" s="65"/>
      <c r="G9" s="60" t="s">
        <v>11</v>
      </c>
      <c r="H9" s="60" t="s">
        <v>12</v>
      </c>
      <c r="I9" s="6" t="s">
        <v>13</v>
      </c>
      <c r="J9" s="11"/>
      <c r="K9" s="11"/>
      <c r="L9" s="11"/>
      <c r="M9" s="11"/>
      <c r="N9" s="11"/>
      <c r="P9" s="2"/>
      <c r="Q9" s="68" t="s">
        <v>8</v>
      </c>
      <c r="R9" s="4" t="s">
        <v>9</v>
      </c>
      <c r="S9" s="5" t="s">
        <v>10</v>
      </c>
      <c r="T9" s="65"/>
      <c r="U9" s="60" t="s">
        <v>11</v>
      </c>
      <c r="V9" s="60" t="s">
        <v>12</v>
      </c>
      <c r="W9" s="6" t="s">
        <v>13</v>
      </c>
      <c r="X9" s="11"/>
      <c r="Y9" s="11"/>
      <c r="Z9" s="11"/>
    </row>
    <row r="10" spans="3:26" ht="37.5" customHeight="1">
      <c r="C10" s="69"/>
      <c r="D10" s="205" t="s">
        <v>14</v>
      </c>
      <c r="E10" s="7" t="s">
        <v>15</v>
      </c>
      <c r="F10" s="62" t="s">
        <v>16</v>
      </c>
      <c r="G10" s="61" t="s">
        <v>17</v>
      </c>
      <c r="H10" s="62" t="s">
        <v>18</v>
      </c>
      <c r="I10" s="79"/>
      <c r="J10" s="12"/>
      <c r="K10" s="12"/>
      <c r="L10" s="12"/>
      <c r="M10" s="12"/>
      <c r="N10" s="12"/>
      <c r="P10" s="2"/>
      <c r="Q10" s="69"/>
      <c r="R10" s="7" t="s">
        <v>14</v>
      </c>
      <c r="S10" s="7" t="s">
        <v>15</v>
      </c>
      <c r="T10" s="62" t="s">
        <v>16</v>
      </c>
      <c r="U10" s="61" t="s">
        <v>17</v>
      </c>
      <c r="V10" s="62" t="s">
        <v>18</v>
      </c>
      <c r="W10" s="79"/>
      <c r="X10" s="12"/>
      <c r="Y10" s="12"/>
      <c r="Z10" s="12"/>
    </row>
    <row r="11" spans="3:38" ht="24">
      <c r="C11" s="70" t="s">
        <v>19</v>
      </c>
      <c r="D11" s="206" t="s">
        <v>20</v>
      </c>
      <c r="E11" s="40" t="s">
        <v>21</v>
      </c>
      <c r="F11" s="63" t="s">
        <v>22</v>
      </c>
      <c r="G11" s="63" t="s">
        <v>23</v>
      </c>
      <c r="H11" s="63" t="s">
        <v>24</v>
      </c>
      <c r="I11" s="41" t="s">
        <v>25</v>
      </c>
      <c r="J11" s="13"/>
      <c r="K11" s="13"/>
      <c r="L11" s="13"/>
      <c r="M11" s="13"/>
      <c r="N11" s="37"/>
      <c r="P11" s="2"/>
      <c r="Q11" s="70" t="s">
        <v>19</v>
      </c>
      <c r="R11" s="40" t="s">
        <v>20</v>
      </c>
      <c r="S11" s="40" t="s">
        <v>21</v>
      </c>
      <c r="T11" s="63" t="s">
        <v>22</v>
      </c>
      <c r="U11" s="63" t="s">
        <v>23</v>
      </c>
      <c r="V11" s="63" t="s">
        <v>24</v>
      </c>
      <c r="W11" s="41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49">
        <v>20212</v>
      </c>
      <c r="D12" s="37">
        <v>352.89</v>
      </c>
      <c r="E12" s="37">
        <v>1.688</v>
      </c>
      <c r="F12" s="63">
        <f aca="true" t="shared" si="0" ref="F12:F81">E12*0.0864</f>
        <v>0.1458432</v>
      </c>
      <c r="G12" s="36">
        <f aca="true" t="shared" si="1" ref="G12:G71">+AVERAGE(J12:L12)</f>
        <v>30.19850333333333</v>
      </c>
      <c r="H12" s="36">
        <f aca="true" t="shared" si="2" ref="H12:H71">G12*F12</f>
        <v>4.404246361344</v>
      </c>
      <c r="I12" s="57" t="s">
        <v>51</v>
      </c>
      <c r="J12" s="37">
        <v>34.61267</v>
      </c>
      <c r="K12" s="37">
        <v>28.32523</v>
      </c>
      <c r="L12" s="37">
        <v>27.65761</v>
      </c>
      <c r="M12" s="15"/>
      <c r="N12" s="37"/>
      <c r="O12" s="38"/>
      <c r="P12" s="11">
        <v>1</v>
      </c>
      <c r="Q12" s="49">
        <v>22033</v>
      </c>
      <c r="R12" s="37">
        <v>352.33</v>
      </c>
      <c r="S12" s="37">
        <v>4.365</v>
      </c>
      <c r="T12" s="36">
        <f aca="true" t="shared" si="3" ref="T12:T45">S12*0.0864</f>
        <v>0.377136</v>
      </c>
      <c r="U12" s="36">
        <f aca="true" t="shared" si="4" ref="U12:U36">+AVERAGE(X12:Z12)</f>
        <v>12.549346666666667</v>
      </c>
      <c r="V12" s="36">
        <f aca="true" t="shared" si="5" ref="V12:V36">U12*T12</f>
        <v>4.73281040448</v>
      </c>
      <c r="W12" s="135" t="s">
        <v>109</v>
      </c>
      <c r="X12" s="37">
        <v>15.56576</v>
      </c>
      <c r="Y12" s="37">
        <v>7.7917</v>
      </c>
      <c r="Z12" s="37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49">
        <v>20219</v>
      </c>
      <c r="D13" s="37">
        <v>353.54</v>
      </c>
      <c r="E13" s="37">
        <v>37.975</v>
      </c>
      <c r="F13" s="63">
        <f t="shared" si="0"/>
        <v>3.2810400000000004</v>
      </c>
      <c r="G13" s="36">
        <f t="shared" si="1"/>
        <v>144.08011</v>
      </c>
      <c r="H13" s="36">
        <f t="shared" si="2"/>
        <v>472.73260411440003</v>
      </c>
      <c r="I13" s="11" t="s">
        <v>52</v>
      </c>
      <c r="J13" s="37">
        <v>150.96525</v>
      </c>
      <c r="K13" s="37">
        <v>141.29896</v>
      </c>
      <c r="L13" s="37">
        <v>139.97612</v>
      </c>
      <c r="M13" s="15"/>
      <c r="N13" s="37"/>
      <c r="O13" s="50"/>
      <c r="P13" s="11">
        <v>2</v>
      </c>
      <c r="Q13" s="49">
        <v>22045</v>
      </c>
      <c r="R13" s="37">
        <v>354.76</v>
      </c>
      <c r="S13" s="37">
        <v>113.599</v>
      </c>
      <c r="T13" s="36">
        <f t="shared" si="3"/>
        <v>9.8149536</v>
      </c>
      <c r="U13" s="36">
        <f t="shared" si="4"/>
        <v>126.85519666666669</v>
      </c>
      <c r="V13" s="36">
        <f t="shared" si="5"/>
        <v>1245.0778692022084</v>
      </c>
      <c r="W13" s="135" t="s">
        <v>110</v>
      </c>
      <c r="X13" s="37">
        <v>130.61798</v>
      </c>
      <c r="Y13" s="37">
        <v>109.21433</v>
      </c>
      <c r="Z13" s="37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49">
        <v>20230</v>
      </c>
      <c r="D14" s="37">
        <v>353.34</v>
      </c>
      <c r="E14" s="37">
        <v>29.231</v>
      </c>
      <c r="F14" s="63">
        <f t="shared" si="0"/>
        <v>2.5255584000000004</v>
      </c>
      <c r="G14" s="36">
        <f t="shared" si="1"/>
        <v>66.84047333333334</v>
      </c>
      <c r="H14" s="36">
        <f t="shared" si="2"/>
        <v>168.80951888697604</v>
      </c>
      <c r="I14" s="11" t="s">
        <v>53</v>
      </c>
      <c r="J14" s="37">
        <v>66.05901</v>
      </c>
      <c r="K14" s="37">
        <v>75.07718</v>
      </c>
      <c r="L14" s="37">
        <v>59.38523</v>
      </c>
      <c r="M14" s="15"/>
      <c r="N14" s="37"/>
      <c r="O14" s="50"/>
      <c r="P14" s="11">
        <v>3</v>
      </c>
      <c r="Q14" s="49">
        <v>22065</v>
      </c>
      <c r="R14" s="37">
        <v>356.28</v>
      </c>
      <c r="S14" s="37">
        <v>219.11</v>
      </c>
      <c r="T14" s="36">
        <f t="shared" si="3"/>
        <v>18.931104</v>
      </c>
      <c r="U14" s="36">
        <f t="shared" si="4"/>
        <v>155.38352999999998</v>
      </c>
      <c r="V14" s="36">
        <f t="shared" si="5"/>
        <v>2941.5817663171197</v>
      </c>
      <c r="W14" s="135" t="s">
        <v>111</v>
      </c>
      <c r="X14" s="37">
        <v>144.50318</v>
      </c>
      <c r="Y14" s="37">
        <v>145.59873</v>
      </c>
      <c r="Z14" s="37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49">
        <v>20237</v>
      </c>
      <c r="D15" s="37">
        <v>355.4</v>
      </c>
      <c r="E15" s="37">
        <v>130.895</v>
      </c>
      <c r="F15" s="63">
        <f t="shared" si="0"/>
        <v>11.309328</v>
      </c>
      <c r="G15" s="36">
        <f t="shared" si="1"/>
        <v>240.53172666666669</v>
      </c>
      <c r="H15" s="36">
        <f t="shared" si="2"/>
        <v>2720.2521912796806</v>
      </c>
      <c r="I15" s="11" t="s">
        <v>54</v>
      </c>
      <c r="J15" s="37">
        <v>272.13753</v>
      </c>
      <c r="K15" s="37">
        <v>246.12296</v>
      </c>
      <c r="L15" s="37">
        <v>203.33469</v>
      </c>
      <c r="M15" s="37"/>
      <c r="N15" s="38"/>
      <c r="O15" s="37"/>
      <c r="P15" s="11">
        <v>4</v>
      </c>
      <c r="Q15" s="49">
        <v>22075</v>
      </c>
      <c r="R15" s="37">
        <v>354.28</v>
      </c>
      <c r="S15" s="37">
        <v>94.981</v>
      </c>
      <c r="T15" s="36">
        <f t="shared" si="3"/>
        <v>8.2063584</v>
      </c>
      <c r="U15" s="36">
        <f t="shared" si="4"/>
        <v>244.5408</v>
      </c>
      <c r="V15" s="36">
        <f t="shared" si="5"/>
        <v>2006.7894482227198</v>
      </c>
      <c r="W15" s="135" t="s">
        <v>112</v>
      </c>
      <c r="X15" s="37">
        <v>250.76301</v>
      </c>
      <c r="Y15" s="37">
        <v>234.84598</v>
      </c>
      <c r="Z15" s="37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49">
        <v>20245</v>
      </c>
      <c r="D16" s="37">
        <v>354.21</v>
      </c>
      <c r="E16" s="37">
        <v>71.612</v>
      </c>
      <c r="F16" s="36">
        <f t="shared" si="0"/>
        <v>6.1872768</v>
      </c>
      <c r="G16" s="59">
        <f t="shared" si="1"/>
        <v>130.61728000000002</v>
      </c>
      <c r="H16" s="59">
        <f t="shared" si="2"/>
        <v>808.1652662231041</v>
      </c>
      <c r="I16" s="11" t="s">
        <v>55</v>
      </c>
      <c r="J16" s="37">
        <v>127.06392</v>
      </c>
      <c r="K16" s="37">
        <v>140.56432</v>
      </c>
      <c r="L16" s="37">
        <v>124.2236</v>
      </c>
      <c r="M16" s="37"/>
      <c r="N16" s="38"/>
      <c r="O16" s="37"/>
      <c r="P16" s="11">
        <v>5</v>
      </c>
      <c r="Q16" s="49">
        <v>22083</v>
      </c>
      <c r="R16" s="37">
        <v>353.25</v>
      </c>
      <c r="S16" s="37">
        <v>49.145</v>
      </c>
      <c r="T16" s="36">
        <f t="shared" si="3"/>
        <v>4.246128000000001</v>
      </c>
      <c r="U16" s="36">
        <f t="shared" si="4"/>
        <v>174.83340333333334</v>
      </c>
      <c r="V16" s="36">
        <f t="shared" si="5"/>
        <v>742.3650092289602</v>
      </c>
      <c r="W16" s="135" t="s">
        <v>55</v>
      </c>
      <c r="X16" s="37">
        <v>165.29205</v>
      </c>
      <c r="Y16" s="37">
        <v>180.52531</v>
      </c>
      <c r="Z16" s="37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49">
        <v>20253</v>
      </c>
      <c r="D17" s="37">
        <v>353.56</v>
      </c>
      <c r="E17" s="37">
        <v>42.779</v>
      </c>
      <c r="F17" s="36">
        <f t="shared" si="0"/>
        <v>3.6961056000000005</v>
      </c>
      <c r="G17" s="36">
        <f t="shared" si="1"/>
        <v>97.09727666666667</v>
      </c>
      <c r="H17" s="36">
        <f t="shared" si="2"/>
        <v>358.88178803241607</v>
      </c>
      <c r="I17" s="11" t="s">
        <v>56</v>
      </c>
      <c r="J17" s="37">
        <v>105.38228</v>
      </c>
      <c r="K17" s="37">
        <v>95.4698</v>
      </c>
      <c r="L17" s="37">
        <v>90.43975</v>
      </c>
      <c r="M17" s="37"/>
      <c r="N17" s="38"/>
      <c r="O17" s="51"/>
      <c r="P17" s="11">
        <v>6</v>
      </c>
      <c r="Q17" s="49">
        <v>22089</v>
      </c>
      <c r="R17" s="37">
        <v>352.48</v>
      </c>
      <c r="S17" s="37">
        <v>13.703</v>
      </c>
      <c r="T17" s="36">
        <f t="shared" si="3"/>
        <v>1.1839392</v>
      </c>
      <c r="U17" s="36">
        <f t="shared" si="4"/>
        <v>128.70362666666668</v>
      </c>
      <c r="V17" s="36">
        <f t="shared" si="5"/>
        <v>152.377268792832</v>
      </c>
      <c r="W17" s="135" t="s">
        <v>56</v>
      </c>
      <c r="X17" s="37">
        <v>144.42147</v>
      </c>
      <c r="Y17" s="37">
        <v>119.04762</v>
      </c>
      <c r="Z17" s="37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49">
        <v>20259</v>
      </c>
      <c r="D18" s="37">
        <v>353.08</v>
      </c>
      <c r="E18" s="37">
        <v>13.026</v>
      </c>
      <c r="F18" s="36">
        <f t="shared" si="0"/>
        <v>1.1254464</v>
      </c>
      <c r="G18" s="36">
        <f t="shared" si="1"/>
        <v>136.49914666666666</v>
      </c>
      <c r="H18" s="36">
        <f t="shared" si="2"/>
        <v>153.622473219072</v>
      </c>
      <c r="I18" s="57" t="s">
        <v>57</v>
      </c>
      <c r="J18" s="37">
        <v>131.88347</v>
      </c>
      <c r="K18" s="37">
        <v>142.92196</v>
      </c>
      <c r="L18" s="37">
        <v>134.69201</v>
      </c>
      <c r="M18" s="15"/>
      <c r="N18" s="15"/>
      <c r="P18" s="11">
        <v>7</v>
      </c>
      <c r="Q18" s="49">
        <v>22103</v>
      </c>
      <c r="R18" s="37">
        <v>353.23</v>
      </c>
      <c r="S18" s="37">
        <v>48.823</v>
      </c>
      <c r="T18" s="36">
        <f t="shared" si="3"/>
        <v>4.2183072</v>
      </c>
      <c r="U18" s="36">
        <f t="shared" si="4"/>
        <v>176.96367999999998</v>
      </c>
      <c r="V18" s="36">
        <f t="shared" si="5"/>
        <v>746.4871654824959</v>
      </c>
      <c r="W18" s="135" t="s">
        <v>57</v>
      </c>
      <c r="X18" s="37">
        <v>187.80002</v>
      </c>
      <c r="Y18" s="37">
        <v>210.04286</v>
      </c>
      <c r="Z18" s="37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49">
        <v>20281</v>
      </c>
      <c r="D19" s="37">
        <v>353.06</v>
      </c>
      <c r="E19" s="37">
        <v>15.002</v>
      </c>
      <c r="F19" s="36">
        <f t="shared" si="0"/>
        <v>1.2961728000000001</v>
      </c>
      <c r="G19" s="36">
        <f t="shared" si="1"/>
        <v>108.85157666666667</v>
      </c>
      <c r="H19" s="36">
        <f t="shared" si="2"/>
        <v>141.09045291244803</v>
      </c>
      <c r="I19" s="57" t="s">
        <v>58</v>
      </c>
      <c r="J19" s="37">
        <v>99.62532</v>
      </c>
      <c r="K19" s="37">
        <v>117.99211</v>
      </c>
      <c r="L19" s="37">
        <v>108.9373</v>
      </c>
      <c r="M19" s="15"/>
      <c r="N19" s="15"/>
      <c r="P19" s="11">
        <v>8</v>
      </c>
      <c r="Q19" s="49">
        <v>22109</v>
      </c>
      <c r="R19" s="173">
        <v>354.16</v>
      </c>
      <c r="S19" s="37">
        <v>89.812</v>
      </c>
      <c r="T19" s="36">
        <f t="shared" si="3"/>
        <v>7.7597568</v>
      </c>
      <c r="U19" s="36">
        <f t="shared" si="4"/>
        <v>180.11865</v>
      </c>
      <c r="V19" s="36">
        <f t="shared" si="5"/>
        <v>1397.67691914432</v>
      </c>
      <c r="W19" s="135" t="s">
        <v>58</v>
      </c>
      <c r="X19" s="37">
        <v>169.09377</v>
      </c>
      <c r="Y19" s="37">
        <v>187.34814</v>
      </c>
      <c r="Z19" s="37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49">
        <v>20288</v>
      </c>
      <c r="D20" s="37">
        <v>353.79</v>
      </c>
      <c r="E20" s="37">
        <v>53.232</v>
      </c>
      <c r="F20" s="36">
        <f t="shared" si="0"/>
        <v>4.5992448</v>
      </c>
      <c r="G20" s="36">
        <f t="shared" si="1"/>
        <v>141.44540666666666</v>
      </c>
      <c r="H20" s="36">
        <f t="shared" si="2"/>
        <v>650.542051095552</v>
      </c>
      <c r="I20" s="57" t="s">
        <v>59</v>
      </c>
      <c r="J20" s="37">
        <v>136.19422</v>
      </c>
      <c r="K20" s="37">
        <v>156.57214</v>
      </c>
      <c r="L20" s="37">
        <v>131.56986</v>
      </c>
      <c r="M20" s="15"/>
      <c r="N20" s="15"/>
      <c r="P20" s="11">
        <v>9</v>
      </c>
      <c r="Q20" s="49">
        <v>22125</v>
      </c>
      <c r="R20" s="37">
        <v>359.86</v>
      </c>
      <c r="S20" s="37">
        <v>375.39</v>
      </c>
      <c r="T20" s="36">
        <f t="shared" si="3"/>
        <v>32.433696</v>
      </c>
      <c r="U20" s="36">
        <f t="shared" si="4"/>
        <v>90.08857333333333</v>
      </c>
      <c r="V20" s="36">
        <f t="shared" si="5"/>
        <v>2921.9054005670396</v>
      </c>
      <c r="W20" s="135" t="s">
        <v>59</v>
      </c>
      <c r="X20" s="37">
        <v>89.1468</v>
      </c>
      <c r="Y20" s="37">
        <v>79.29257</v>
      </c>
      <c r="Z20" s="37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49">
        <v>20295</v>
      </c>
      <c r="D21" s="37">
        <v>356.04</v>
      </c>
      <c r="E21" s="37">
        <v>200.615</v>
      </c>
      <c r="F21" s="36">
        <f t="shared" si="0"/>
        <v>17.333136000000003</v>
      </c>
      <c r="G21" s="36">
        <f t="shared" si="1"/>
        <v>442.29555666666664</v>
      </c>
      <c r="H21" s="36">
        <f t="shared" si="2"/>
        <v>7666.369035899041</v>
      </c>
      <c r="I21" s="57" t="s">
        <v>60</v>
      </c>
      <c r="J21" s="37">
        <v>423.83536</v>
      </c>
      <c r="K21" s="58">
        <v>486.08935</v>
      </c>
      <c r="L21" s="37">
        <v>416.96196</v>
      </c>
      <c r="M21" s="15"/>
      <c r="N21" s="37"/>
      <c r="O21" s="38"/>
      <c r="P21" s="11">
        <v>10</v>
      </c>
      <c r="Q21" s="49">
        <v>22137</v>
      </c>
      <c r="R21" s="37">
        <v>357.55</v>
      </c>
      <c r="S21" s="37">
        <v>263.264</v>
      </c>
      <c r="T21" s="36">
        <f t="shared" si="3"/>
        <v>22.7460096</v>
      </c>
      <c r="U21" s="36">
        <f t="shared" si="4"/>
        <v>72.24808</v>
      </c>
      <c r="V21" s="36">
        <f t="shared" si="5"/>
        <v>1643.3555212615681</v>
      </c>
      <c r="W21" s="135" t="s">
        <v>60</v>
      </c>
      <c r="X21" s="37">
        <v>35.55237</v>
      </c>
      <c r="Y21" s="37">
        <v>146.83822</v>
      </c>
      <c r="Z21" s="37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49">
        <v>20297</v>
      </c>
      <c r="D22" s="37">
        <v>357.12</v>
      </c>
      <c r="E22" s="37">
        <v>266.351</v>
      </c>
      <c r="F22" s="36">
        <f t="shared" si="0"/>
        <v>23.012726400000002</v>
      </c>
      <c r="G22" s="36">
        <f t="shared" si="1"/>
        <v>190.04419999999996</v>
      </c>
      <c r="H22" s="36">
        <f t="shared" si="2"/>
        <v>4373.435178506879</v>
      </c>
      <c r="I22" s="11" t="s">
        <v>61</v>
      </c>
      <c r="J22" s="37">
        <v>191.12418</v>
      </c>
      <c r="K22" s="58">
        <v>172.91167</v>
      </c>
      <c r="L22" s="37">
        <v>206.09675</v>
      </c>
      <c r="M22" s="15"/>
      <c r="N22" s="37"/>
      <c r="O22" s="38"/>
      <c r="P22" s="11">
        <v>11</v>
      </c>
      <c r="Q22" s="49">
        <v>22144</v>
      </c>
      <c r="R22" s="37">
        <v>355.23</v>
      </c>
      <c r="S22" s="37">
        <v>126.301</v>
      </c>
      <c r="T22" s="36">
        <f t="shared" si="3"/>
        <v>10.9124064</v>
      </c>
      <c r="U22" s="36">
        <f t="shared" si="4"/>
        <v>92.51706999999999</v>
      </c>
      <c r="V22" s="36">
        <f t="shared" si="5"/>
        <v>1009.5838667772479</v>
      </c>
      <c r="W22" s="135" t="s">
        <v>61</v>
      </c>
      <c r="X22" s="37">
        <v>72.66287</v>
      </c>
      <c r="Y22" s="37">
        <v>95.376</v>
      </c>
      <c r="Z22" s="37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49">
        <v>20309</v>
      </c>
      <c r="D23" s="37">
        <v>354.73</v>
      </c>
      <c r="E23" s="37">
        <v>116.357</v>
      </c>
      <c r="F23" s="36">
        <f t="shared" si="0"/>
        <v>10.0532448</v>
      </c>
      <c r="G23" s="36">
        <f t="shared" si="1"/>
        <v>86.81711333333334</v>
      </c>
      <c r="H23" s="36">
        <f t="shared" si="2"/>
        <v>872.793693169344</v>
      </c>
      <c r="I23" s="11" t="s">
        <v>62</v>
      </c>
      <c r="J23" s="37">
        <v>83.90394</v>
      </c>
      <c r="K23" s="37">
        <v>73.21122</v>
      </c>
      <c r="L23" s="37">
        <v>103.33618</v>
      </c>
      <c r="M23" s="15"/>
      <c r="N23" s="37"/>
      <c r="O23" s="50"/>
      <c r="P23" s="11">
        <v>12</v>
      </c>
      <c r="Q23" s="49">
        <v>22152</v>
      </c>
      <c r="R23" s="37">
        <v>355.68</v>
      </c>
      <c r="S23" s="37">
        <v>141.35</v>
      </c>
      <c r="T23" s="36">
        <f t="shared" si="3"/>
        <v>12.21264</v>
      </c>
      <c r="U23" s="36">
        <f t="shared" si="4"/>
        <v>84.65430333333335</v>
      </c>
      <c r="V23" s="36">
        <f t="shared" si="5"/>
        <v>1033.8525310608002</v>
      </c>
      <c r="W23" s="135" t="s">
        <v>62</v>
      </c>
      <c r="X23" s="37">
        <v>85.95884</v>
      </c>
      <c r="Y23" s="37">
        <v>81.80973</v>
      </c>
      <c r="Z23" s="37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49">
        <v>20316</v>
      </c>
      <c r="D24" s="37">
        <v>354.98</v>
      </c>
      <c r="E24" s="37">
        <v>134.78</v>
      </c>
      <c r="F24" s="36">
        <f t="shared" si="0"/>
        <v>11.644992</v>
      </c>
      <c r="G24" s="36">
        <f t="shared" si="1"/>
        <v>53.35158666666666</v>
      </c>
      <c r="H24" s="36">
        <f t="shared" si="2"/>
        <v>621.2787999206399</v>
      </c>
      <c r="I24" s="11" t="s">
        <v>63</v>
      </c>
      <c r="J24" s="37">
        <v>55.60988</v>
      </c>
      <c r="K24" s="37">
        <v>64.96216</v>
      </c>
      <c r="L24" s="37">
        <v>39.48272</v>
      </c>
      <c r="M24" s="15"/>
      <c r="N24" s="15"/>
      <c r="P24" s="11">
        <v>13</v>
      </c>
      <c r="Q24" s="49">
        <v>22166</v>
      </c>
      <c r="R24" s="37">
        <v>357.08</v>
      </c>
      <c r="S24" s="37">
        <v>254.762</v>
      </c>
      <c r="T24" s="36">
        <f t="shared" si="3"/>
        <v>22.011436800000002</v>
      </c>
      <c r="U24" s="36">
        <f t="shared" si="4"/>
        <v>206.76631333333333</v>
      </c>
      <c r="V24" s="36">
        <f t="shared" si="5"/>
        <v>4551.223638305664</v>
      </c>
      <c r="W24" s="135" t="s">
        <v>63</v>
      </c>
      <c r="X24" s="37">
        <v>194.08084</v>
      </c>
      <c r="Y24" s="37">
        <v>221.55242</v>
      </c>
      <c r="Z24" s="37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49">
        <v>20322</v>
      </c>
      <c r="D25" s="37">
        <v>354.63</v>
      </c>
      <c r="E25" s="37">
        <v>99.265</v>
      </c>
      <c r="F25" s="36">
        <f t="shared" si="0"/>
        <v>8.576496</v>
      </c>
      <c r="G25" s="36">
        <f t="shared" si="1"/>
        <v>95.31783</v>
      </c>
      <c r="H25" s="36">
        <f t="shared" si="2"/>
        <v>817.49298772368</v>
      </c>
      <c r="I25" s="11" t="s">
        <v>64</v>
      </c>
      <c r="J25" s="37">
        <v>99.63863</v>
      </c>
      <c r="K25" s="37">
        <v>77.90202</v>
      </c>
      <c r="L25" s="37">
        <v>108.41284</v>
      </c>
      <c r="M25" s="15"/>
      <c r="N25" s="15"/>
      <c r="P25" s="11">
        <v>14</v>
      </c>
      <c r="Q25" s="49">
        <v>22171</v>
      </c>
      <c r="R25" s="37">
        <v>357.23</v>
      </c>
      <c r="S25" s="37">
        <v>261.293</v>
      </c>
      <c r="T25" s="36">
        <f t="shared" si="3"/>
        <v>22.5757152</v>
      </c>
      <c r="U25" s="36">
        <f t="shared" si="4"/>
        <v>170.55356</v>
      </c>
      <c r="V25" s="36">
        <f t="shared" si="5"/>
        <v>3850.368596906112</v>
      </c>
      <c r="W25" s="135" t="s">
        <v>64</v>
      </c>
      <c r="X25" s="37">
        <v>159.49089</v>
      </c>
      <c r="Y25" s="37">
        <v>168.40864</v>
      </c>
      <c r="Z25" s="37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49">
        <v>20329</v>
      </c>
      <c r="D26" s="37">
        <v>436.64</v>
      </c>
      <c r="E26" s="37">
        <v>179.579</v>
      </c>
      <c r="F26" s="36">
        <f t="shared" si="0"/>
        <v>15.515625600000002</v>
      </c>
      <c r="G26" s="36">
        <f t="shared" si="1"/>
        <v>68.60924666666666</v>
      </c>
      <c r="H26" s="36">
        <f t="shared" si="2"/>
        <v>1064.515383978048</v>
      </c>
      <c r="I26" s="11" t="s">
        <v>65</v>
      </c>
      <c r="J26" s="37">
        <v>65.50601</v>
      </c>
      <c r="K26" s="37">
        <v>68.64912</v>
      </c>
      <c r="L26" s="37">
        <v>71.67261</v>
      </c>
      <c r="M26" s="15"/>
      <c r="N26" s="15"/>
      <c r="P26" s="11">
        <v>15</v>
      </c>
      <c r="Q26" s="49">
        <v>22179</v>
      </c>
      <c r="R26" s="173">
        <v>357.21</v>
      </c>
      <c r="S26" s="37">
        <v>252.025</v>
      </c>
      <c r="T26" s="36">
        <f t="shared" si="3"/>
        <v>21.77496</v>
      </c>
      <c r="U26" s="36">
        <f t="shared" si="4"/>
        <v>140.33447666666666</v>
      </c>
      <c r="V26" s="36">
        <f t="shared" si="5"/>
        <v>3055.7776160375997</v>
      </c>
      <c r="W26" s="135" t="s">
        <v>65</v>
      </c>
      <c r="X26" s="37">
        <v>149.2082</v>
      </c>
      <c r="Y26" s="37">
        <v>134.59353</v>
      </c>
      <c r="Z26" s="37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49">
        <v>20336</v>
      </c>
      <c r="D27" s="37">
        <v>356.35</v>
      </c>
      <c r="E27" s="37">
        <v>212.659</v>
      </c>
      <c r="F27" s="36">
        <f t="shared" si="0"/>
        <v>18.373737600000002</v>
      </c>
      <c r="G27" s="36">
        <f t="shared" si="1"/>
        <v>245.90295666666665</v>
      </c>
      <c r="H27" s="36">
        <f t="shared" si="2"/>
        <v>4518.156400857504</v>
      </c>
      <c r="I27" s="11" t="s">
        <v>66</v>
      </c>
      <c r="J27" s="37">
        <v>237.34544</v>
      </c>
      <c r="K27" s="37">
        <v>255.9895</v>
      </c>
      <c r="L27" s="37">
        <v>244.37393</v>
      </c>
      <c r="M27" s="15"/>
      <c r="N27" s="15"/>
      <c r="P27" s="11">
        <v>16</v>
      </c>
      <c r="Q27" s="49">
        <v>22186</v>
      </c>
      <c r="R27" s="37">
        <v>356.33</v>
      </c>
      <c r="S27" s="37">
        <v>205.357</v>
      </c>
      <c r="T27" s="36">
        <f t="shared" si="3"/>
        <v>17.7428448</v>
      </c>
      <c r="U27" s="36">
        <f t="shared" si="4"/>
        <v>144.31192</v>
      </c>
      <c r="V27" s="36">
        <f t="shared" si="5"/>
        <v>2560.503999350016</v>
      </c>
      <c r="W27" s="11" t="s">
        <v>66</v>
      </c>
      <c r="X27" s="37">
        <v>140.56109</v>
      </c>
      <c r="Y27" s="37">
        <v>139.78461</v>
      </c>
      <c r="Z27" s="37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49">
        <v>20352</v>
      </c>
      <c r="D28" s="37">
        <v>355.94</v>
      </c>
      <c r="E28" s="37">
        <v>190.657</v>
      </c>
      <c r="F28" s="36">
        <f t="shared" si="0"/>
        <v>16.4727648</v>
      </c>
      <c r="G28" s="36">
        <f t="shared" si="1"/>
        <v>75.19251</v>
      </c>
      <c r="H28" s="36">
        <f t="shared" si="2"/>
        <v>1238.628531951648</v>
      </c>
      <c r="I28" s="11" t="s">
        <v>67</v>
      </c>
      <c r="J28" s="37">
        <v>76.85709</v>
      </c>
      <c r="K28" s="37">
        <v>75.24454</v>
      </c>
      <c r="L28" s="37">
        <v>73.4759</v>
      </c>
      <c r="M28" s="15"/>
      <c r="N28" s="15"/>
      <c r="P28" s="11">
        <v>17</v>
      </c>
      <c r="Q28" s="49">
        <v>22195</v>
      </c>
      <c r="R28" s="37">
        <v>356.35</v>
      </c>
      <c r="S28" s="37">
        <v>210.983</v>
      </c>
      <c r="T28" s="36">
        <f t="shared" si="3"/>
        <v>18.2289312</v>
      </c>
      <c r="U28" s="36">
        <f t="shared" si="4"/>
        <v>61.547126666666664</v>
      </c>
      <c r="V28" s="36">
        <f t="shared" si="5"/>
        <v>1121.938337564352</v>
      </c>
      <c r="W28" s="11" t="s">
        <v>67</v>
      </c>
      <c r="X28" s="37">
        <v>60.66596</v>
      </c>
      <c r="Y28" s="37">
        <v>64.5137</v>
      </c>
      <c r="Z28" s="37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49">
        <v>20357</v>
      </c>
      <c r="D29" s="37">
        <v>355.82</v>
      </c>
      <c r="E29" s="37">
        <v>180.923</v>
      </c>
      <c r="F29" s="36">
        <f t="shared" si="0"/>
        <v>15.631747200000001</v>
      </c>
      <c r="G29" s="36">
        <f t="shared" si="1"/>
        <v>45.488886666666666</v>
      </c>
      <c r="H29" s="36">
        <f t="shared" si="2"/>
        <v>711.070776782784</v>
      </c>
      <c r="I29" s="11" t="s">
        <v>68</v>
      </c>
      <c r="J29" s="37">
        <v>48.31981</v>
      </c>
      <c r="K29" s="37">
        <v>43.31981</v>
      </c>
      <c r="L29" s="37">
        <v>44.82704</v>
      </c>
      <c r="M29" s="15"/>
      <c r="N29" s="15"/>
      <c r="P29" s="11">
        <v>18</v>
      </c>
      <c r="Q29" s="49">
        <v>22207</v>
      </c>
      <c r="R29" s="37">
        <v>357.83</v>
      </c>
      <c r="S29" s="37">
        <v>299.116</v>
      </c>
      <c r="T29" s="36">
        <f t="shared" si="3"/>
        <v>25.8436224</v>
      </c>
      <c r="U29" s="36">
        <f t="shared" si="4"/>
        <v>88.97384333333332</v>
      </c>
      <c r="V29" s="36">
        <f t="shared" si="5"/>
        <v>2299.4064105834236</v>
      </c>
      <c r="W29" s="11" t="s">
        <v>68</v>
      </c>
      <c r="X29" s="37">
        <v>89.11917</v>
      </c>
      <c r="Y29" s="37">
        <v>100.68728</v>
      </c>
      <c r="Z29" s="37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49">
        <v>20365</v>
      </c>
      <c r="D30" s="37">
        <v>354.66</v>
      </c>
      <c r="E30" s="37">
        <v>118.24</v>
      </c>
      <c r="F30" s="36">
        <f t="shared" si="0"/>
        <v>10.215936</v>
      </c>
      <c r="G30" s="36">
        <f t="shared" si="1"/>
        <v>98.73836999999999</v>
      </c>
      <c r="H30" s="36">
        <f t="shared" si="2"/>
        <v>1008.7048686643199</v>
      </c>
      <c r="I30" s="11" t="s">
        <v>69</v>
      </c>
      <c r="J30" s="37">
        <v>102.11095</v>
      </c>
      <c r="K30" s="37">
        <v>87.22911</v>
      </c>
      <c r="L30" s="37">
        <v>106.87505</v>
      </c>
      <c r="M30" s="15"/>
      <c r="N30" s="15"/>
      <c r="P30" s="11">
        <v>19</v>
      </c>
      <c r="Q30" s="49">
        <v>22213</v>
      </c>
      <c r="R30" s="37">
        <v>357.87</v>
      </c>
      <c r="S30" s="37">
        <v>315.238</v>
      </c>
      <c r="T30" s="36">
        <f t="shared" si="3"/>
        <v>27.236563200000003</v>
      </c>
      <c r="U30" s="36">
        <f t="shared" si="4"/>
        <v>74.03375333333332</v>
      </c>
      <c r="V30" s="36">
        <f t="shared" si="5"/>
        <v>2016.425001596544</v>
      </c>
      <c r="W30" s="11" t="s">
        <v>69</v>
      </c>
      <c r="X30" s="37">
        <v>41.6051</v>
      </c>
      <c r="Y30" s="37">
        <v>95.57448</v>
      </c>
      <c r="Z30" s="37">
        <v>84.92168</v>
      </c>
      <c r="AB30" s="9"/>
      <c r="AF30" s="9"/>
      <c r="AG30" s="9"/>
    </row>
    <row r="31" spans="1:33" ht="24">
      <c r="A31" s="12"/>
      <c r="B31" s="11">
        <v>20</v>
      </c>
      <c r="C31" s="49">
        <v>20373</v>
      </c>
      <c r="D31" s="37">
        <v>356.06</v>
      </c>
      <c r="E31" s="37">
        <v>200.193</v>
      </c>
      <c r="F31" s="36">
        <f t="shared" si="0"/>
        <v>17.296675200000003</v>
      </c>
      <c r="G31" s="36">
        <f t="shared" si="1"/>
        <v>42.963150000000006</v>
      </c>
      <c r="H31" s="36">
        <f t="shared" si="2"/>
        <v>743.1196511188803</v>
      </c>
      <c r="I31" s="11" t="s">
        <v>70</v>
      </c>
      <c r="J31" s="37">
        <v>38.68008</v>
      </c>
      <c r="K31" s="37">
        <v>45.16683</v>
      </c>
      <c r="L31" s="37">
        <v>45.04254</v>
      </c>
      <c r="M31" s="15"/>
      <c r="N31" s="15"/>
      <c r="P31" s="11">
        <v>20</v>
      </c>
      <c r="Q31" s="49">
        <v>22234</v>
      </c>
      <c r="R31" s="37">
        <v>353.71</v>
      </c>
      <c r="S31" s="37">
        <v>64.375</v>
      </c>
      <c r="T31" s="36">
        <f t="shared" si="3"/>
        <v>5.562</v>
      </c>
      <c r="U31" s="36">
        <f t="shared" si="4"/>
        <v>93.46802000000001</v>
      </c>
      <c r="V31" s="36">
        <f t="shared" si="5"/>
        <v>519.8691272400001</v>
      </c>
      <c r="W31" s="11" t="s">
        <v>70</v>
      </c>
      <c r="X31" s="37">
        <v>102.15616</v>
      </c>
      <c r="Y31" s="37">
        <v>89.5641</v>
      </c>
      <c r="Z31" s="37">
        <v>88.6838</v>
      </c>
      <c r="AB31" s="9"/>
      <c r="AF31" s="9"/>
      <c r="AG31" s="9"/>
    </row>
    <row r="32" spans="1:33" ht="24">
      <c r="A32" s="12"/>
      <c r="B32" s="11">
        <v>21</v>
      </c>
      <c r="C32" s="49">
        <v>20386</v>
      </c>
      <c r="D32" s="37">
        <v>353.9</v>
      </c>
      <c r="E32" s="37">
        <v>66.686</v>
      </c>
      <c r="F32" s="36">
        <f t="shared" si="0"/>
        <v>5.761670400000001</v>
      </c>
      <c r="G32" s="36">
        <f t="shared" si="1"/>
        <v>90.25631333333332</v>
      </c>
      <c r="H32" s="36">
        <f t="shared" si="2"/>
        <v>520.027128945792</v>
      </c>
      <c r="I32" s="11" t="s">
        <v>71</v>
      </c>
      <c r="J32" s="37">
        <v>81.40517</v>
      </c>
      <c r="K32" s="37">
        <v>103.19917</v>
      </c>
      <c r="L32" s="37">
        <v>86.1646</v>
      </c>
      <c r="M32" s="15"/>
      <c r="N32" s="15"/>
      <c r="P32" s="11">
        <v>21</v>
      </c>
      <c r="Q32" s="49">
        <v>22242</v>
      </c>
      <c r="R32" s="37">
        <v>353.96</v>
      </c>
      <c r="S32" s="37">
        <v>29.597</v>
      </c>
      <c r="T32" s="36">
        <f t="shared" si="3"/>
        <v>2.5571808000000003</v>
      </c>
      <c r="U32" s="36">
        <f t="shared" si="4"/>
        <v>111.37834666666667</v>
      </c>
      <c r="V32" s="36">
        <f t="shared" si="5"/>
        <v>284.81456963174406</v>
      </c>
      <c r="W32" s="11" t="s">
        <v>71</v>
      </c>
      <c r="X32" s="37">
        <v>106.35184</v>
      </c>
      <c r="Y32" s="37">
        <v>96.10233</v>
      </c>
      <c r="Z32" s="37">
        <v>131.68087</v>
      </c>
      <c r="AB32" s="9"/>
      <c r="AF32" s="9"/>
      <c r="AG32" s="9"/>
    </row>
    <row r="33" spans="1:33" ht="24">
      <c r="A33" s="12"/>
      <c r="B33" s="11">
        <v>22</v>
      </c>
      <c r="C33" s="49">
        <v>20400</v>
      </c>
      <c r="D33" s="37">
        <v>353.66</v>
      </c>
      <c r="E33" s="37">
        <v>57.591</v>
      </c>
      <c r="F33" s="36">
        <f t="shared" si="0"/>
        <v>4.9758624000000005</v>
      </c>
      <c r="G33" s="36">
        <f t="shared" si="1"/>
        <v>41.35675333333334</v>
      </c>
      <c r="H33" s="36">
        <f t="shared" si="2"/>
        <v>205.78551389740804</v>
      </c>
      <c r="I33" s="11" t="s">
        <v>72</v>
      </c>
      <c r="J33" s="37">
        <v>44.52563</v>
      </c>
      <c r="K33" s="37">
        <v>40.42728</v>
      </c>
      <c r="L33" s="37">
        <v>39.11735</v>
      </c>
      <c r="M33" s="15"/>
      <c r="N33" s="15"/>
      <c r="P33" s="11">
        <v>22</v>
      </c>
      <c r="Q33" s="49">
        <v>22247</v>
      </c>
      <c r="R33" s="173">
        <v>352.83</v>
      </c>
      <c r="S33" s="37">
        <v>28.365</v>
      </c>
      <c r="T33" s="36">
        <f t="shared" si="3"/>
        <v>2.450736</v>
      </c>
      <c r="U33" s="36">
        <f t="shared" si="4"/>
        <v>75.86489666666667</v>
      </c>
      <c r="V33" s="36">
        <f t="shared" si="5"/>
        <v>185.92483339728</v>
      </c>
      <c r="W33" s="11" t="s">
        <v>72</v>
      </c>
      <c r="X33" s="37">
        <v>77.65063</v>
      </c>
      <c r="Y33" s="37">
        <v>58.89963</v>
      </c>
      <c r="Z33" s="37">
        <v>91.04443</v>
      </c>
      <c r="AF33" s="9"/>
      <c r="AG33" s="9"/>
    </row>
    <row r="34" spans="1:26" ht="24">
      <c r="A34" s="12"/>
      <c r="B34" s="11">
        <v>23</v>
      </c>
      <c r="C34" s="49">
        <v>20407</v>
      </c>
      <c r="D34" s="37">
        <v>353.92</v>
      </c>
      <c r="E34" s="37">
        <v>67.43</v>
      </c>
      <c r="F34" s="36">
        <f t="shared" si="0"/>
        <v>5.825952000000001</v>
      </c>
      <c r="G34" s="36">
        <f t="shared" si="1"/>
        <v>52.96941666666667</v>
      </c>
      <c r="H34" s="36">
        <f t="shared" si="2"/>
        <v>308.59727896800007</v>
      </c>
      <c r="I34" s="11" t="s">
        <v>73</v>
      </c>
      <c r="J34" s="37">
        <v>55.86227</v>
      </c>
      <c r="K34" s="37">
        <v>43.05372</v>
      </c>
      <c r="L34" s="37">
        <v>59.99226</v>
      </c>
      <c r="M34" s="15"/>
      <c r="N34" s="15"/>
      <c r="P34" s="11">
        <v>23</v>
      </c>
      <c r="Q34" s="49">
        <v>22257</v>
      </c>
      <c r="R34" s="37">
        <v>352.47</v>
      </c>
      <c r="S34" s="37">
        <v>12.047</v>
      </c>
      <c r="T34" s="36">
        <f t="shared" si="3"/>
        <v>1.0408608000000001</v>
      </c>
      <c r="U34" s="36">
        <f t="shared" si="4"/>
        <v>95.30021333333332</v>
      </c>
      <c r="V34" s="36">
        <f t="shared" si="5"/>
        <v>99.194256290304</v>
      </c>
      <c r="W34" s="11" t="s">
        <v>73</v>
      </c>
      <c r="X34" s="37">
        <v>91.02062</v>
      </c>
      <c r="Y34" s="37">
        <v>96.58034</v>
      </c>
      <c r="Z34" s="37">
        <v>98.29968</v>
      </c>
    </row>
    <row r="35" spans="1:26" ht="24">
      <c r="A35" s="12"/>
      <c r="B35" s="11">
        <v>24</v>
      </c>
      <c r="C35" s="49">
        <v>20415</v>
      </c>
      <c r="D35" s="37">
        <v>353.23</v>
      </c>
      <c r="E35" s="37">
        <v>25.43</v>
      </c>
      <c r="F35" s="36">
        <f t="shared" si="0"/>
        <v>2.197152</v>
      </c>
      <c r="G35" s="36">
        <f t="shared" si="1"/>
        <v>41.12090666666666</v>
      </c>
      <c r="H35" s="36">
        <f t="shared" si="2"/>
        <v>90.34888232447999</v>
      </c>
      <c r="I35" s="11" t="s">
        <v>74</v>
      </c>
      <c r="J35" s="37">
        <v>47.40168</v>
      </c>
      <c r="K35" s="37">
        <v>37.5856</v>
      </c>
      <c r="L35" s="37">
        <v>38.37544</v>
      </c>
      <c r="M35" s="15"/>
      <c r="N35" s="15"/>
      <c r="P35" s="11">
        <v>24</v>
      </c>
      <c r="Q35" s="49">
        <v>22271</v>
      </c>
      <c r="R35" s="37">
        <v>352.26</v>
      </c>
      <c r="S35" s="37">
        <v>4.71</v>
      </c>
      <c r="T35" s="36">
        <f t="shared" si="3"/>
        <v>0.40694400000000003</v>
      </c>
      <c r="U35" s="36">
        <f t="shared" si="4"/>
        <v>97.82455333333333</v>
      </c>
      <c r="V35" s="36">
        <f t="shared" si="5"/>
        <v>39.80911503168</v>
      </c>
      <c r="W35" s="11" t="s">
        <v>74</v>
      </c>
      <c r="X35" s="37">
        <v>87.21193</v>
      </c>
      <c r="Y35" s="37">
        <v>98.52783</v>
      </c>
      <c r="Z35" s="37">
        <v>107.7339</v>
      </c>
    </row>
    <row r="36" spans="1:26" ht="24">
      <c r="A36" s="12"/>
      <c r="B36" s="11">
        <v>25</v>
      </c>
      <c r="C36" s="49">
        <v>20430</v>
      </c>
      <c r="D36" s="37">
        <v>353.52</v>
      </c>
      <c r="E36" s="37">
        <v>52.285</v>
      </c>
      <c r="F36" s="36">
        <f t="shared" si="0"/>
        <v>4.517424</v>
      </c>
      <c r="G36" s="36">
        <f t="shared" si="1"/>
        <v>96.99877666666667</v>
      </c>
      <c r="H36" s="36">
        <f t="shared" si="2"/>
        <v>438.18460168464003</v>
      </c>
      <c r="I36" s="11" t="s">
        <v>45</v>
      </c>
      <c r="J36" s="37">
        <v>99.86705</v>
      </c>
      <c r="K36" s="37">
        <v>101.14192</v>
      </c>
      <c r="L36" s="37">
        <v>89.98736</v>
      </c>
      <c r="M36" s="15"/>
      <c r="N36" s="15"/>
      <c r="P36" s="11">
        <v>25</v>
      </c>
      <c r="Q36" s="49">
        <v>22276</v>
      </c>
      <c r="R36" s="37">
        <v>352.31</v>
      </c>
      <c r="S36" s="37">
        <v>6.046</v>
      </c>
      <c r="T36" s="36">
        <f t="shared" si="3"/>
        <v>0.5223744</v>
      </c>
      <c r="U36" s="36">
        <f t="shared" si="4"/>
        <v>49.09275666666667</v>
      </c>
      <c r="V36" s="36">
        <f t="shared" si="5"/>
        <v>25.644799308096005</v>
      </c>
      <c r="W36" s="11" t="s">
        <v>45</v>
      </c>
      <c r="X36" s="37">
        <v>52.10403</v>
      </c>
      <c r="Y36" s="37">
        <v>43.61084</v>
      </c>
      <c r="Z36" s="37">
        <v>51.5634</v>
      </c>
    </row>
    <row r="37" spans="1:26" ht="24">
      <c r="A37" s="12"/>
      <c r="B37" s="11">
        <v>26</v>
      </c>
      <c r="C37" s="49">
        <v>20435</v>
      </c>
      <c r="D37" s="37">
        <v>354.14</v>
      </c>
      <c r="E37" s="37">
        <v>22.788</v>
      </c>
      <c r="F37" s="36">
        <f t="shared" si="0"/>
        <v>1.9688832</v>
      </c>
      <c r="G37" s="36">
        <f t="shared" si="1"/>
        <v>58.624860000000005</v>
      </c>
      <c r="H37" s="36">
        <f t="shared" si="2"/>
        <v>115.42550195635201</v>
      </c>
      <c r="I37" s="13" t="s">
        <v>46</v>
      </c>
      <c r="J37" s="37">
        <v>61.24396</v>
      </c>
      <c r="K37" s="37">
        <v>44.65881</v>
      </c>
      <c r="L37" s="37">
        <v>69.97181</v>
      </c>
      <c r="M37" s="15"/>
      <c r="N37" s="15"/>
      <c r="P37" s="11">
        <v>26</v>
      </c>
      <c r="Q37" s="52">
        <v>22291</v>
      </c>
      <c r="R37" s="1">
        <v>352.43</v>
      </c>
      <c r="S37" s="1">
        <v>10.911</v>
      </c>
      <c r="T37" s="59">
        <f t="shared" si="3"/>
        <v>0.9427104000000001</v>
      </c>
      <c r="U37" s="36"/>
      <c r="V37" s="36"/>
      <c r="W37" s="11" t="s">
        <v>46</v>
      </c>
      <c r="X37" s="37"/>
      <c r="Y37" s="37"/>
      <c r="Z37" s="37"/>
    </row>
    <row r="38" spans="1:26" ht="24">
      <c r="A38" s="12"/>
      <c r="B38" s="11">
        <v>27</v>
      </c>
      <c r="C38" s="49">
        <v>20443</v>
      </c>
      <c r="D38" s="37">
        <v>352.92</v>
      </c>
      <c r="E38" s="37">
        <v>8.03</v>
      </c>
      <c r="F38" s="36">
        <f t="shared" si="0"/>
        <v>0.693792</v>
      </c>
      <c r="G38" s="36">
        <f t="shared" si="1"/>
        <v>44.47256333333333</v>
      </c>
      <c r="H38" s="36">
        <f t="shared" si="2"/>
        <v>30.85470866016</v>
      </c>
      <c r="I38" s="13" t="s">
        <v>47</v>
      </c>
      <c r="J38" s="37">
        <v>49.10305</v>
      </c>
      <c r="K38" s="37">
        <v>44.19761</v>
      </c>
      <c r="L38" s="37">
        <v>40.11703</v>
      </c>
      <c r="M38" s="15"/>
      <c r="N38" s="15"/>
      <c r="P38" s="11">
        <v>27</v>
      </c>
      <c r="Q38" s="49">
        <v>22307</v>
      </c>
      <c r="R38" s="37">
        <v>352.29</v>
      </c>
      <c r="S38" s="37">
        <v>7.511</v>
      </c>
      <c r="T38" s="36">
        <f t="shared" si="3"/>
        <v>0.6489504</v>
      </c>
      <c r="U38" s="36"/>
      <c r="V38" s="36"/>
      <c r="W38" s="11" t="s">
        <v>47</v>
      </c>
      <c r="X38" s="37"/>
      <c r="Y38" s="37"/>
      <c r="Z38" s="37"/>
    </row>
    <row r="39" spans="1:26" ht="24">
      <c r="A39" s="12"/>
      <c r="B39" s="11">
        <v>28</v>
      </c>
      <c r="C39" s="49">
        <v>20457</v>
      </c>
      <c r="D39" s="37">
        <v>352.78</v>
      </c>
      <c r="E39" s="37">
        <v>3.245</v>
      </c>
      <c r="F39" s="36">
        <f t="shared" si="0"/>
        <v>0.280368</v>
      </c>
      <c r="G39" s="36">
        <f t="shared" si="1"/>
        <v>23.72369333333333</v>
      </c>
      <c r="H39" s="36">
        <f t="shared" si="2"/>
        <v>6.651364452479999</v>
      </c>
      <c r="I39" s="11" t="s">
        <v>48</v>
      </c>
      <c r="J39" s="37">
        <v>11.25085</v>
      </c>
      <c r="K39" s="37">
        <v>36.18064</v>
      </c>
      <c r="L39" s="37">
        <v>23.73959</v>
      </c>
      <c r="M39" s="15"/>
      <c r="N39" s="15"/>
      <c r="P39" s="11">
        <v>28</v>
      </c>
      <c r="Q39" s="49">
        <v>22312</v>
      </c>
      <c r="R39" s="12">
        <v>352.27</v>
      </c>
      <c r="S39" s="12">
        <v>6.629</v>
      </c>
      <c r="T39" s="36">
        <f t="shared" si="3"/>
        <v>0.5727456</v>
      </c>
      <c r="U39" s="36"/>
      <c r="V39" s="36"/>
      <c r="W39" s="11" t="s">
        <v>48</v>
      </c>
      <c r="X39" s="37"/>
      <c r="Y39" s="37"/>
      <c r="Z39" s="37"/>
    </row>
    <row r="40" spans="1:26" ht="24">
      <c r="A40" s="12"/>
      <c r="B40" s="11">
        <v>29</v>
      </c>
      <c r="C40" s="49">
        <v>20493</v>
      </c>
      <c r="D40" s="37">
        <v>352.78</v>
      </c>
      <c r="E40" s="37">
        <v>4.121</v>
      </c>
      <c r="F40" s="36">
        <f t="shared" si="0"/>
        <v>0.35605440000000005</v>
      </c>
      <c r="G40" s="36">
        <f t="shared" si="1"/>
        <v>33.778040000000004</v>
      </c>
      <c r="H40" s="36">
        <f t="shared" si="2"/>
        <v>12.026819765376002</v>
      </c>
      <c r="I40" s="11" t="s">
        <v>50</v>
      </c>
      <c r="J40" s="37">
        <v>33.22817</v>
      </c>
      <c r="K40" s="37">
        <v>33.4889</v>
      </c>
      <c r="L40" s="37">
        <v>34.61705</v>
      </c>
      <c r="M40" s="15"/>
      <c r="N40" s="15"/>
      <c r="P40" s="11">
        <v>29</v>
      </c>
      <c r="Q40" s="49">
        <v>22319</v>
      </c>
      <c r="R40" s="37">
        <v>351.98</v>
      </c>
      <c r="S40" s="37">
        <v>5.059</v>
      </c>
      <c r="T40" s="36">
        <f t="shared" si="3"/>
        <v>0.43709760000000003</v>
      </c>
      <c r="U40" s="36"/>
      <c r="V40" s="36"/>
      <c r="W40" s="11" t="s">
        <v>50</v>
      </c>
      <c r="X40" s="37"/>
      <c r="Y40" s="37"/>
      <c r="Z40" s="37"/>
    </row>
    <row r="41" spans="1:26" ht="24">
      <c r="A41" s="53"/>
      <c r="B41" s="54">
        <v>30</v>
      </c>
      <c r="C41" s="55">
        <v>20528</v>
      </c>
      <c r="D41" s="56">
        <v>352.96</v>
      </c>
      <c r="E41" s="56">
        <v>13.443</v>
      </c>
      <c r="F41" s="64">
        <f t="shared" si="0"/>
        <v>1.1614752</v>
      </c>
      <c r="G41" s="64">
        <f t="shared" si="1"/>
        <v>164.00084666666666</v>
      </c>
      <c r="H41" s="64">
        <f t="shared" si="2"/>
        <v>190.48291618233597</v>
      </c>
      <c r="I41" s="54" t="s">
        <v>49</v>
      </c>
      <c r="J41" s="56">
        <v>168.4953</v>
      </c>
      <c r="K41" s="56">
        <v>156.9047</v>
      </c>
      <c r="L41" s="56">
        <v>166.60254</v>
      </c>
      <c r="M41" s="71"/>
      <c r="N41" s="71"/>
      <c r="O41" s="53"/>
      <c r="P41" s="11">
        <v>30</v>
      </c>
      <c r="Q41" s="49">
        <v>22326</v>
      </c>
      <c r="R41" s="37">
        <v>351.91</v>
      </c>
      <c r="S41" s="37">
        <v>2.363</v>
      </c>
      <c r="T41" s="36">
        <f t="shared" si="3"/>
        <v>0.20416320000000002</v>
      </c>
      <c r="U41" s="36"/>
      <c r="V41" s="36"/>
      <c r="W41" s="11" t="s">
        <v>49</v>
      </c>
      <c r="X41" s="37"/>
      <c r="Y41" s="37"/>
      <c r="Z41" s="37"/>
    </row>
    <row r="42" spans="1:26" ht="24">
      <c r="A42" s="12"/>
      <c r="B42" s="11">
        <v>1</v>
      </c>
      <c r="C42" s="49">
        <v>20582</v>
      </c>
      <c r="D42" s="37">
        <v>352.89</v>
      </c>
      <c r="E42" s="37">
        <v>4.471</v>
      </c>
      <c r="F42" s="36">
        <f t="shared" si="0"/>
        <v>0.38629440000000004</v>
      </c>
      <c r="G42" s="36">
        <f t="shared" si="1"/>
        <v>54.68044</v>
      </c>
      <c r="H42" s="36">
        <f t="shared" si="2"/>
        <v>21.122747761536</v>
      </c>
      <c r="I42" s="57" t="s">
        <v>51</v>
      </c>
      <c r="J42" s="37">
        <v>59.96664</v>
      </c>
      <c r="K42" s="37">
        <v>50.77636</v>
      </c>
      <c r="L42" s="37">
        <v>53.29832</v>
      </c>
      <c r="M42" s="15" t="s">
        <v>75</v>
      </c>
      <c r="N42" s="15"/>
      <c r="P42" s="11">
        <v>31</v>
      </c>
      <c r="Q42" s="49">
        <v>22332</v>
      </c>
      <c r="R42" s="37">
        <v>351.89</v>
      </c>
      <c r="S42" s="37">
        <v>0.731</v>
      </c>
      <c r="T42" s="36">
        <f t="shared" si="3"/>
        <v>0.0631584</v>
      </c>
      <c r="U42" s="36"/>
      <c r="V42" s="36"/>
      <c r="W42" s="11" t="s">
        <v>123</v>
      </c>
      <c r="X42" s="37"/>
      <c r="Y42" s="37"/>
      <c r="Z42" s="37"/>
    </row>
    <row r="43" spans="1:22" ht="24">
      <c r="A43" s="12"/>
      <c r="B43" s="11">
        <v>2</v>
      </c>
      <c r="C43" s="49">
        <v>20589</v>
      </c>
      <c r="D43" s="37">
        <v>352.77</v>
      </c>
      <c r="E43" s="37">
        <v>5.688</v>
      </c>
      <c r="F43" s="36">
        <f t="shared" si="0"/>
        <v>0.4914432</v>
      </c>
      <c r="G43" s="36">
        <f t="shared" si="1"/>
        <v>83.89791000000001</v>
      </c>
      <c r="H43" s="36">
        <f t="shared" si="2"/>
        <v>41.231057363712004</v>
      </c>
      <c r="I43" s="11" t="s">
        <v>52</v>
      </c>
      <c r="J43" s="37">
        <v>81.49406</v>
      </c>
      <c r="K43" s="37">
        <v>80.81163</v>
      </c>
      <c r="L43" s="37">
        <v>89.38804</v>
      </c>
      <c r="M43" s="15"/>
      <c r="N43" s="15"/>
      <c r="P43" s="9"/>
      <c r="Q43" s="49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49">
        <v>20598</v>
      </c>
      <c r="D44" s="37">
        <v>352.53</v>
      </c>
      <c r="E44" s="37">
        <v>0.941</v>
      </c>
      <c r="F44" s="36">
        <f t="shared" si="0"/>
        <v>0.0813024</v>
      </c>
      <c r="G44" s="36">
        <f t="shared" si="1"/>
        <v>122.34958333333333</v>
      </c>
      <c r="H44" s="36">
        <f t="shared" si="2"/>
        <v>9.947314764</v>
      </c>
      <c r="I44" s="11" t="s">
        <v>53</v>
      </c>
      <c r="J44" s="37">
        <v>124.75775</v>
      </c>
      <c r="K44" s="37">
        <v>142.40506</v>
      </c>
      <c r="L44" s="37">
        <v>99.88594</v>
      </c>
      <c r="M44" s="15"/>
      <c r="N44" s="15"/>
      <c r="P44" s="9"/>
      <c r="Q44" s="49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49">
        <v>20605</v>
      </c>
      <c r="D45" s="37">
        <v>352.57</v>
      </c>
      <c r="E45" s="37">
        <v>0.91</v>
      </c>
      <c r="F45" s="36">
        <f t="shared" si="0"/>
        <v>0.07862400000000001</v>
      </c>
      <c r="G45" s="36">
        <f t="shared" si="1"/>
        <v>138.13977666666665</v>
      </c>
      <c r="H45" s="36">
        <f t="shared" si="2"/>
        <v>10.86110180064</v>
      </c>
      <c r="I45" s="11" t="s">
        <v>54</v>
      </c>
      <c r="J45" s="37">
        <v>132.46374</v>
      </c>
      <c r="K45" s="37">
        <v>146.98035</v>
      </c>
      <c r="L45" s="37">
        <v>134.97524</v>
      </c>
      <c r="M45" s="15"/>
      <c r="N45" s="15"/>
      <c r="P45" s="9"/>
      <c r="Q45" s="49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49">
        <v>20619</v>
      </c>
      <c r="D46" s="37">
        <v>352.69</v>
      </c>
      <c r="E46" s="37">
        <v>5.262</v>
      </c>
      <c r="F46" s="36">
        <f t="shared" si="0"/>
        <v>0.4546368</v>
      </c>
      <c r="G46" s="36">
        <f t="shared" si="1"/>
        <v>102.88823666666667</v>
      </c>
      <c r="H46" s="36">
        <f t="shared" si="2"/>
        <v>46.776778675776</v>
      </c>
      <c r="I46" s="11" t="s">
        <v>55</v>
      </c>
      <c r="J46" s="37">
        <v>93.97499</v>
      </c>
      <c r="K46" s="37">
        <v>112.78062</v>
      </c>
      <c r="L46" s="37">
        <v>101.9091</v>
      </c>
      <c r="M46" s="15"/>
      <c r="N46" s="15"/>
      <c r="P46" s="9"/>
      <c r="Q46" s="49">
        <v>22374</v>
      </c>
      <c r="V46" s="9"/>
    </row>
    <row r="47" spans="1:35" ht="24">
      <c r="A47" s="12"/>
      <c r="B47" s="11">
        <v>6</v>
      </c>
      <c r="C47" s="49">
        <v>20653</v>
      </c>
      <c r="D47" s="37">
        <v>352.84</v>
      </c>
      <c r="E47" s="37">
        <v>12.483</v>
      </c>
      <c r="F47" s="36">
        <f t="shared" si="0"/>
        <v>1.0785312</v>
      </c>
      <c r="G47" s="36">
        <f t="shared" si="1"/>
        <v>148.5247566666667</v>
      </c>
      <c r="H47" s="36">
        <f t="shared" si="2"/>
        <v>160.18858403740802</v>
      </c>
      <c r="I47" s="11" t="s">
        <v>56</v>
      </c>
      <c r="J47" s="37">
        <v>140.7858</v>
      </c>
      <c r="K47" s="37">
        <v>147.79884</v>
      </c>
      <c r="L47" s="37">
        <v>156.98963</v>
      </c>
      <c r="M47" s="15"/>
      <c r="N47" s="15"/>
      <c r="O47" s="9"/>
      <c r="Q47" s="49">
        <v>22395</v>
      </c>
      <c r="AI47" s="1">
        <f>+AN46+1</f>
        <v>1</v>
      </c>
    </row>
    <row r="48" spans="1:35" ht="24">
      <c r="A48" s="12"/>
      <c r="B48" s="11">
        <v>7</v>
      </c>
      <c r="C48" s="49">
        <v>20667</v>
      </c>
      <c r="D48" s="37">
        <v>358.19</v>
      </c>
      <c r="E48" s="37">
        <v>322.209</v>
      </c>
      <c r="F48" s="36">
        <f t="shared" si="0"/>
        <v>27.8388576</v>
      </c>
      <c r="G48" s="36">
        <f t="shared" si="1"/>
        <v>317.5236566666667</v>
      </c>
      <c r="H48" s="36">
        <f t="shared" si="2"/>
        <v>8839.495862574624</v>
      </c>
      <c r="I48" s="11" t="s">
        <v>57</v>
      </c>
      <c r="J48" s="37">
        <v>301.31827</v>
      </c>
      <c r="K48" s="37">
        <v>333.27613</v>
      </c>
      <c r="L48" s="37">
        <v>317.97657</v>
      </c>
      <c r="M48" s="15"/>
      <c r="N48" s="15"/>
      <c r="O48" s="9"/>
      <c r="Q48" s="49"/>
      <c r="AI48" s="1">
        <f aca="true" t="shared" si="7" ref="AI48:AI68">+AI47+1</f>
        <v>2</v>
      </c>
    </row>
    <row r="49" spans="1:35" ht="24">
      <c r="A49" s="12"/>
      <c r="B49" s="11">
        <v>8</v>
      </c>
      <c r="C49" s="49">
        <v>20674</v>
      </c>
      <c r="D49" s="37">
        <v>355.29</v>
      </c>
      <c r="E49" s="37">
        <v>128.786</v>
      </c>
      <c r="F49" s="36">
        <f t="shared" si="0"/>
        <v>11.127110400000001</v>
      </c>
      <c r="G49" s="36">
        <f t="shared" si="1"/>
        <v>95.91045000000001</v>
      </c>
      <c r="H49" s="36">
        <f t="shared" si="2"/>
        <v>1067.2061656636802</v>
      </c>
      <c r="I49" s="57" t="s">
        <v>58</v>
      </c>
      <c r="J49" s="37">
        <v>88.68096</v>
      </c>
      <c r="K49" s="37">
        <v>98.18293</v>
      </c>
      <c r="L49" s="37">
        <v>100.86746</v>
      </c>
      <c r="M49" s="15"/>
      <c r="N49" s="15"/>
      <c r="O49" s="9"/>
      <c r="Q49" s="49"/>
      <c r="AI49" s="1">
        <f t="shared" si="7"/>
        <v>3</v>
      </c>
    </row>
    <row r="50" spans="1:35" ht="24">
      <c r="A50" s="12"/>
      <c r="B50" s="11">
        <v>9</v>
      </c>
      <c r="C50" s="49">
        <v>20678</v>
      </c>
      <c r="D50" s="37">
        <v>357.53</v>
      </c>
      <c r="E50" s="37">
        <v>256.168</v>
      </c>
      <c r="F50" s="36">
        <f t="shared" si="0"/>
        <v>22.132915200000003</v>
      </c>
      <c r="G50" s="36">
        <f t="shared" si="1"/>
        <v>109.9011</v>
      </c>
      <c r="H50" s="36">
        <f t="shared" si="2"/>
        <v>2432.43172668672</v>
      </c>
      <c r="I50" s="57" t="s">
        <v>59</v>
      </c>
      <c r="J50" s="37">
        <v>111.99155</v>
      </c>
      <c r="K50" s="37">
        <v>112.49017</v>
      </c>
      <c r="L50" s="37">
        <v>105.22158</v>
      </c>
      <c r="M50" s="15"/>
      <c r="N50" s="15"/>
      <c r="O50" s="9"/>
      <c r="Q50" s="49"/>
      <c r="AI50" s="1">
        <f t="shared" si="7"/>
        <v>4</v>
      </c>
    </row>
    <row r="51" spans="1:35" ht="24">
      <c r="A51" s="12"/>
      <c r="B51" s="11">
        <v>10</v>
      </c>
      <c r="C51" s="49">
        <v>20681</v>
      </c>
      <c r="D51" s="37">
        <v>357.26</v>
      </c>
      <c r="E51" s="37">
        <v>215.21</v>
      </c>
      <c r="F51" s="36">
        <f t="shared" si="0"/>
        <v>18.594144</v>
      </c>
      <c r="G51" s="36">
        <f t="shared" si="1"/>
        <v>78.23382333333333</v>
      </c>
      <c r="H51" s="36">
        <f t="shared" si="2"/>
        <v>1454.69097673056</v>
      </c>
      <c r="I51" s="57" t="s">
        <v>60</v>
      </c>
      <c r="J51" s="37">
        <v>86.09293</v>
      </c>
      <c r="K51" s="37">
        <v>78.49618</v>
      </c>
      <c r="L51" s="37">
        <v>70.11236</v>
      </c>
      <c r="M51" s="15"/>
      <c r="N51" s="15"/>
      <c r="O51" s="9"/>
      <c r="Q51" s="49"/>
      <c r="AI51" s="1">
        <f t="shared" si="7"/>
        <v>5</v>
      </c>
    </row>
    <row r="52" spans="1:35" ht="24">
      <c r="A52" s="12"/>
      <c r="B52" s="11">
        <v>11</v>
      </c>
      <c r="C52" s="49">
        <v>20695</v>
      </c>
      <c r="D52" s="37">
        <v>356.4</v>
      </c>
      <c r="E52" s="37">
        <v>173.888</v>
      </c>
      <c r="F52" s="36">
        <f t="shared" si="0"/>
        <v>15.0239232</v>
      </c>
      <c r="G52" s="36">
        <f t="shared" si="1"/>
        <v>21.039986666666668</v>
      </c>
      <c r="H52" s="36">
        <f t="shared" si="2"/>
        <v>316.103143809024</v>
      </c>
      <c r="I52" s="11" t="s">
        <v>61</v>
      </c>
      <c r="J52" s="37">
        <v>22.80014</v>
      </c>
      <c r="K52" s="37">
        <v>12.55051</v>
      </c>
      <c r="L52" s="37">
        <v>27.76931</v>
      </c>
      <c r="M52" s="15"/>
      <c r="N52" s="15"/>
      <c r="O52" s="9"/>
      <c r="Q52" s="49"/>
      <c r="AI52" s="1">
        <f t="shared" si="7"/>
        <v>6</v>
      </c>
    </row>
    <row r="53" spans="1:35" ht="24">
      <c r="A53" s="12"/>
      <c r="B53" s="11">
        <v>12</v>
      </c>
      <c r="C53" s="49">
        <v>20702</v>
      </c>
      <c r="D53" s="37">
        <v>354.69</v>
      </c>
      <c r="E53" s="37">
        <v>99.472</v>
      </c>
      <c r="F53" s="36">
        <f t="shared" si="0"/>
        <v>8.5943808</v>
      </c>
      <c r="G53" s="36">
        <f t="shared" si="1"/>
        <v>51.22727</v>
      </c>
      <c r="H53" s="36">
        <f t="shared" si="2"/>
        <v>440.266665724416</v>
      </c>
      <c r="I53" s="11" t="s">
        <v>62</v>
      </c>
      <c r="J53" s="37">
        <v>61.89149</v>
      </c>
      <c r="K53" s="37">
        <v>56.29306</v>
      </c>
      <c r="L53" s="37">
        <v>35.49726</v>
      </c>
      <c r="M53" s="15"/>
      <c r="N53" s="15"/>
      <c r="O53" s="9"/>
      <c r="Q53" s="49"/>
      <c r="AI53" s="1">
        <f t="shared" si="7"/>
        <v>7</v>
      </c>
    </row>
    <row r="54" spans="1:35" ht="24">
      <c r="A54" s="12"/>
      <c r="B54" s="11">
        <v>13</v>
      </c>
      <c r="C54" s="49">
        <v>20717</v>
      </c>
      <c r="D54" s="37">
        <v>357.16</v>
      </c>
      <c r="E54" s="37">
        <v>234.979</v>
      </c>
      <c r="F54" s="36">
        <f t="shared" si="0"/>
        <v>20.3021856</v>
      </c>
      <c r="G54" s="36">
        <f t="shared" si="1"/>
        <v>84.42706</v>
      </c>
      <c r="H54" s="36">
        <f t="shared" si="2"/>
        <v>1714.0538417823361</v>
      </c>
      <c r="I54" s="11" t="s">
        <v>63</v>
      </c>
      <c r="J54" s="37">
        <v>87.80879</v>
      </c>
      <c r="K54" s="37">
        <v>78.87484</v>
      </c>
      <c r="L54" s="37">
        <v>86.59755</v>
      </c>
      <c r="M54" s="15"/>
      <c r="N54" s="15"/>
      <c r="O54" s="9"/>
      <c r="Q54" s="49"/>
      <c r="AI54" s="1">
        <f t="shared" si="7"/>
        <v>8</v>
      </c>
    </row>
    <row r="55" spans="1:35" ht="24">
      <c r="A55" s="12"/>
      <c r="B55" s="11">
        <v>14</v>
      </c>
      <c r="C55" s="49">
        <v>20724</v>
      </c>
      <c r="D55" s="37">
        <v>356.55</v>
      </c>
      <c r="E55" s="37">
        <v>204.377</v>
      </c>
      <c r="F55" s="36">
        <f t="shared" si="0"/>
        <v>17.658172800000003</v>
      </c>
      <c r="G55" s="36">
        <f t="shared" si="1"/>
        <v>78.13385666666667</v>
      </c>
      <c r="H55" s="36">
        <f t="shared" si="2"/>
        <v>1379.7011425504322</v>
      </c>
      <c r="I55" s="11" t="s">
        <v>64</v>
      </c>
      <c r="J55" s="37">
        <v>76.42491</v>
      </c>
      <c r="K55" s="37">
        <v>91.35201</v>
      </c>
      <c r="L55" s="37">
        <v>66.62465</v>
      </c>
      <c r="M55" s="15"/>
      <c r="N55" s="15"/>
      <c r="O55" s="9"/>
      <c r="Q55" s="49"/>
      <c r="AI55" s="1">
        <f t="shared" si="7"/>
        <v>9</v>
      </c>
    </row>
    <row r="56" spans="1:35" ht="24">
      <c r="A56" s="12"/>
      <c r="B56" s="11">
        <v>15</v>
      </c>
      <c r="C56" s="49">
        <v>20731</v>
      </c>
      <c r="D56" s="37">
        <v>356.36</v>
      </c>
      <c r="E56" s="37">
        <v>169.223</v>
      </c>
      <c r="F56" s="36">
        <f t="shared" si="0"/>
        <v>14.620867200000001</v>
      </c>
      <c r="G56" s="36">
        <f t="shared" si="1"/>
        <v>74.44660666666667</v>
      </c>
      <c r="H56" s="36">
        <f t="shared" si="2"/>
        <v>1088.473949563968</v>
      </c>
      <c r="I56" s="11" t="s">
        <v>65</v>
      </c>
      <c r="J56" s="37">
        <v>72.66262</v>
      </c>
      <c r="K56" s="37">
        <v>51.56579</v>
      </c>
      <c r="L56" s="37">
        <v>99.11141</v>
      </c>
      <c r="M56" s="15"/>
      <c r="N56" s="15"/>
      <c r="O56" s="9"/>
      <c r="Q56" s="49"/>
      <c r="AI56" s="1">
        <f t="shared" si="7"/>
        <v>10</v>
      </c>
    </row>
    <row r="57" spans="1:35" ht="24">
      <c r="A57" s="12"/>
      <c r="B57" s="11">
        <v>16</v>
      </c>
      <c r="C57" s="49">
        <v>20744</v>
      </c>
      <c r="D57" s="37">
        <v>356.03</v>
      </c>
      <c r="E57" s="37">
        <v>170.394</v>
      </c>
      <c r="F57" s="36">
        <f t="shared" si="0"/>
        <v>14.7220416</v>
      </c>
      <c r="G57" s="36">
        <f t="shared" si="1"/>
        <v>63.42294666666667</v>
      </c>
      <c r="H57" s="36">
        <f t="shared" si="2"/>
        <v>933.7152592212481</v>
      </c>
      <c r="I57" s="11" t="s">
        <v>66</v>
      </c>
      <c r="J57" s="37">
        <v>65.50364</v>
      </c>
      <c r="K57" s="37">
        <v>51.93328</v>
      </c>
      <c r="L57" s="37">
        <v>72.83192</v>
      </c>
      <c r="M57" s="15"/>
      <c r="N57" s="15"/>
      <c r="O57" s="9"/>
      <c r="Q57" s="49"/>
      <c r="AI57" s="1">
        <f t="shared" si="7"/>
        <v>11</v>
      </c>
    </row>
    <row r="58" spans="1:35" ht="24">
      <c r="A58" s="12"/>
      <c r="B58" s="11">
        <v>17</v>
      </c>
      <c r="C58" s="49">
        <v>20757</v>
      </c>
      <c r="D58" s="37">
        <v>355.17</v>
      </c>
      <c r="E58" s="37">
        <v>122.051</v>
      </c>
      <c r="F58" s="36">
        <f t="shared" si="0"/>
        <v>10.545206400000001</v>
      </c>
      <c r="G58" s="36">
        <f t="shared" si="1"/>
        <v>68.65223333333333</v>
      </c>
      <c r="H58" s="36">
        <f t="shared" si="2"/>
        <v>723.9519703209601</v>
      </c>
      <c r="I58" s="11" t="s">
        <v>67</v>
      </c>
      <c r="J58" s="37">
        <v>75.97572</v>
      </c>
      <c r="K58" s="37">
        <v>60.57269</v>
      </c>
      <c r="L58" s="37">
        <v>69.40829</v>
      </c>
      <c r="M58" s="15"/>
      <c r="N58" s="15"/>
      <c r="O58" s="9"/>
      <c r="Q58" s="49"/>
      <c r="AI58" s="1">
        <f t="shared" si="7"/>
        <v>12</v>
      </c>
    </row>
    <row r="59" spans="1:35" ht="24">
      <c r="A59" s="12"/>
      <c r="B59" s="11">
        <v>18</v>
      </c>
      <c r="C59" s="49">
        <v>20765</v>
      </c>
      <c r="D59" s="37">
        <v>355.12</v>
      </c>
      <c r="E59" s="37">
        <v>114.74</v>
      </c>
      <c r="F59" s="36">
        <f t="shared" si="0"/>
        <v>9.913536</v>
      </c>
      <c r="G59" s="36">
        <f t="shared" si="1"/>
        <v>48.72599666666667</v>
      </c>
      <c r="H59" s="36">
        <f t="shared" si="2"/>
        <v>483.04692209088006</v>
      </c>
      <c r="I59" s="11" t="s">
        <v>68</v>
      </c>
      <c r="J59" s="37">
        <v>48.07159</v>
      </c>
      <c r="K59" s="37">
        <v>45.70662</v>
      </c>
      <c r="L59" s="37">
        <v>52.39978</v>
      </c>
      <c r="M59" s="15"/>
      <c r="N59" s="15"/>
      <c r="O59" s="9"/>
      <c r="Q59" s="49"/>
      <c r="AI59" s="1">
        <f t="shared" si="7"/>
        <v>13</v>
      </c>
    </row>
    <row r="60" spans="1:35" ht="24">
      <c r="A60" s="12"/>
      <c r="B60" s="11">
        <v>19</v>
      </c>
      <c r="C60" s="49">
        <v>20780</v>
      </c>
      <c r="D60" s="37">
        <v>353.91</v>
      </c>
      <c r="E60" s="37">
        <v>67.511</v>
      </c>
      <c r="F60" s="36">
        <f t="shared" si="0"/>
        <v>5.8329504</v>
      </c>
      <c r="G60" s="36">
        <f t="shared" si="1"/>
        <v>108.10366666666668</v>
      </c>
      <c r="H60" s="36">
        <f t="shared" si="2"/>
        <v>630.5633257248</v>
      </c>
      <c r="I60" s="11" t="s">
        <v>69</v>
      </c>
      <c r="J60" s="37">
        <v>102.00517</v>
      </c>
      <c r="K60" s="37">
        <v>117.77261</v>
      </c>
      <c r="L60" s="37">
        <v>104.53322</v>
      </c>
      <c r="M60" s="15"/>
      <c r="N60" s="15"/>
      <c r="O60" s="9"/>
      <c r="Q60" s="49"/>
      <c r="AI60" s="1">
        <f t="shared" si="7"/>
        <v>14</v>
      </c>
    </row>
    <row r="61" spans="1:35" ht="24">
      <c r="A61" s="12"/>
      <c r="B61" s="11">
        <v>20</v>
      </c>
      <c r="C61" s="49">
        <v>20785</v>
      </c>
      <c r="D61" s="37">
        <v>354.63</v>
      </c>
      <c r="E61" s="37">
        <v>111.258</v>
      </c>
      <c r="F61" s="36">
        <f t="shared" si="0"/>
        <v>9.6126912</v>
      </c>
      <c r="G61" s="36">
        <f t="shared" si="1"/>
        <v>103.63964333333332</v>
      </c>
      <c r="H61" s="36">
        <f t="shared" si="2"/>
        <v>996.2558874414719</v>
      </c>
      <c r="I61" s="11" t="s">
        <v>70</v>
      </c>
      <c r="J61" s="37">
        <v>114.15705</v>
      </c>
      <c r="K61" s="37">
        <v>94.87229</v>
      </c>
      <c r="L61" s="37">
        <v>101.88959</v>
      </c>
      <c r="M61" s="15"/>
      <c r="N61" s="15"/>
      <c r="O61" s="9"/>
      <c r="AI61" s="1">
        <f t="shared" si="7"/>
        <v>15</v>
      </c>
    </row>
    <row r="62" spans="1:35" ht="24">
      <c r="A62" s="53"/>
      <c r="B62" s="54">
        <v>21</v>
      </c>
      <c r="C62" s="55">
        <v>20830</v>
      </c>
      <c r="D62" s="56">
        <v>352.76</v>
      </c>
      <c r="E62" s="56">
        <v>4.758</v>
      </c>
      <c r="F62" s="64">
        <f t="shared" si="0"/>
        <v>0.41109120000000005</v>
      </c>
      <c r="G62" s="64">
        <f t="shared" si="1"/>
        <v>55.51718333333333</v>
      </c>
      <c r="H62" s="64">
        <f t="shared" si="2"/>
        <v>22.82262551712</v>
      </c>
      <c r="I62" s="54" t="s">
        <v>71</v>
      </c>
      <c r="J62" s="56">
        <v>57.4953</v>
      </c>
      <c r="K62" s="56">
        <v>58.61948</v>
      </c>
      <c r="L62" s="83">
        <v>50.43677</v>
      </c>
      <c r="M62" s="80" t="s">
        <v>76</v>
      </c>
      <c r="N62" s="81"/>
      <c r="O62" s="82"/>
      <c r="AI62" s="1">
        <f t="shared" si="7"/>
        <v>16</v>
      </c>
    </row>
    <row r="63" spans="1:35" ht="24">
      <c r="A63" s="12"/>
      <c r="B63" s="11">
        <v>1</v>
      </c>
      <c r="C63" s="77">
        <v>20949</v>
      </c>
      <c r="D63" s="76">
        <v>352.78</v>
      </c>
      <c r="E63" s="76">
        <v>5.657</v>
      </c>
      <c r="F63" s="76">
        <f t="shared" si="0"/>
        <v>0.48876480000000005</v>
      </c>
      <c r="G63" s="36">
        <f t="shared" si="1"/>
        <v>63.256807047793075</v>
      </c>
      <c r="H63" s="36">
        <f t="shared" si="2"/>
        <v>30.917700645353175</v>
      </c>
      <c r="I63" s="57" t="s">
        <v>51</v>
      </c>
      <c r="J63" s="37">
        <f>การคำนวณตะกอน!F6</f>
        <v>76.79442984404913</v>
      </c>
      <c r="K63" s="37">
        <f>การคำนวณตะกอน!F7</f>
        <v>48.93345738999426</v>
      </c>
      <c r="L63" s="37">
        <f>การคำนวณตะกอน!F8</f>
        <v>64.04253390933582</v>
      </c>
      <c r="M63" s="80" t="s">
        <v>77</v>
      </c>
      <c r="N63" s="81"/>
      <c r="O63" s="82"/>
      <c r="AI63" s="1">
        <f t="shared" si="7"/>
        <v>17</v>
      </c>
    </row>
    <row r="64" spans="1:35" ht="24">
      <c r="A64" s="12"/>
      <c r="B64" s="11">
        <v>2</v>
      </c>
      <c r="C64" s="49">
        <v>20955</v>
      </c>
      <c r="D64" s="37">
        <v>352.46</v>
      </c>
      <c r="E64" s="37">
        <v>1.076</v>
      </c>
      <c r="F64" s="36">
        <f t="shared" si="0"/>
        <v>0.0929664</v>
      </c>
      <c r="G64" s="36">
        <f t="shared" si="1"/>
        <v>53.9546903876791</v>
      </c>
      <c r="H64" s="36">
        <f t="shared" si="2"/>
        <v>5.015973328457131</v>
      </c>
      <c r="I64" s="11" t="s">
        <v>52</v>
      </c>
      <c r="J64" s="37">
        <f>การคำนวณตะกอน!F9</f>
        <v>43.49881796686889</v>
      </c>
      <c r="K64" s="37">
        <f>การคำนวณตะกอน!F10</f>
        <v>57.61819361235423</v>
      </c>
      <c r="L64" s="37">
        <f>การคำนวณตะกอน!F11</f>
        <v>60.74705958381419</v>
      </c>
      <c r="M64" s="80" t="s">
        <v>78</v>
      </c>
      <c r="N64" s="81"/>
      <c r="O64" s="82"/>
      <c r="AI64" s="1">
        <f t="shared" si="7"/>
        <v>18</v>
      </c>
    </row>
    <row r="65" spans="1:35" ht="24">
      <c r="A65" s="12"/>
      <c r="B65" s="11">
        <v>3</v>
      </c>
      <c r="C65" s="73">
        <v>20962</v>
      </c>
      <c r="D65" s="74">
        <v>352.41</v>
      </c>
      <c r="E65" s="74">
        <v>0.643</v>
      </c>
      <c r="F65" s="75">
        <f t="shared" si="0"/>
        <v>0.055555200000000006</v>
      </c>
      <c r="G65" s="75">
        <f t="shared" si="1"/>
        <v>47.27159505293567</v>
      </c>
      <c r="H65" s="75">
        <f t="shared" si="2"/>
        <v>2.626182917484852</v>
      </c>
      <c r="I65" s="11" t="s">
        <v>53</v>
      </c>
      <c r="J65" s="37">
        <f>การคำนวณตะกอน!F12</f>
        <v>47.1510364042731</v>
      </c>
      <c r="K65" s="37">
        <f>การคำนวณตะกอน!F13</f>
        <v>44.01881720432981</v>
      </c>
      <c r="L65" s="37">
        <f>การคำนวณตะกอน!F14</f>
        <v>50.64493155020412</v>
      </c>
      <c r="M65" s="80" t="s">
        <v>79</v>
      </c>
      <c r="N65" s="81"/>
      <c r="O65" s="82"/>
      <c r="AI65" s="1">
        <f t="shared" si="7"/>
        <v>19</v>
      </c>
    </row>
    <row r="66" spans="1:35" ht="24">
      <c r="A66" s="12"/>
      <c r="B66" s="11">
        <v>4</v>
      </c>
      <c r="C66" s="49">
        <v>21011</v>
      </c>
      <c r="D66" s="37">
        <v>357.23</v>
      </c>
      <c r="E66" s="37">
        <v>242.121</v>
      </c>
      <c r="F66" s="36">
        <f t="shared" si="0"/>
        <v>20.919254400000003</v>
      </c>
      <c r="G66" s="36">
        <f t="shared" si="1"/>
        <v>174.50896409486498</v>
      </c>
      <c r="H66" s="36">
        <f t="shared" si="2"/>
        <v>3650.5974149809467</v>
      </c>
      <c r="I66" s="11" t="s">
        <v>54</v>
      </c>
      <c r="J66" s="37">
        <f>การคำนวณตะกอน!F15</f>
        <v>177.3616259747194</v>
      </c>
      <c r="K66" s="37">
        <f>การคำนวณตะกอน!F16</f>
        <v>192.44076844495928</v>
      </c>
      <c r="L66" s="37">
        <f>การคำนวณตะกอน!F17</f>
        <v>153.72449786491634</v>
      </c>
      <c r="M66" s="80" t="s">
        <v>80</v>
      </c>
      <c r="N66" s="81"/>
      <c r="O66" s="82"/>
      <c r="AI66" s="1">
        <f t="shared" si="7"/>
        <v>20</v>
      </c>
    </row>
    <row r="67" spans="1:35" ht="24">
      <c r="A67" s="12"/>
      <c r="B67" s="11">
        <v>5</v>
      </c>
      <c r="C67" s="49">
        <v>21017</v>
      </c>
      <c r="D67" s="37">
        <v>356.59</v>
      </c>
      <c r="E67" s="37">
        <v>184.85</v>
      </c>
      <c r="F67" s="36">
        <f t="shared" si="0"/>
        <v>15.97104</v>
      </c>
      <c r="G67" s="36">
        <f t="shared" si="1"/>
        <v>130.28145778737655</v>
      </c>
      <c r="H67" s="36">
        <f t="shared" si="2"/>
        <v>2080.7303735805026</v>
      </c>
      <c r="I67" s="11" t="s">
        <v>55</v>
      </c>
      <c r="J67" s="37">
        <f>การคำนวณตะกอน!F18</f>
        <v>124.76277500526808</v>
      </c>
      <c r="K67" s="37">
        <f>การคำนวณตะกอน!F19</f>
        <v>131.95157626116657</v>
      </c>
      <c r="L67" s="37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49">
        <v>21024</v>
      </c>
      <c r="D68" s="37">
        <v>356.4</v>
      </c>
      <c r="E68" s="37">
        <v>144.91</v>
      </c>
      <c r="F68" s="36">
        <f t="shared" si="0"/>
        <v>12.520224</v>
      </c>
      <c r="G68" s="36">
        <f t="shared" si="1"/>
        <v>103.9105093528073</v>
      </c>
      <c r="H68" s="36">
        <f t="shared" si="2"/>
        <v>1300.9828530512425</v>
      </c>
      <c r="I68" s="11" t="s">
        <v>56</v>
      </c>
      <c r="J68" s="37">
        <f>การคำนวณตะกอน!F21</f>
        <v>115.16925426315154</v>
      </c>
      <c r="K68" s="37">
        <f>การคำนวณตะกอน!F22</f>
        <v>102.51355347461258</v>
      </c>
      <c r="L68" s="37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49">
        <v>21040</v>
      </c>
      <c r="D69" s="37">
        <v>356.54</v>
      </c>
      <c r="E69" s="37">
        <v>217.678</v>
      </c>
      <c r="F69" s="36">
        <f t="shared" si="0"/>
        <v>18.8073792</v>
      </c>
      <c r="G69" s="36">
        <f t="shared" si="1"/>
        <v>134.02953857044045</v>
      </c>
      <c r="H69" s="36">
        <f t="shared" si="2"/>
        <v>2520.7443558952996</v>
      </c>
      <c r="I69" s="11" t="s">
        <v>57</v>
      </c>
      <c r="J69" s="37">
        <f>การคำนวณตะกอน!F24</f>
        <v>137.45704467355986</v>
      </c>
      <c r="K69" s="37">
        <f>การคำนวณตะกอน!F25</f>
        <v>136.66905864700328</v>
      </c>
      <c r="L69" s="37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49">
        <v>21047</v>
      </c>
      <c r="D70" s="37">
        <v>355.63</v>
      </c>
      <c r="E70" s="37">
        <v>179.466</v>
      </c>
      <c r="F70" s="36">
        <f t="shared" si="0"/>
        <v>15.505862400000002</v>
      </c>
      <c r="G70" s="36">
        <f t="shared" si="1"/>
        <v>132.21925925284245</v>
      </c>
      <c r="H70" s="36">
        <f t="shared" si="2"/>
        <v>2050.173640604502</v>
      </c>
      <c r="I70" s="11" t="s">
        <v>58</v>
      </c>
      <c r="J70" s="37">
        <f>การคำนวณตะกอน!F27</f>
        <v>132.9623875420006</v>
      </c>
      <c r="K70" s="37">
        <f>การคำนวณตะกอน!F28</f>
        <v>135.32071679782655</v>
      </c>
      <c r="L70" s="37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49">
        <v>21059</v>
      </c>
      <c r="D71" s="37">
        <v>355.68</v>
      </c>
      <c r="E71" s="37">
        <v>175.242</v>
      </c>
      <c r="F71" s="36">
        <f t="shared" si="0"/>
        <v>15.1409088</v>
      </c>
      <c r="G71" s="36">
        <f t="shared" si="1"/>
        <v>136.0896180857167</v>
      </c>
      <c r="H71" s="36">
        <f t="shared" si="2"/>
        <v>2060.520496062667</v>
      </c>
      <c r="I71" s="11" t="s">
        <v>59</v>
      </c>
      <c r="J71" s="37">
        <f>การคำนวณตะกอน!F30</f>
        <v>148.64910107467946</v>
      </c>
      <c r="K71" s="37">
        <f>การคำนวณตะกอน!F31</f>
        <v>131.7518833146342</v>
      </c>
      <c r="L71" s="37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49">
        <v>21068</v>
      </c>
      <c r="D72" s="37">
        <v>358.41</v>
      </c>
      <c r="E72" s="37">
        <v>284.336</v>
      </c>
      <c r="F72" s="36">
        <f t="shared" si="0"/>
        <v>24.5666304</v>
      </c>
      <c r="G72" s="36">
        <f aca="true" t="shared" si="9" ref="G72:G83">+AVERAGE(J72:L72)</f>
        <v>98.2861218271485</v>
      </c>
      <c r="H72" s="36">
        <f aca="true" t="shared" si="10" ref="H72:H83">G72*F72</f>
        <v>2414.5588283769303</v>
      </c>
      <c r="I72" s="11" t="s">
        <v>60</v>
      </c>
      <c r="J72" s="37">
        <f>การคำนวณตะกอน!F33</f>
        <v>91.0442214790088</v>
      </c>
      <c r="K72" s="37">
        <f>การคำนวณตะกอน!F34</f>
        <v>103.22131694164021</v>
      </c>
      <c r="L72" s="37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49">
        <v>21075</v>
      </c>
      <c r="D73" s="37">
        <v>358.16</v>
      </c>
      <c r="E73" s="37">
        <v>294.925</v>
      </c>
      <c r="F73" s="36">
        <f t="shared" si="0"/>
        <v>25.481520000000003</v>
      </c>
      <c r="G73" s="36">
        <f t="shared" si="9"/>
        <v>53.073024111918635</v>
      </c>
      <c r="H73" s="36">
        <f t="shared" si="10"/>
        <v>1352.381325368337</v>
      </c>
      <c r="I73" s="11" t="s">
        <v>61</v>
      </c>
      <c r="J73" s="37">
        <f>การคำนวณตะกอน!F36</f>
        <v>47.20806302131919</v>
      </c>
      <c r="K73" s="37">
        <f>การคำนวณตะกอน!F37</f>
        <v>51.78559418925158</v>
      </c>
      <c r="L73" s="37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49">
        <v>21081</v>
      </c>
      <c r="D74" s="37">
        <v>357.39</v>
      </c>
      <c r="E74" s="37">
        <v>255.663</v>
      </c>
      <c r="F74" s="36">
        <f t="shared" si="0"/>
        <v>22.0892832</v>
      </c>
      <c r="G74" s="36">
        <f t="shared" si="9"/>
        <v>63.158288969635215</v>
      </c>
      <c r="H74" s="36">
        <f t="shared" si="10"/>
        <v>1395.1213314777085</v>
      </c>
      <c r="I74" s="11" t="s">
        <v>62</v>
      </c>
      <c r="J74" s="37">
        <f>การคำนวณตะกอน!F39</f>
        <v>62.40905416330221</v>
      </c>
      <c r="K74" s="37">
        <f>การคำนวณตะกอน!F40</f>
        <v>60.38512911842056</v>
      </c>
      <c r="L74" s="37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49">
        <v>21101</v>
      </c>
      <c r="D75" s="37">
        <v>354.08</v>
      </c>
      <c r="E75" s="37">
        <v>70.64</v>
      </c>
      <c r="F75" s="36">
        <f t="shared" si="0"/>
        <v>6.103296</v>
      </c>
      <c r="G75" s="36">
        <f t="shared" si="9"/>
        <v>98.62181529074222</v>
      </c>
      <c r="H75" s="36">
        <f t="shared" si="10"/>
        <v>601.9181307767259</v>
      </c>
      <c r="I75" s="11" t="s">
        <v>63</v>
      </c>
      <c r="J75" s="37">
        <f>การคำนวณตะกอน!F42</f>
        <v>92.03780344681176</v>
      </c>
      <c r="K75" s="37">
        <f>การคำนวณตะกอน!F43</f>
        <v>93.690306540137</v>
      </c>
      <c r="L75" s="37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49">
        <v>21109</v>
      </c>
      <c r="D76" s="37">
        <v>353.72</v>
      </c>
      <c r="E76" s="37">
        <v>60.217</v>
      </c>
      <c r="F76" s="36">
        <f t="shared" si="0"/>
        <v>5.2027488</v>
      </c>
      <c r="G76" s="36">
        <f t="shared" si="9"/>
        <v>73.65515184360083</v>
      </c>
      <c r="H76" s="36">
        <f t="shared" si="10"/>
        <v>383.20925286811206</v>
      </c>
      <c r="I76" s="11" t="s">
        <v>64</v>
      </c>
      <c r="J76" s="37">
        <f>การคำนวณตะกอน!F45</f>
        <v>64.6443237514902</v>
      </c>
      <c r="K76" s="37">
        <f>การคำนวณตะกอน!F46</f>
        <v>77.07064247974633</v>
      </c>
      <c r="L76" s="37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49">
        <v>21122</v>
      </c>
      <c r="D77" s="37">
        <v>353.76</v>
      </c>
      <c r="E77" s="37">
        <v>61.271</v>
      </c>
      <c r="F77" s="36">
        <f t="shared" si="0"/>
        <v>5.2938144000000005</v>
      </c>
      <c r="G77" s="36">
        <f t="shared" si="9"/>
        <v>79.873858830833</v>
      </c>
      <c r="H77" s="36">
        <f t="shared" si="10"/>
        <v>422.83738406223097</v>
      </c>
      <c r="I77" s="11" t="s">
        <v>65</v>
      </c>
      <c r="J77" s="37">
        <f>การคำนวณตะกอน!F48</f>
        <v>74.91856677523171</v>
      </c>
      <c r="K77" s="37">
        <f>การคำนวณตะกอน!F49</f>
        <v>79.32379713914166</v>
      </c>
      <c r="L77" s="37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49">
        <v>21130</v>
      </c>
      <c r="D78" s="37">
        <v>354.41</v>
      </c>
      <c r="E78" s="37">
        <v>96.393</v>
      </c>
      <c r="F78" s="36">
        <f t="shared" si="0"/>
        <v>8.3283552</v>
      </c>
      <c r="G78" s="36">
        <f t="shared" si="9"/>
        <v>127.43359622512922</v>
      </c>
      <c r="H78" s="36">
        <f t="shared" si="10"/>
        <v>1061.3122537762554</v>
      </c>
      <c r="I78" s="11" t="s">
        <v>66</v>
      </c>
      <c r="J78" s="37">
        <f>การคำนวณตะกอน!F51</f>
        <v>129.36928093118823</v>
      </c>
      <c r="K78" s="37">
        <f>การคำนวณตะกอน!F52</f>
        <v>132.61484369028832</v>
      </c>
      <c r="L78" s="37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49">
        <v>21136</v>
      </c>
      <c r="D79" s="37">
        <v>354.83</v>
      </c>
      <c r="E79" s="37">
        <v>116.504</v>
      </c>
      <c r="F79" s="36">
        <f t="shared" si="0"/>
        <v>10.065945600000001</v>
      </c>
      <c r="G79" s="36">
        <f t="shared" si="9"/>
        <v>145.50456023286156</v>
      </c>
      <c r="H79" s="36">
        <f t="shared" si="10"/>
        <v>1464.640987855908</v>
      </c>
      <c r="I79" s="11" t="s">
        <v>67</v>
      </c>
      <c r="J79" s="37">
        <f>การคำนวณตะกอน!F54</f>
        <v>139.4123606889771</v>
      </c>
      <c r="K79" s="37">
        <f>การคำนวณตะกอน!F55</f>
        <v>146.88672773495992</v>
      </c>
      <c r="L79" s="37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49">
        <v>21148</v>
      </c>
      <c r="D80" s="37">
        <v>353.05</v>
      </c>
      <c r="E80" s="37">
        <v>29.118</v>
      </c>
      <c r="F80" s="36">
        <f t="shared" si="0"/>
        <v>2.5157952</v>
      </c>
      <c r="G80" s="36">
        <f t="shared" si="9"/>
        <v>63.66842013780097</v>
      </c>
      <c r="H80" s="36">
        <f t="shared" si="10"/>
        <v>160.176705774263</v>
      </c>
      <c r="I80" s="11" t="s">
        <v>68</v>
      </c>
      <c r="J80" s="37">
        <f>การคำนวณตะกอน!F57</f>
        <v>67.85149774471498</v>
      </c>
      <c r="K80" s="37">
        <f>การคำนวณตะกอน!F58</f>
        <v>62.688646389644695</v>
      </c>
      <c r="L80" s="37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49">
        <v>21157</v>
      </c>
      <c r="D81" s="37">
        <v>352.78</v>
      </c>
      <c r="E81" s="37">
        <v>15.533</v>
      </c>
      <c r="F81" s="36">
        <f t="shared" si="0"/>
        <v>1.3420512</v>
      </c>
      <c r="G81" s="36">
        <f t="shared" si="9"/>
        <v>42.70491333333334</v>
      </c>
      <c r="H81" s="36">
        <f t="shared" si="10"/>
        <v>57.31218018489601</v>
      </c>
      <c r="I81" s="11" t="s">
        <v>69</v>
      </c>
      <c r="J81" s="37">
        <v>49.38272</v>
      </c>
      <c r="K81" s="37">
        <v>38.1728</v>
      </c>
      <c r="L81" s="37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49">
        <v>21164</v>
      </c>
      <c r="D82" s="37">
        <v>352.66</v>
      </c>
      <c r="E82" s="37">
        <v>9.961</v>
      </c>
      <c r="F82" s="36">
        <f aca="true" t="shared" si="11" ref="F82:F166">E82*0.0864</f>
        <v>0.8606304</v>
      </c>
      <c r="G82" s="36">
        <f t="shared" si="9"/>
        <v>33.7567</v>
      </c>
      <c r="H82" s="36">
        <f t="shared" si="10"/>
        <v>29.05204222368</v>
      </c>
      <c r="I82" s="11" t="s">
        <v>70</v>
      </c>
      <c r="J82" s="37">
        <v>43.46487</v>
      </c>
      <c r="K82" s="37">
        <v>26.87637</v>
      </c>
      <c r="L82" s="37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49">
        <v>21172</v>
      </c>
      <c r="D83" s="37">
        <v>352.49</v>
      </c>
      <c r="E83" s="37">
        <v>5.219</v>
      </c>
      <c r="F83" s="36">
        <f t="shared" si="11"/>
        <v>0.45092160000000003</v>
      </c>
      <c r="G83" s="36">
        <f t="shared" si="9"/>
        <v>30.01194666666667</v>
      </c>
      <c r="H83" s="36">
        <f t="shared" si="10"/>
        <v>13.533035010048003</v>
      </c>
      <c r="I83" s="11" t="s">
        <v>71</v>
      </c>
      <c r="J83" s="37">
        <v>41.06776</v>
      </c>
      <c r="K83" s="37">
        <v>27.78024</v>
      </c>
      <c r="L83" s="37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49">
        <v>21193</v>
      </c>
      <c r="D84" s="37">
        <v>352.03</v>
      </c>
      <c r="E84" s="37">
        <v>1.889</v>
      </c>
      <c r="F84" s="36">
        <f t="shared" si="11"/>
        <v>0.1632096</v>
      </c>
      <c r="G84" s="36">
        <f aca="true" t="shared" si="12" ref="G84:G112">+AVERAGE(J84:L84)</f>
        <v>46.28384666666667</v>
      </c>
      <c r="H84" s="36">
        <f aca="true" t="shared" si="13" ref="H84:H112">G84*F84</f>
        <v>7.553968100928</v>
      </c>
      <c r="I84" s="11" t="s">
        <v>72</v>
      </c>
      <c r="J84" s="37">
        <v>51.38612</v>
      </c>
      <c r="K84" s="37">
        <v>43.87737</v>
      </c>
      <c r="L84" s="37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49">
        <v>21200</v>
      </c>
      <c r="D85" s="37">
        <v>352.8</v>
      </c>
      <c r="E85" s="37">
        <v>17.65</v>
      </c>
      <c r="F85" s="36">
        <f t="shared" si="11"/>
        <v>1.5249599999999999</v>
      </c>
      <c r="G85" s="36">
        <f t="shared" si="12"/>
        <v>88.69592</v>
      </c>
      <c r="H85" s="36">
        <f t="shared" si="13"/>
        <v>135.2577301632</v>
      </c>
      <c r="I85" s="11" t="s">
        <v>73</v>
      </c>
      <c r="J85" s="37">
        <v>85.51943</v>
      </c>
      <c r="K85" s="37">
        <v>87.01908</v>
      </c>
      <c r="L85" s="37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49">
        <v>21205</v>
      </c>
      <c r="D86" s="37">
        <v>352.62</v>
      </c>
      <c r="E86" s="37">
        <v>9.023</v>
      </c>
      <c r="F86" s="36">
        <f t="shared" si="11"/>
        <v>0.7795872</v>
      </c>
      <c r="G86" s="36">
        <f t="shared" si="12"/>
        <v>79.81802333333333</v>
      </c>
      <c r="H86" s="36">
        <f t="shared" si="13"/>
        <v>62.225109319968</v>
      </c>
      <c r="I86" s="11" t="s">
        <v>105</v>
      </c>
      <c r="J86" s="37">
        <v>77.97341</v>
      </c>
      <c r="K86" s="37">
        <v>85.44718</v>
      </c>
      <c r="L86" s="37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49">
        <v>21222</v>
      </c>
      <c r="D87" s="37">
        <v>352.15</v>
      </c>
      <c r="E87" s="37">
        <v>2.646</v>
      </c>
      <c r="F87" s="36">
        <f t="shared" si="11"/>
        <v>0.2286144</v>
      </c>
      <c r="G87" s="36">
        <f t="shared" si="12"/>
        <v>56.51815333333334</v>
      </c>
      <c r="H87" s="36">
        <f t="shared" si="13"/>
        <v>12.920863713408</v>
      </c>
      <c r="I87" s="11" t="s">
        <v>106</v>
      </c>
      <c r="J87" s="37">
        <v>67.78928</v>
      </c>
      <c r="K87" s="37">
        <v>45.02286</v>
      </c>
      <c r="L87" s="37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49">
        <v>21227</v>
      </c>
      <c r="D88" s="37">
        <v>352.3</v>
      </c>
      <c r="E88" s="37">
        <v>0.701</v>
      </c>
      <c r="F88" s="36">
        <f t="shared" si="11"/>
        <v>0.0605664</v>
      </c>
      <c r="G88" s="36">
        <f t="shared" si="12"/>
        <v>50.68491</v>
      </c>
      <c r="H88" s="36">
        <f t="shared" si="13"/>
        <v>3.069802533024</v>
      </c>
      <c r="I88" s="11" t="s">
        <v>107</v>
      </c>
      <c r="J88" s="37">
        <v>52.19322</v>
      </c>
      <c r="K88" s="37">
        <v>53.40896</v>
      </c>
      <c r="L88" s="37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49">
        <v>21236</v>
      </c>
      <c r="D89" s="37">
        <v>352.28</v>
      </c>
      <c r="E89" s="37">
        <v>0.635</v>
      </c>
      <c r="F89" s="36">
        <f t="shared" si="11"/>
        <v>0.054864</v>
      </c>
      <c r="G89" s="36">
        <f t="shared" si="12"/>
        <v>41.155813333333334</v>
      </c>
      <c r="H89" s="36">
        <f t="shared" si="13"/>
        <v>2.25797254272</v>
      </c>
      <c r="I89" s="11" t="s">
        <v>108</v>
      </c>
      <c r="J89" s="37">
        <v>43.96017</v>
      </c>
      <c r="K89" s="37">
        <v>25.00316</v>
      </c>
      <c r="L89" s="37">
        <v>54.50411</v>
      </c>
      <c r="M89" s="15"/>
      <c r="N89" s="15"/>
      <c r="P89" s="9"/>
      <c r="V89" s="9"/>
    </row>
    <row r="90" spans="2:22" s="128" customFormat="1" ht="24">
      <c r="B90" s="129">
        <v>1</v>
      </c>
      <c r="C90" s="130">
        <v>21312</v>
      </c>
      <c r="D90" s="131">
        <v>352.56</v>
      </c>
      <c r="E90" s="131">
        <v>6.605</v>
      </c>
      <c r="F90" s="132">
        <f t="shared" si="11"/>
        <v>0.5706720000000001</v>
      </c>
      <c r="G90" s="132">
        <f t="shared" si="12"/>
        <v>98.19596333333334</v>
      </c>
      <c r="H90" s="132">
        <f t="shared" si="13"/>
        <v>56.03768678736001</v>
      </c>
      <c r="I90" s="134" t="s">
        <v>109</v>
      </c>
      <c r="J90" s="131">
        <v>86.05795</v>
      </c>
      <c r="K90" s="131">
        <v>83.46919</v>
      </c>
      <c r="L90" s="131">
        <v>125.06075</v>
      </c>
      <c r="M90" s="133"/>
      <c r="N90" s="133"/>
      <c r="P90" s="131"/>
      <c r="V90" s="131"/>
    </row>
    <row r="91" spans="1:22" ht="24">
      <c r="A91" s="12"/>
      <c r="B91" s="11">
        <v>2</v>
      </c>
      <c r="C91" s="49">
        <v>21319</v>
      </c>
      <c r="D91" s="37">
        <v>352.67</v>
      </c>
      <c r="E91" s="37">
        <v>11.452</v>
      </c>
      <c r="F91" s="36">
        <f t="shared" si="11"/>
        <v>0.9894528</v>
      </c>
      <c r="G91" s="36">
        <f t="shared" si="12"/>
        <v>172.29432333333332</v>
      </c>
      <c r="H91" s="36">
        <f t="shared" si="13"/>
        <v>170.477100646272</v>
      </c>
      <c r="I91" s="135" t="s">
        <v>110</v>
      </c>
      <c r="J91" s="37">
        <v>173.56282</v>
      </c>
      <c r="K91" s="37">
        <v>162.29875</v>
      </c>
      <c r="L91" s="37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49">
        <v>21326</v>
      </c>
      <c r="D92" s="37">
        <v>352.43</v>
      </c>
      <c r="E92" s="37">
        <v>5.343</v>
      </c>
      <c r="F92" s="36">
        <f t="shared" si="11"/>
        <v>0.4616352</v>
      </c>
      <c r="G92" s="36">
        <f t="shared" si="12"/>
        <v>98.89224333333334</v>
      </c>
      <c r="H92" s="36">
        <f t="shared" si="13"/>
        <v>45.65214052963201</v>
      </c>
      <c r="I92" s="135" t="s">
        <v>111</v>
      </c>
      <c r="J92" s="37">
        <v>95.38788</v>
      </c>
      <c r="K92" s="37">
        <v>99.77791</v>
      </c>
      <c r="L92" s="37">
        <v>101.51094</v>
      </c>
      <c r="M92" s="15" t="s">
        <v>80</v>
      </c>
      <c r="N92" s="15"/>
      <c r="P92" s="9"/>
    </row>
    <row r="93" spans="1:16" ht="24">
      <c r="A93" s="12"/>
      <c r="B93" s="11">
        <v>4</v>
      </c>
      <c r="C93" s="49">
        <v>21381</v>
      </c>
      <c r="D93" s="37">
        <v>352.6</v>
      </c>
      <c r="E93" s="37">
        <v>1.793</v>
      </c>
      <c r="F93" s="36">
        <f t="shared" si="11"/>
        <v>0.1549152</v>
      </c>
      <c r="G93" s="36">
        <f t="shared" si="12"/>
        <v>32.2578</v>
      </c>
      <c r="H93" s="36">
        <f t="shared" si="13"/>
        <v>4.997223538560001</v>
      </c>
      <c r="I93" s="135" t="s">
        <v>112</v>
      </c>
      <c r="J93" s="37">
        <v>36.66389</v>
      </c>
      <c r="K93" s="37">
        <v>28.48496</v>
      </c>
      <c r="L93" s="37">
        <v>31.62455</v>
      </c>
      <c r="M93" s="15"/>
      <c r="N93" s="15"/>
      <c r="P93" s="9"/>
    </row>
    <row r="94" spans="1:16" ht="24">
      <c r="A94" s="12"/>
      <c r="B94" s="11">
        <v>5</v>
      </c>
      <c r="C94" s="49">
        <v>21389</v>
      </c>
      <c r="D94" s="37">
        <v>352.68</v>
      </c>
      <c r="E94" s="37">
        <v>6.086</v>
      </c>
      <c r="F94" s="36">
        <f t="shared" si="11"/>
        <v>0.5258304</v>
      </c>
      <c r="G94" s="36">
        <f t="shared" si="12"/>
        <v>68.13918333333334</v>
      </c>
      <c r="H94" s="36">
        <f t="shared" si="13"/>
        <v>35.82965402784</v>
      </c>
      <c r="I94" s="135" t="s">
        <v>55</v>
      </c>
      <c r="J94" s="37">
        <v>62.6591</v>
      </c>
      <c r="K94" s="37">
        <v>67.07638</v>
      </c>
      <c r="L94" s="37">
        <v>74.68207</v>
      </c>
      <c r="M94" s="15"/>
      <c r="N94" s="15"/>
      <c r="P94" s="9"/>
    </row>
    <row r="95" spans="1:16" ht="24">
      <c r="A95" s="12"/>
      <c r="B95" s="11">
        <v>6</v>
      </c>
      <c r="C95" s="49">
        <v>21394</v>
      </c>
      <c r="D95" s="37">
        <v>352.63</v>
      </c>
      <c r="E95" s="37">
        <v>9.046</v>
      </c>
      <c r="F95" s="36">
        <f t="shared" si="11"/>
        <v>0.7815744</v>
      </c>
      <c r="G95" s="36">
        <f t="shared" si="12"/>
        <v>50.19017333333333</v>
      </c>
      <c r="H95" s="36">
        <f t="shared" si="13"/>
        <v>39.22735460889599</v>
      </c>
      <c r="I95" s="135" t="s">
        <v>56</v>
      </c>
      <c r="J95" s="37">
        <v>59.83732</v>
      </c>
      <c r="K95" s="37">
        <v>44.64423</v>
      </c>
      <c r="L95" s="37">
        <v>46.08897</v>
      </c>
      <c r="M95" s="15"/>
      <c r="N95" s="15"/>
      <c r="P95" s="9"/>
    </row>
    <row r="96" spans="1:16" ht="24">
      <c r="A96" s="12"/>
      <c r="B96" s="11">
        <v>7</v>
      </c>
      <c r="C96" s="49">
        <v>21401</v>
      </c>
      <c r="D96" s="37">
        <v>353.88</v>
      </c>
      <c r="E96" s="37">
        <v>58.561</v>
      </c>
      <c r="F96" s="36">
        <f t="shared" si="11"/>
        <v>5.0596704</v>
      </c>
      <c r="G96" s="36">
        <f t="shared" si="12"/>
        <v>294.00433</v>
      </c>
      <c r="H96" s="36">
        <f t="shared" si="13"/>
        <v>1487.5650059728318</v>
      </c>
      <c r="I96" s="135" t="s">
        <v>57</v>
      </c>
      <c r="J96" s="37">
        <v>280.90247</v>
      </c>
      <c r="K96" s="37">
        <v>336.70148</v>
      </c>
      <c r="L96" s="37">
        <v>264.40904</v>
      </c>
      <c r="M96" s="15"/>
      <c r="N96" s="15"/>
      <c r="P96" s="9"/>
    </row>
    <row r="97" spans="1:16" ht="24">
      <c r="A97" s="12"/>
      <c r="B97" s="11">
        <v>8</v>
      </c>
      <c r="C97" s="49">
        <v>21416</v>
      </c>
      <c r="D97" s="37">
        <v>354.89</v>
      </c>
      <c r="E97" s="37">
        <v>106.586</v>
      </c>
      <c r="F97" s="36">
        <f t="shared" si="11"/>
        <v>9.2090304</v>
      </c>
      <c r="G97" s="36">
        <f t="shared" si="12"/>
        <v>99.73526666666667</v>
      </c>
      <c r="H97" s="36">
        <f t="shared" si="13"/>
        <v>918.46510268544</v>
      </c>
      <c r="I97" s="135" t="s">
        <v>58</v>
      </c>
      <c r="J97" s="37">
        <v>123.72477</v>
      </c>
      <c r="K97" s="37">
        <v>85.57457</v>
      </c>
      <c r="L97" s="37">
        <v>89.90646</v>
      </c>
      <c r="M97" s="15"/>
      <c r="N97" s="15"/>
      <c r="P97" s="9"/>
    </row>
    <row r="98" spans="1:16" ht="24">
      <c r="A98" s="12"/>
      <c r="B98" s="11">
        <v>9</v>
      </c>
      <c r="C98" s="49">
        <v>21422</v>
      </c>
      <c r="D98" s="37">
        <v>353.4</v>
      </c>
      <c r="E98" s="37">
        <v>47.687</v>
      </c>
      <c r="F98" s="36">
        <f t="shared" si="11"/>
        <v>4.1201568</v>
      </c>
      <c r="G98" s="36">
        <f t="shared" si="12"/>
        <v>124.29299666666668</v>
      </c>
      <c r="H98" s="36">
        <f t="shared" si="13"/>
        <v>512.1066354085441</v>
      </c>
      <c r="I98" s="135" t="s">
        <v>59</v>
      </c>
      <c r="J98" s="37">
        <v>158.65789</v>
      </c>
      <c r="K98" s="37">
        <v>96.15098</v>
      </c>
      <c r="L98" s="37">
        <v>118.07012</v>
      </c>
      <c r="M98" s="15"/>
      <c r="N98" s="15"/>
      <c r="P98" s="9"/>
    </row>
    <row r="99" spans="1:16" ht="24">
      <c r="A99" s="12"/>
      <c r="B99" s="11">
        <v>10</v>
      </c>
      <c r="C99" s="49">
        <v>21437</v>
      </c>
      <c r="D99" s="37">
        <v>354.63</v>
      </c>
      <c r="E99" s="37">
        <v>105.95</v>
      </c>
      <c r="F99" s="36">
        <f t="shared" si="11"/>
        <v>9.15408</v>
      </c>
      <c r="G99" s="36">
        <f t="shared" si="12"/>
        <v>69.83946999999999</v>
      </c>
      <c r="H99" s="36">
        <f t="shared" si="13"/>
        <v>639.3160955376</v>
      </c>
      <c r="I99" s="135" t="s">
        <v>60</v>
      </c>
      <c r="J99" s="37">
        <v>73.31786</v>
      </c>
      <c r="K99" s="37">
        <v>73.26807</v>
      </c>
      <c r="L99" s="37">
        <v>62.93248</v>
      </c>
      <c r="M99" s="15"/>
      <c r="N99" s="15"/>
      <c r="O99" s="12"/>
      <c r="P99" s="37"/>
    </row>
    <row r="100" spans="1:16" ht="24">
      <c r="A100" s="12"/>
      <c r="B100" s="11">
        <v>11</v>
      </c>
      <c r="C100" s="49">
        <v>21443</v>
      </c>
      <c r="D100" s="37">
        <v>355.07</v>
      </c>
      <c r="E100" s="37">
        <v>119.822</v>
      </c>
      <c r="F100" s="36">
        <f t="shared" si="11"/>
        <v>10.3526208</v>
      </c>
      <c r="G100" s="36">
        <f t="shared" si="12"/>
        <v>70.99147333333333</v>
      </c>
      <c r="H100" s="36">
        <f t="shared" si="13"/>
        <v>734.947803453312</v>
      </c>
      <c r="I100" s="135" t="s">
        <v>61</v>
      </c>
      <c r="J100" s="37">
        <v>82.66031</v>
      </c>
      <c r="K100" s="37">
        <v>73.38103</v>
      </c>
      <c r="L100" s="37">
        <v>56.93308</v>
      </c>
      <c r="M100" s="15"/>
      <c r="N100" s="15"/>
      <c r="P100" s="9"/>
    </row>
    <row r="101" spans="1:16" ht="24">
      <c r="A101" s="12"/>
      <c r="B101" s="11">
        <v>12</v>
      </c>
      <c r="C101" s="49">
        <v>21451</v>
      </c>
      <c r="D101" s="37">
        <v>353.73</v>
      </c>
      <c r="E101" s="37">
        <v>63.08</v>
      </c>
      <c r="F101" s="36">
        <f t="shared" si="11"/>
        <v>5.450112</v>
      </c>
      <c r="G101" s="36">
        <f t="shared" si="12"/>
        <v>56.48095333333333</v>
      </c>
      <c r="H101" s="36">
        <f t="shared" si="13"/>
        <v>307.82752153344</v>
      </c>
      <c r="I101" s="135" t="s">
        <v>62</v>
      </c>
      <c r="J101" s="37">
        <v>44.10508</v>
      </c>
      <c r="K101" s="37">
        <v>65.08423</v>
      </c>
      <c r="L101" s="37">
        <v>60.25355</v>
      </c>
      <c r="M101" s="15"/>
      <c r="N101" s="15"/>
      <c r="P101" s="9"/>
    </row>
    <row r="102" spans="1:16" ht="24">
      <c r="A102" s="12"/>
      <c r="B102" s="11">
        <v>13</v>
      </c>
      <c r="C102" s="49">
        <v>21465</v>
      </c>
      <c r="D102" s="37">
        <v>352.83</v>
      </c>
      <c r="E102" s="37">
        <v>23.897</v>
      </c>
      <c r="F102" s="36">
        <f t="shared" si="11"/>
        <v>2.0647008</v>
      </c>
      <c r="G102" s="36">
        <f t="shared" si="12"/>
        <v>64.38967666666666</v>
      </c>
      <c r="H102" s="36">
        <f t="shared" si="13"/>
        <v>132.94541692540798</v>
      </c>
      <c r="I102" s="135" t="s">
        <v>63</v>
      </c>
      <c r="J102" s="37">
        <v>60.54102</v>
      </c>
      <c r="K102" s="37">
        <v>59.49657</v>
      </c>
      <c r="L102" s="37">
        <v>73.13144</v>
      </c>
      <c r="M102" s="15"/>
      <c r="N102" s="15"/>
      <c r="P102" s="9"/>
    </row>
    <row r="103" spans="1:16" ht="24">
      <c r="A103" s="12"/>
      <c r="B103" s="11">
        <v>14</v>
      </c>
      <c r="C103" s="49">
        <v>21473</v>
      </c>
      <c r="D103" s="37">
        <v>354.3</v>
      </c>
      <c r="E103" s="37">
        <v>88.035</v>
      </c>
      <c r="F103" s="36">
        <f t="shared" si="11"/>
        <v>7.606224</v>
      </c>
      <c r="G103" s="36">
        <f t="shared" si="12"/>
        <v>85.18499666666666</v>
      </c>
      <c r="H103" s="36">
        <f t="shared" si="13"/>
        <v>647.93616608592</v>
      </c>
      <c r="I103" s="135" t="s">
        <v>64</v>
      </c>
      <c r="J103" s="37">
        <v>89.6487</v>
      </c>
      <c r="K103" s="37">
        <v>83.43763</v>
      </c>
      <c r="L103" s="37">
        <v>82.46866</v>
      </c>
      <c r="M103" s="15"/>
      <c r="N103" s="15"/>
      <c r="P103" s="9"/>
    </row>
    <row r="104" spans="1:16" ht="24">
      <c r="A104" s="12"/>
      <c r="B104" s="11">
        <v>15</v>
      </c>
      <c r="C104" s="49">
        <v>21480</v>
      </c>
      <c r="D104" s="37">
        <v>353.03</v>
      </c>
      <c r="E104" s="37">
        <v>37.414</v>
      </c>
      <c r="F104" s="36">
        <f t="shared" si="11"/>
        <v>3.2325696</v>
      </c>
      <c r="G104" s="36">
        <f t="shared" si="12"/>
        <v>52.13560666666667</v>
      </c>
      <c r="H104" s="36">
        <f t="shared" si="13"/>
        <v>168.531977188224</v>
      </c>
      <c r="I104" s="135" t="s">
        <v>65</v>
      </c>
      <c r="J104" s="37">
        <v>57.47126</v>
      </c>
      <c r="K104" s="37">
        <v>60.23514</v>
      </c>
      <c r="L104" s="37">
        <v>38.70042</v>
      </c>
      <c r="M104" s="15"/>
      <c r="N104" s="15"/>
      <c r="P104" s="9"/>
    </row>
    <row r="105" spans="1:16" ht="24">
      <c r="A105" s="12"/>
      <c r="B105" s="11">
        <v>16</v>
      </c>
      <c r="C105" s="49">
        <v>21492</v>
      </c>
      <c r="D105" s="37">
        <v>352.75</v>
      </c>
      <c r="E105" s="37">
        <v>17.48</v>
      </c>
      <c r="F105" s="36">
        <f t="shared" si="11"/>
        <v>1.510272</v>
      </c>
      <c r="G105" s="36">
        <f t="shared" si="12"/>
        <v>60.538959999999996</v>
      </c>
      <c r="H105" s="36">
        <f t="shared" si="13"/>
        <v>91.43029619712</v>
      </c>
      <c r="I105" s="135" t="s">
        <v>66</v>
      </c>
      <c r="J105" s="37">
        <v>60.75703</v>
      </c>
      <c r="K105" s="37">
        <v>56.5259</v>
      </c>
      <c r="L105" s="37">
        <v>64.33395</v>
      </c>
      <c r="M105" s="15"/>
      <c r="N105" s="15"/>
      <c r="P105" s="9"/>
    </row>
    <row r="106" spans="1:16" ht="24">
      <c r="A106" s="12"/>
      <c r="B106" s="11">
        <v>17</v>
      </c>
      <c r="C106" s="49">
        <v>21502</v>
      </c>
      <c r="D106" s="37">
        <v>352.95</v>
      </c>
      <c r="E106" s="37">
        <v>36.995</v>
      </c>
      <c r="F106" s="36">
        <f t="shared" si="11"/>
        <v>3.196368</v>
      </c>
      <c r="G106" s="36">
        <f t="shared" si="12"/>
        <v>135.42695</v>
      </c>
      <c r="H106" s="36">
        <f t="shared" si="13"/>
        <v>432.87436931760004</v>
      </c>
      <c r="I106" s="135" t="s">
        <v>67</v>
      </c>
      <c r="J106" s="37">
        <v>136.24518</v>
      </c>
      <c r="K106" s="37">
        <v>134.84403</v>
      </c>
      <c r="L106" s="37">
        <v>135.19164</v>
      </c>
      <c r="M106" s="15"/>
      <c r="N106" s="15"/>
      <c r="P106" s="9"/>
    </row>
    <row r="107" spans="1:16" ht="24">
      <c r="A107" s="12"/>
      <c r="B107" s="11">
        <v>18</v>
      </c>
      <c r="C107" s="49">
        <v>21515</v>
      </c>
      <c r="D107" s="37">
        <v>352.73</v>
      </c>
      <c r="E107" s="37">
        <v>18.735</v>
      </c>
      <c r="F107" s="36">
        <f t="shared" si="11"/>
        <v>1.6187040000000001</v>
      </c>
      <c r="G107" s="36">
        <f t="shared" si="12"/>
        <v>75.90489666666667</v>
      </c>
      <c r="H107" s="36">
        <f t="shared" si="13"/>
        <v>122.86755985392003</v>
      </c>
      <c r="I107" s="135" t="s">
        <v>68</v>
      </c>
      <c r="J107" s="37">
        <v>68.35849</v>
      </c>
      <c r="K107" s="37">
        <v>81.18479</v>
      </c>
      <c r="L107" s="37">
        <v>78.17141</v>
      </c>
      <c r="M107" s="15"/>
      <c r="N107" s="15"/>
      <c r="P107" s="9"/>
    </row>
    <row r="108" spans="1:16" ht="24">
      <c r="A108" s="12"/>
      <c r="B108" s="11">
        <v>19</v>
      </c>
      <c r="C108" s="49">
        <v>21533</v>
      </c>
      <c r="D108" s="37">
        <v>352.49</v>
      </c>
      <c r="E108" s="37">
        <v>6.435</v>
      </c>
      <c r="F108" s="36">
        <f t="shared" si="11"/>
        <v>0.555984</v>
      </c>
      <c r="G108" s="36">
        <f t="shared" si="12"/>
        <v>29.059636666666666</v>
      </c>
      <c r="H108" s="36">
        <f t="shared" si="13"/>
        <v>16.15669303248</v>
      </c>
      <c r="I108" s="135" t="s">
        <v>69</v>
      </c>
      <c r="J108" s="37">
        <v>25.20302</v>
      </c>
      <c r="K108" s="37">
        <v>28.53977</v>
      </c>
      <c r="L108" s="37">
        <v>33.43612</v>
      </c>
      <c r="M108" s="15"/>
      <c r="N108" s="15"/>
      <c r="P108" s="9"/>
    </row>
    <row r="109" spans="1:16" ht="24">
      <c r="A109" s="12"/>
      <c r="B109" s="11">
        <v>20</v>
      </c>
      <c r="C109" s="49">
        <v>21536</v>
      </c>
      <c r="D109" s="37">
        <v>352.33</v>
      </c>
      <c r="E109" s="37">
        <v>5.598</v>
      </c>
      <c r="F109" s="36">
        <f t="shared" si="11"/>
        <v>0.4836672</v>
      </c>
      <c r="G109" s="36">
        <f t="shared" si="12"/>
        <v>12.50199</v>
      </c>
      <c r="H109" s="36">
        <f t="shared" si="13"/>
        <v>6.046802497728</v>
      </c>
      <c r="I109" s="135" t="s">
        <v>70</v>
      </c>
      <c r="J109" s="37">
        <v>17.47853</v>
      </c>
      <c r="K109" s="37">
        <v>13.99466</v>
      </c>
      <c r="L109" s="37">
        <v>6.03278</v>
      </c>
      <c r="M109" s="15"/>
      <c r="N109" s="15"/>
      <c r="P109" s="9"/>
    </row>
    <row r="110" spans="1:16" ht="24">
      <c r="A110" s="12"/>
      <c r="B110" s="11">
        <v>21</v>
      </c>
      <c r="C110" s="49">
        <v>21543</v>
      </c>
      <c r="D110" s="37">
        <v>352.26</v>
      </c>
      <c r="E110" s="37">
        <v>3.3</v>
      </c>
      <c r="F110" s="36">
        <f t="shared" si="11"/>
        <v>0.28512</v>
      </c>
      <c r="G110" s="36">
        <f t="shared" si="12"/>
        <v>15.386853333333335</v>
      </c>
      <c r="H110" s="36">
        <f t="shared" si="13"/>
        <v>4.3870996224</v>
      </c>
      <c r="I110" s="135" t="s">
        <v>71</v>
      </c>
      <c r="J110" s="37">
        <v>11.43547</v>
      </c>
      <c r="K110" s="37">
        <v>17.08377</v>
      </c>
      <c r="L110" s="37">
        <v>17.64132</v>
      </c>
      <c r="M110" s="15"/>
      <c r="N110" s="15"/>
      <c r="P110" s="9"/>
    </row>
    <row r="111" spans="1:16" ht="24">
      <c r="A111" s="12"/>
      <c r="B111" s="11">
        <v>22</v>
      </c>
      <c r="C111" s="49">
        <v>21555</v>
      </c>
      <c r="D111" s="37">
        <v>352.5</v>
      </c>
      <c r="E111" s="37">
        <v>0.618</v>
      </c>
      <c r="F111" s="36">
        <f t="shared" si="11"/>
        <v>0.053395200000000004</v>
      </c>
      <c r="G111" s="36">
        <f t="shared" si="12"/>
        <v>10.950400000000002</v>
      </c>
      <c r="H111" s="36">
        <f t="shared" si="13"/>
        <v>0.5846987980800001</v>
      </c>
      <c r="I111" s="135" t="s">
        <v>72</v>
      </c>
      <c r="J111" s="37">
        <v>20.62076</v>
      </c>
      <c r="K111" s="37">
        <v>1.80291</v>
      </c>
      <c r="L111" s="37">
        <v>10.42753</v>
      </c>
      <c r="M111" s="15"/>
      <c r="N111" s="15"/>
      <c r="P111" s="9"/>
    </row>
    <row r="112" spans="1:16" ht="24">
      <c r="A112" s="12"/>
      <c r="B112" s="11">
        <v>23</v>
      </c>
      <c r="C112" s="49">
        <v>21579</v>
      </c>
      <c r="D112" s="37">
        <v>352.66</v>
      </c>
      <c r="E112" s="37">
        <v>10.59</v>
      </c>
      <c r="F112" s="36">
        <f t="shared" si="11"/>
        <v>0.914976</v>
      </c>
      <c r="G112" s="36">
        <f t="shared" si="12"/>
        <v>31.102156666666662</v>
      </c>
      <c r="H112" s="36">
        <f t="shared" si="13"/>
        <v>28.457726898239997</v>
      </c>
      <c r="I112" s="135" t="s">
        <v>73</v>
      </c>
      <c r="J112" s="37">
        <v>30.74407</v>
      </c>
      <c r="K112" s="37">
        <v>14.2898</v>
      </c>
      <c r="L112" s="37">
        <v>48.2726</v>
      </c>
      <c r="M112" s="15"/>
      <c r="N112" s="15"/>
      <c r="P112" s="9"/>
    </row>
    <row r="113" spans="1:16" ht="24">
      <c r="A113" s="12"/>
      <c r="B113" s="11">
        <v>24</v>
      </c>
      <c r="C113" s="49">
        <v>21585</v>
      </c>
      <c r="D113" s="37">
        <v>352.5</v>
      </c>
      <c r="E113" s="37">
        <v>2.924</v>
      </c>
      <c r="F113" s="36">
        <f t="shared" si="11"/>
        <v>0.2526336</v>
      </c>
      <c r="G113" s="36">
        <f>+AVERAGE(J113:L113)</f>
        <v>32.48943666666667</v>
      </c>
      <c r="H113" s="36">
        <f>G113*F113</f>
        <v>8.207923347072</v>
      </c>
      <c r="I113" s="135" t="s">
        <v>74</v>
      </c>
      <c r="J113" s="37">
        <v>40.63188</v>
      </c>
      <c r="K113" s="37">
        <v>21.10664</v>
      </c>
      <c r="L113" s="37">
        <v>35.72979</v>
      </c>
      <c r="M113" s="15"/>
      <c r="N113" s="15"/>
      <c r="P113" s="9"/>
    </row>
    <row r="114" spans="2:16" s="136" customFormat="1" ht="24.75" thickBot="1">
      <c r="B114" s="137">
        <v>25</v>
      </c>
      <c r="C114" s="138">
        <v>21590</v>
      </c>
      <c r="D114" s="139">
        <v>352.38</v>
      </c>
      <c r="E114" s="139">
        <v>0.545</v>
      </c>
      <c r="F114" s="140">
        <f t="shared" si="11"/>
        <v>0.047088000000000005</v>
      </c>
      <c r="G114" s="140">
        <f>+AVERAGE(J114:L114)</f>
        <v>15.664346666666667</v>
      </c>
      <c r="H114" s="140">
        <f>G114*F114</f>
        <v>0.7376027558400001</v>
      </c>
      <c r="I114" s="141" t="s">
        <v>45</v>
      </c>
      <c r="J114" s="139">
        <v>16.17811</v>
      </c>
      <c r="K114" s="139">
        <v>7.50418</v>
      </c>
      <c r="L114" s="139">
        <v>23.31075</v>
      </c>
      <c r="M114" s="142"/>
      <c r="N114" s="142"/>
      <c r="P114" s="139"/>
    </row>
    <row r="115" spans="1:16" ht="30.75">
      <c r="A115" s="12"/>
      <c r="B115" s="11">
        <v>1</v>
      </c>
      <c r="C115" s="49">
        <v>21694</v>
      </c>
      <c r="D115" s="37">
        <v>352.58</v>
      </c>
      <c r="E115" s="37">
        <v>6.953</v>
      </c>
      <c r="F115" s="36">
        <f t="shared" si="11"/>
        <v>0.6007392</v>
      </c>
      <c r="G115" s="36">
        <f aca="true" t="shared" si="14" ref="G115:G215">+AVERAGE(J115:L115)</f>
        <v>83.46266666666666</v>
      </c>
      <c r="H115" s="36">
        <f aca="true" t="shared" si="15" ref="H115:H207">G115*F115</f>
        <v>50.1392956032</v>
      </c>
      <c r="I115" s="135" t="s">
        <v>109</v>
      </c>
      <c r="J115" s="37">
        <v>72.1519</v>
      </c>
      <c r="K115" s="37">
        <v>86.63176</v>
      </c>
      <c r="L115" s="37">
        <v>91.60434</v>
      </c>
      <c r="M115" s="143" t="s">
        <v>113</v>
      </c>
      <c r="N115" s="143"/>
      <c r="P115" s="9"/>
    </row>
    <row r="116" spans="1:16" ht="24">
      <c r="A116" s="12"/>
      <c r="B116" s="11">
        <v>2</v>
      </c>
      <c r="C116" s="49">
        <v>21707</v>
      </c>
      <c r="D116" s="37">
        <v>352.96</v>
      </c>
      <c r="E116" s="37">
        <v>30.384</v>
      </c>
      <c r="F116" s="36">
        <f t="shared" si="11"/>
        <v>2.6251776</v>
      </c>
      <c r="G116" s="36">
        <f t="shared" si="14"/>
        <v>124.42157333333334</v>
      </c>
      <c r="H116" s="36">
        <f t="shared" si="15"/>
        <v>326.62872727142405</v>
      </c>
      <c r="I116" s="135" t="s">
        <v>110</v>
      </c>
      <c r="J116" s="37">
        <v>122.083</v>
      </c>
      <c r="K116" s="37">
        <v>123.67206</v>
      </c>
      <c r="L116" s="37">
        <v>127.50966</v>
      </c>
      <c r="M116" s="15"/>
      <c r="N116" s="15"/>
      <c r="P116" s="9"/>
    </row>
    <row r="117" spans="1:16" ht="24">
      <c r="A117" s="12"/>
      <c r="B117" s="11">
        <v>3</v>
      </c>
      <c r="C117" s="49">
        <v>21717</v>
      </c>
      <c r="D117" s="37">
        <v>352.33</v>
      </c>
      <c r="E117" s="37">
        <v>4.506</v>
      </c>
      <c r="F117" s="36">
        <f t="shared" si="11"/>
        <v>0.38931840000000006</v>
      </c>
      <c r="G117" s="36">
        <f t="shared" si="14"/>
        <v>54.179476666666666</v>
      </c>
      <c r="H117" s="36">
        <f t="shared" si="15"/>
        <v>21.093067168704003</v>
      </c>
      <c r="I117" s="135" t="s">
        <v>111</v>
      </c>
      <c r="J117" s="37">
        <v>53.34349</v>
      </c>
      <c r="K117" s="37">
        <v>56.07808</v>
      </c>
      <c r="L117" s="37">
        <v>53.11686</v>
      </c>
      <c r="M117" s="15"/>
      <c r="N117" s="15"/>
      <c r="P117" s="9"/>
    </row>
    <row r="118" spans="1:16" ht="24">
      <c r="A118" s="12"/>
      <c r="B118" s="11">
        <v>4</v>
      </c>
      <c r="C118" s="49">
        <v>21725</v>
      </c>
      <c r="D118" s="37">
        <v>353.23</v>
      </c>
      <c r="E118" s="37">
        <v>37.18</v>
      </c>
      <c r="F118" s="36">
        <f t="shared" si="11"/>
        <v>3.212352</v>
      </c>
      <c r="G118" s="36">
        <f t="shared" si="14"/>
        <v>154.55846666666667</v>
      </c>
      <c r="H118" s="36">
        <f t="shared" si="15"/>
        <v>496.49619951360006</v>
      </c>
      <c r="I118" s="135" t="s">
        <v>112</v>
      </c>
      <c r="J118" s="37">
        <v>158.80363</v>
      </c>
      <c r="K118" s="37">
        <v>147.44082</v>
      </c>
      <c r="L118" s="37">
        <v>157.43095</v>
      </c>
      <c r="M118" s="15"/>
      <c r="N118" s="15"/>
      <c r="P118" s="9"/>
    </row>
    <row r="119" spans="1:16" ht="24">
      <c r="A119" s="12"/>
      <c r="B119" s="11">
        <v>5</v>
      </c>
      <c r="C119" s="49">
        <v>21738</v>
      </c>
      <c r="D119" s="37">
        <v>353.18</v>
      </c>
      <c r="E119" s="37">
        <v>39.987</v>
      </c>
      <c r="F119" s="36">
        <f t="shared" si="11"/>
        <v>3.4548768000000005</v>
      </c>
      <c r="G119" s="36">
        <f t="shared" si="14"/>
        <v>190.45154333333335</v>
      </c>
      <c r="H119" s="36">
        <f t="shared" si="15"/>
        <v>657.9866185865282</v>
      </c>
      <c r="I119" s="135" t="s">
        <v>55</v>
      </c>
      <c r="J119" s="37">
        <v>181.14344</v>
      </c>
      <c r="K119" s="37">
        <v>185.82596</v>
      </c>
      <c r="L119" s="37">
        <v>204.38523</v>
      </c>
      <c r="M119" s="15"/>
      <c r="N119" s="15"/>
      <c r="P119" s="9"/>
    </row>
    <row r="120" spans="1:16" ht="24">
      <c r="A120" s="12"/>
      <c r="B120" s="11">
        <v>6</v>
      </c>
      <c r="C120" s="49">
        <v>21752</v>
      </c>
      <c r="D120" s="37">
        <v>353</v>
      </c>
      <c r="E120" s="37">
        <v>37.197</v>
      </c>
      <c r="F120" s="36">
        <f t="shared" si="11"/>
        <v>3.2138208000000006</v>
      </c>
      <c r="G120" s="36">
        <f t="shared" si="14"/>
        <v>175.38785</v>
      </c>
      <c r="H120" s="36">
        <f t="shared" si="15"/>
        <v>563.66512039728</v>
      </c>
      <c r="I120" s="135" t="s">
        <v>56</v>
      </c>
      <c r="J120" s="37">
        <v>168.12936</v>
      </c>
      <c r="K120" s="37">
        <v>180.9258</v>
      </c>
      <c r="L120" s="37">
        <v>177.10839</v>
      </c>
      <c r="M120" s="15"/>
      <c r="N120" s="15"/>
      <c r="P120" s="9"/>
    </row>
    <row r="121" spans="1:16" ht="24">
      <c r="A121" s="12"/>
      <c r="B121" s="11">
        <v>7</v>
      </c>
      <c r="C121" s="49">
        <v>21756</v>
      </c>
      <c r="D121" s="37">
        <v>353.63</v>
      </c>
      <c r="E121" s="37">
        <v>51.881</v>
      </c>
      <c r="F121" s="36">
        <f t="shared" si="11"/>
        <v>4.4825184</v>
      </c>
      <c r="G121" s="36">
        <f t="shared" si="14"/>
        <v>94.76373000000001</v>
      </c>
      <c r="H121" s="36">
        <f t="shared" si="15"/>
        <v>424.78016337763205</v>
      </c>
      <c r="I121" s="135" t="s">
        <v>57</v>
      </c>
      <c r="J121" s="37">
        <v>102.6154</v>
      </c>
      <c r="K121" s="37">
        <v>93.88039</v>
      </c>
      <c r="L121" s="37">
        <v>87.7954</v>
      </c>
      <c r="M121" s="15"/>
      <c r="N121" s="15"/>
      <c r="P121" s="9"/>
    </row>
    <row r="122" spans="1:16" ht="24">
      <c r="A122" s="12"/>
      <c r="B122" s="11">
        <v>8</v>
      </c>
      <c r="C122" s="49">
        <v>21773</v>
      </c>
      <c r="D122" s="37">
        <v>353.47</v>
      </c>
      <c r="E122" s="37">
        <v>54.369</v>
      </c>
      <c r="F122" s="36">
        <f t="shared" si="11"/>
        <v>4.697481600000001</v>
      </c>
      <c r="G122" s="36">
        <f t="shared" si="14"/>
        <v>74.4947</v>
      </c>
      <c r="H122" s="36">
        <f t="shared" si="15"/>
        <v>349.93748254752</v>
      </c>
      <c r="I122" s="135" t="s">
        <v>58</v>
      </c>
      <c r="J122" s="37">
        <v>84.29144</v>
      </c>
      <c r="K122" s="37">
        <v>73.86325</v>
      </c>
      <c r="L122" s="37">
        <v>65.32941</v>
      </c>
      <c r="M122" s="15"/>
      <c r="N122" s="15"/>
      <c r="P122" s="9"/>
    </row>
    <row r="123" spans="1:14" ht="24">
      <c r="A123" s="12"/>
      <c r="B123" s="11">
        <v>9</v>
      </c>
      <c r="C123" s="49">
        <v>21780</v>
      </c>
      <c r="D123" s="37">
        <v>357.18</v>
      </c>
      <c r="E123" s="37">
        <v>214.357</v>
      </c>
      <c r="F123" s="36">
        <f t="shared" si="11"/>
        <v>18.5204448</v>
      </c>
      <c r="G123" s="36">
        <f t="shared" si="14"/>
        <v>89.92984</v>
      </c>
      <c r="H123" s="36">
        <f t="shared" si="15"/>
        <v>1665.540637592832</v>
      </c>
      <c r="I123" s="135" t="s">
        <v>59</v>
      </c>
      <c r="J123" s="37">
        <v>83.91517</v>
      </c>
      <c r="K123" s="37">
        <v>96.43233</v>
      </c>
      <c r="L123" s="37">
        <v>89.44202</v>
      </c>
      <c r="M123" s="15"/>
      <c r="N123" s="15"/>
    </row>
    <row r="124" spans="1:14" ht="24">
      <c r="A124" s="12"/>
      <c r="B124" s="11">
        <v>10</v>
      </c>
      <c r="C124" s="49">
        <v>21785</v>
      </c>
      <c r="D124" s="37">
        <v>357.96</v>
      </c>
      <c r="E124" s="37">
        <v>270.413</v>
      </c>
      <c r="F124" s="36">
        <f t="shared" si="11"/>
        <v>23.3636832</v>
      </c>
      <c r="G124" s="36">
        <f t="shared" si="14"/>
        <v>74.27765666666666</v>
      </c>
      <c r="H124" s="36">
        <f t="shared" si="15"/>
        <v>1735.3996391983678</v>
      </c>
      <c r="I124" s="135" t="s">
        <v>60</v>
      </c>
      <c r="J124" s="37">
        <v>62.44563</v>
      </c>
      <c r="K124" s="37">
        <v>69.3472</v>
      </c>
      <c r="L124" s="37">
        <v>91.04014</v>
      </c>
      <c r="M124" s="15"/>
      <c r="N124" s="15"/>
    </row>
    <row r="125" spans="1:14" ht="24">
      <c r="A125" s="12"/>
      <c r="B125" s="11">
        <v>11</v>
      </c>
      <c r="C125" s="49">
        <v>21798</v>
      </c>
      <c r="D125" s="37">
        <v>356.66</v>
      </c>
      <c r="E125" s="37">
        <v>201.038</v>
      </c>
      <c r="F125" s="36">
        <f t="shared" si="11"/>
        <v>17.3696832</v>
      </c>
      <c r="G125" s="36">
        <f t="shared" si="14"/>
        <v>83.43435</v>
      </c>
      <c r="H125" s="36">
        <f t="shared" si="15"/>
        <v>1449.22822749792</v>
      </c>
      <c r="I125" s="135" t="s">
        <v>61</v>
      </c>
      <c r="J125" s="37">
        <v>80.03461</v>
      </c>
      <c r="K125" s="37">
        <v>79.13544</v>
      </c>
      <c r="L125" s="37">
        <v>91.133</v>
      </c>
      <c r="M125" s="15"/>
      <c r="N125" s="15"/>
    </row>
    <row r="126" spans="1:14" ht="24">
      <c r="A126" s="12"/>
      <c r="B126" s="11">
        <v>12</v>
      </c>
      <c r="C126" s="49">
        <v>21813</v>
      </c>
      <c r="D126" s="37">
        <v>357.68</v>
      </c>
      <c r="E126" s="37">
        <v>299.417</v>
      </c>
      <c r="F126" s="36">
        <f t="shared" si="11"/>
        <v>25.869628799999997</v>
      </c>
      <c r="G126" s="36">
        <f t="shared" si="14"/>
        <v>53.61325666666667</v>
      </c>
      <c r="H126" s="36">
        <f t="shared" si="15"/>
        <v>1386.955048725792</v>
      </c>
      <c r="I126" s="135" t="s">
        <v>62</v>
      </c>
      <c r="J126" s="37">
        <v>57.2053</v>
      </c>
      <c r="K126" s="37">
        <v>35.09846</v>
      </c>
      <c r="L126" s="37">
        <v>68.53601</v>
      </c>
      <c r="M126" s="15"/>
      <c r="N126" s="15"/>
    </row>
    <row r="127" spans="1:14" ht="24">
      <c r="A127" s="12"/>
      <c r="B127" s="11">
        <v>13</v>
      </c>
      <c r="C127" s="49">
        <v>21819</v>
      </c>
      <c r="D127" s="37">
        <v>357.78</v>
      </c>
      <c r="E127" s="37">
        <v>259.196</v>
      </c>
      <c r="F127" s="36">
        <f t="shared" si="11"/>
        <v>22.394534400000005</v>
      </c>
      <c r="G127" s="36">
        <f t="shared" si="14"/>
        <v>57.021906666666666</v>
      </c>
      <c r="H127" s="36">
        <f t="shared" si="15"/>
        <v>1276.9790504002563</v>
      </c>
      <c r="I127" s="135" t="s">
        <v>63</v>
      </c>
      <c r="J127" s="37">
        <v>54.19668</v>
      </c>
      <c r="K127" s="37">
        <v>49.26652</v>
      </c>
      <c r="L127" s="37">
        <v>67.60252</v>
      </c>
      <c r="M127" s="15"/>
      <c r="N127" s="15"/>
    </row>
    <row r="128" spans="1:14" ht="24">
      <c r="A128" s="12"/>
      <c r="B128" s="11">
        <v>14</v>
      </c>
      <c r="C128" s="49">
        <v>21463</v>
      </c>
      <c r="D128" s="37">
        <v>357.68</v>
      </c>
      <c r="E128" s="37">
        <v>277.829</v>
      </c>
      <c r="F128" s="36">
        <f t="shared" si="11"/>
        <v>24.0044256</v>
      </c>
      <c r="G128" s="36">
        <f t="shared" si="14"/>
        <v>14.976983333333335</v>
      </c>
      <c r="H128" s="36">
        <f t="shared" si="15"/>
        <v>359.5138821374401</v>
      </c>
      <c r="I128" s="135" t="s">
        <v>64</v>
      </c>
      <c r="J128" s="37">
        <v>14.65828</v>
      </c>
      <c r="K128" s="37">
        <v>20.34802</v>
      </c>
      <c r="L128" s="37">
        <v>9.92465</v>
      </c>
      <c r="M128" s="15"/>
      <c r="N128" s="15"/>
    </row>
    <row r="129" spans="1:14" ht="24">
      <c r="A129" s="12"/>
      <c r="B129" s="11">
        <v>15</v>
      </c>
      <c r="C129" s="49">
        <v>21478</v>
      </c>
      <c r="D129" s="37">
        <v>355.43</v>
      </c>
      <c r="E129" s="37">
        <v>100.913</v>
      </c>
      <c r="F129" s="36">
        <f t="shared" si="11"/>
        <v>8.7188832</v>
      </c>
      <c r="G129" s="36">
        <f t="shared" si="14"/>
        <v>62.583133333333336</v>
      </c>
      <c r="H129" s="36">
        <f t="shared" si="15"/>
        <v>545.6550298233601</v>
      </c>
      <c r="I129" s="135" t="s">
        <v>65</v>
      </c>
      <c r="J129" s="37">
        <v>71.54014</v>
      </c>
      <c r="K129" s="37">
        <v>60.86468</v>
      </c>
      <c r="L129" s="37">
        <v>55.34458</v>
      </c>
      <c r="M129" s="15"/>
      <c r="N129" s="15"/>
    </row>
    <row r="130" spans="1:14" ht="24">
      <c r="A130" s="12"/>
      <c r="B130" s="11">
        <v>16</v>
      </c>
      <c r="C130" s="49">
        <v>21485</v>
      </c>
      <c r="D130" s="37">
        <v>354.33</v>
      </c>
      <c r="E130" s="37">
        <v>96.995</v>
      </c>
      <c r="F130" s="36">
        <f t="shared" si="11"/>
        <v>8.380368</v>
      </c>
      <c r="G130" s="36">
        <f t="shared" si="14"/>
        <v>48.989329999999995</v>
      </c>
      <c r="H130" s="36">
        <f t="shared" si="15"/>
        <v>410.54861347344</v>
      </c>
      <c r="I130" s="135" t="s">
        <v>66</v>
      </c>
      <c r="J130" s="37">
        <v>41.66088</v>
      </c>
      <c r="K130" s="37">
        <v>48.60531</v>
      </c>
      <c r="L130" s="37">
        <v>56.7018</v>
      </c>
      <c r="M130" s="15"/>
      <c r="N130" s="15"/>
    </row>
    <row r="131" spans="1:14" ht="24">
      <c r="A131" s="12"/>
      <c r="B131" s="11">
        <v>17</v>
      </c>
      <c r="C131" s="49">
        <v>21862</v>
      </c>
      <c r="D131" s="37">
        <v>355.21</v>
      </c>
      <c r="E131" s="37">
        <v>156.611</v>
      </c>
      <c r="F131" s="36">
        <f t="shared" si="11"/>
        <v>13.5311904</v>
      </c>
      <c r="G131" s="36">
        <f t="shared" si="14"/>
        <v>158.81093333333334</v>
      </c>
      <c r="H131" s="36">
        <f t="shared" si="15"/>
        <v>2148.90097653504</v>
      </c>
      <c r="I131" s="135" t="s">
        <v>67</v>
      </c>
      <c r="J131" s="37">
        <v>154.19655</v>
      </c>
      <c r="K131" s="37">
        <v>141.04533</v>
      </c>
      <c r="L131" s="37">
        <v>181.19092</v>
      </c>
      <c r="M131" s="15"/>
      <c r="N131" s="15"/>
    </row>
    <row r="132" spans="1:14" ht="24">
      <c r="A132" s="12"/>
      <c r="B132" s="11">
        <v>18</v>
      </c>
      <c r="C132" s="49">
        <v>21869</v>
      </c>
      <c r="D132" s="37">
        <v>355.5</v>
      </c>
      <c r="E132" s="37">
        <v>160.479</v>
      </c>
      <c r="F132" s="36">
        <f t="shared" si="11"/>
        <v>13.865385600000002</v>
      </c>
      <c r="G132" s="36">
        <f t="shared" si="14"/>
        <v>79.04448333333333</v>
      </c>
      <c r="H132" s="36">
        <f t="shared" si="15"/>
        <v>1095.98224096944</v>
      </c>
      <c r="I132" s="135" t="s">
        <v>68</v>
      </c>
      <c r="J132" s="37">
        <v>78.03254</v>
      </c>
      <c r="K132" s="37">
        <v>73.99644</v>
      </c>
      <c r="L132" s="37">
        <v>85.10447</v>
      </c>
      <c r="M132" s="15"/>
      <c r="N132" s="15"/>
    </row>
    <row r="133" spans="1:14" ht="24">
      <c r="A133" s="12"/>
      <c r="B133" s="11">
        <v>19</v>
      </c>
      <c r="C133" s="49">
        <v>21892</v>
      </c>
      <c r="D133" s="37">
        <v>352.68</v>
      </c>
      <c r="E133" s="37">
        <v>14.083</v>
      </c>
      <c r="F133" s="36">
        <f t="shared" si="11"/>
        <v>1.2167712000000002</v>
      </c>
      <c r="G133" s="36">
        <f t="shared" si="14"/>
        <v>18.89097</v>
      </c>
      <c r="H133" s="36">
        <f t="shared" si="15"/>
        <v>22.985988236064003</v>
      </c>
      <c r="I133" s="135" t="s">
        <v>69</v>
      </c>
      <c r="J133" s="37">
        <v>21.40552</v>
      </c>
      <c r="K133" s="37">
        <v>16.1892</v>
      </c>
      <c r="L133" s="37">
        <v>19.07819</v>
      </c>
      <c r="M133" s="15"/>
      <c r="N133" s="15"/>
    </row>
    <row r="134" spans="1:14" ht="24">
      <c r="A134" s="12"/>
      <c r="B134" s="11">
        <v>20</v>
      </c>
      <c r="C134" s="49">
        <v>21905</v>
      </c>
      <c r="D134" s="37">
        <v>352.48</v>
      </c>
      <c r="E134" s="37">
        <v>8.511</v>
      </c>
      <c r="F134" s="36">
        <f t="shared" si="11"/>
        <v>0.7353504</v>
      </c>
      <c r="G134" s="36">
        <f t="shared" si="14"/>
        <v>0.11277</v>
      </c>
      <c r="H134" s="36">
        <f t="shared" si="15"/>
        <v>0.08292546460799999</v>
      </c>
      <c r="I134" s="135" t="s">
        <v>70</v>
      </c>
      <c r="J134" s="37">
        <v>0</v>
      </c>
      <c r="K134" s="37">
        <v>0</v>
      </c>
      <c r="L134" s="37">
        <v>0.33831</v>
      </c>
      <c r="M134" s="15"/>
      <c r="N134" s="15"/>
    </row>
    <row r="135" spans="1:14" ht="24.75" thickBot="1">
      <c r="A135" s="42"/>
      <c r="B135" s="11">
        <v>21</v>
      </c>
      <c r="C135" s="49">
        <v>21919</v>
      </c>
      <c r="D135" s="37">
        <v>352.32</v>
      </c>
      <c r="E135" s="37">
        <v>2.14</v>
      </c>
      <c r="F135" s="36">
        <f t="shared" si="11"/>
        <v>0.18489600000000003</v>
      </c>
      <c r="G135" s="36">
        <f t="shared" si="14"/>
        <v>20.64896</v>
      </c>
      <c r="H135" s="36">
        <f t="shared" si="15"/>
        <v>3.8179101081600004</v>
      </c>
      <c r="I135" s="135" t="s">
        <v>71</v>
      </c>
      <c r="J135" s="37">
        <v>29.9349</v>
      </c>
      <c r="K135" s="37">
        <v>26.68982</v>
      </c>
      <c r="L135" s="37">
        <v>5.32216</v>
      </c>
      <c r="M135" s="15"/>
      <c r="N135" s="15"/>
    </row>
    <row r="136" spans="1:14" ht="24">
      <c r="A136" s="12"/>
      <c r="B136" s="11">
        <v>22</v>
      </c>
      <c r="C136" s="49">
        <v>21933</v>
      </c>
      <c r="D136" s="37">
        <v>352.44</v>
      </c>
      <c r="E136" s="37">
        <v>8.1</v>
      </c>
      <c r="F136" s="36">
        <f t="shared" si="11"/>
        <v>0.69984</v>
      </c>
      <c r="G136" s="36">
        <f t="shared" si="14"/>
        <v>17.715466666666668</v>
      </c>
      <c r="H136" s="36">
        <f t="shared" si="15"/>
        <v>12.397992192</v>
      </c>
      <c r="I136" s="135" t="s">
        <v>72</v>
      </c>
      <c r="J136" s="37">
        <v>23.42714</v>
      </c>
      <c r="K136" s="37">
        <v>24.49265</v>
      </c>
      <c r="L136" s="37">
        <v>5.22661</v>
      </c>
      <c r="M136" s="15"/>
      <c r="N136" s="15"/>
    </row>
    <row r="137" spans="2:15" s="136" customFormat="1" ht="24.75" thickBot="1">
      <c r="B137" s="137">
        <v>23</v>
      </c>
      <c r="C137" s="138">
        <v>21945</v>
      </c>
      <c r="D137" s="139">
        <v>352.17</v>
      </c>
      <c r="E137" s="139">
        <v>3.927</v>
      </c>
      <c r="F137" s="140">
        <f t="shared" si="11"/>
        <v>0.3392928</v>
      </c>
      <c r="G137" s="140">
        <f t="shared" si="14"/>
        <v>18.73973666666667</v>
      </c>
      <c r="H137" s="140">
        <f t="shared" si="15"/>
        <v>6.358257724896001</v>
      </c>
      <c r="I137" s="141" t="s">
        <v>73</v>
      </c>
      <c r="J137" s="139">
        <v>20.04354</v>
      </c>
      <c r="K137" s="139">
        <v>16.01589</v>
      </c>
      <c r="L137" s="139">
        <v>20.15978</v>
      </c>
      <c r="M137" s="142"/>
      <c r="N137" s="15" t="s">
        <v>119</v>
      </c>
      <c r="O137" s="1"/>
    </row>
    <row r="138" spans="1:13" ht="24">
      <c r="A138" s="12"/>
      <c r="B138" s="11">
        <v>1</v>
      </c>
      <c r="C138" s="49">
        <v>22033</v>
      </c>
      <c r="D138" s="37">
        <v>352.33</v>
      </c>
      <c r="E138" s="37">
        <v>4.365</v>
      </c>
      <c r="F138" s="36">
        <f t="shared" si="11"/>
        <v>0.377136</v>
      </c>
      <c r="G138" s="36">
        <f t="shared" si="14"/>
        <v>12.549346666666667</v>
      </c>
      <c r="H138" s="36">
        <f t="shared" si="15"/>
        <v>4.73281040448</v>
      </c>
      <c r="I138" s="135" t="s">
        <v>109</v>
      </c>
      <c r="J138" s="37">
        <v>15.56576</v>
      </c>
      <c r="K138" s="37">
        <v>7.7917</v>
      </c>
      <c r="L138" s="37">
        <v>14.29058</v>
      </c>
      <c r="M138" s="15"/>
    </row>
    <row r="139" spans="1:14" ht="24">
      <c r="A139" s="12"/>
      <c r="B139" s="11">
        <v>2</v>
      </c>
      <c r="C139" s="49">
        <v>22045</v>
      </c>
      <c r="D139" s="37">
        <v>354.76</v>
      </c>
      <c r="E139" s="37">
        <v>113.599</v>
      </c>
      <c r="F139" s="36">
        <f t="shared" si="11"/>
        <v>9.8149536</v>
      </c>
      <c r="G139" s="36">
        <f t="shared" si="14"/>
        <v>126.85519666666669</v>
      </c>
      <c r="H139" s="36">
        <f t="shared" si="15"/>
        <v>1245.0778692022084</v>
      </c>
      <c r="I139" s="135" t="s">
        <v>110</v>
      </c>
      <c r="J139" s="37">
        <v>130.61798</v>
      </c>
      <c r="K139" s="37">
        <v>109.21433</v>
      </c>
      <c r="L139" s="37">
        <v>140.73328</v>
      </c>
      <c r="M139" s="15"/>
      <c r="N139" s="15"/>
    </row>
    <row r="140" spans="1:14" ht="24">
      <c r="A140" s="12"/>
      <c r="B140" s="11">
        <v>3</v>
      </c>
      <c r="C140" s="49">
        <v>22065</v>
      </c>
      <c r="D140" s="37">
        <v>356.28</v>
      </c>
      <c r="E140" s="37">
        <v>219.11</v>
      </c>
      <c r="F140" s="36">
        <f t="shared" si="11"/>
        <v>18.931104</v>
      </c>
      <c r="G140" s="36">
        <f t="shared" si="14"/>
        <v>155.38352999999998</v>
      </c>
      <c r="H140" s="36">
        <f t="shared" si="15"/>
        <v>2941.5817663171197</v>
      </c>
      <c r="I140" s="135" t="s">
        <v>111</v>
      </c>
      <c r="J140" s="37">
        <v>144.50318</v>
      </c>
      <c r="K140" s="37">
        <v>145.59873</v>
      </c>
      <c r="L140" s="37">
        <v>176.04868</v>
      </c>
      <c r="M140" s="15"/>
      <c r="N140" s="15"/>
    </row>
    <row r="141" spans="1:14" ht="24">
      <c r="A141" s="12"/>
      <c r="B141" s="11">
        <v>4</v>
      </c>
      <c r="C141" s="49">
        <v>22075</v>
      </c>
      <c r="D141" s="37">
        <v>354.28</v>
      </c>
      <c r="E141" s="37">
        <v>94.981</v>
      </c>
      <c r="F141" s="36">
        <f t="shared" si="11"/>
        <v>8.2063584</v>
      </c>
      <c r="G141" s="36">
        <f t="shared" si="14"/>
        <v>244.5408</v>
      </c>
      <c r="H141" s="36">
        <f t="shared" si="15"/>
        <v>2006.7894482227198</v>
      </c>
      <c r="I141" s="135" t="s">
        <v>112</v>
      </c>
      <c r="J141" s="37">
        <v>250.76301</v>
      </c>
      <c r="K141" s="37">
        <v>234.84598</v>
      </c>
      <c r="L141" s="37">
        <v>248.01341</v>
      </c>
      <c r="M141" s="15"/>
      <c r="N141" s="15"/>
    </row>
    <row r="142" spans="1:14" ht="24">
      <c r="A142" s="12"/>
      <c r="B142" s="11">
        <v>5</v>
      </c>
      <c r="C142" s="49">
        <v>22083</v>
      </c>
      <c r="D142" s="37">
        <v>353.25</v>
      </c>
      <c r="E142" s="37">
        <v>49.145</v>
      </c>
      <c r="F142" s="36">
        <f t="shared" si="11"/>
        <v>4.246128000000001</v>
      </c>
      <c r="G142" s="36">
        <f t="shared" si="14"/>
        <v>174.83340333333334</v>
      </c>
      <c r="H142" s="36">
        <f t="shared" si="15"/>
        <v>742.3650092289602</v>
      </c>
      <c r="I142" s="135" t="s">
        <v>55</v>
      </c>
      <c r="J142" s="37">
        <v>165.29205</v>
      </c>
      <c r="K142" s="37">
        <v>180.52531</v>
      </c>
      <c r="L142" s="37">
        <v>178.68285</v>
      </c>
      <c r="M142" s="15"/>
      <c r="N142" s="15"/>
    </row>
    <row r="143" spans="1:19" ht="24">
      <c r="A143" s="12"/>
      <c r="B143" s="11">
        <v>6</v>
      </c>
      <c r="C143" s="49">
        <v>22089</v>
      </c>
      <c r="D143" s="37">
        <v>352.48</v>
      </c>
      <c r="E143" s="37">
        <v>13.703</v>
      </c>
      <c r="F143" s="36">
        <f t="shared" si="11"/>
        <v>1.1839392</v>
      </c>
      <c r="G143" s="36">
        <f t="shared" si="14"/>
        <v>128.70362666666668</v>
      </c>
      <c r="H143" s="36">
        <f t="shared" si="15"/>
        <v>152.377268792832</v>
      </c>
      <c r="I143" s="135" t="s">
        <v>56</v>
      </c>
      <c r="J143" s="37">
        <v>144.42147</v>
      </c>
      <c r="K143" s="37">
        <v>119.04762</v>
      </c>
      <c r="L143" s="37">
        <v>122.64179</v>
      </c>
      <c r="M143" s="15"/>
      <c r="N143" s="15"/>
      <c r="S143" s="1" t="s">
        <v>120</v>
      </c>
    </row>
    <row r="144" spans="1:14" ht="24">
      <c r="A144" s="12"/>
      <c r="B144" s="11">
        <v>7</v>
      </c>
      <c r="C144" s="49">
        <v>22103</v>
      </c>
      <c r="D144" s="37">
        <v>353.23</v>
      </c>
      <c r="E144" s="37">
        <v>48.823</v>
      </c>
      <c r="F144" s="36">
        <f t="shared" si="11"/>
        <v>4.2183072</v>
      </c>
      <c r="G144" s="36">
        <f t="shared" si="14"/>
        <v>176.96367999999998</v>
      </c>
      <c r="H144" s="36">
        <f t="shared" si="15"/>
        <v>746.4871654824959</v>
      </c>
      <c r="I144" s="135" t="s">
        <v>57</v>
      </c>
      <c r="J144" s="37">
        <v>187.80002</v>
      </c>
      <c r="K144" s="37">
        <v>210.04286</v>
      </c>
      <c r="L144" s="37">
        <v>133.04816</v>
      </c>
      <c r="M144" s="15"/>
      <c r="N144" s="15"/>
    </row>
    <row r="145" spans="1:14" ht="24">
      <c r="A145" s="12"/>
      <c r="B145" s="11">
        <v>8</v>
      </c>
      <c r="C145" s="49">
        <v>22109</v>
      </c>
      <c r="D145" s="173">
        <v>354.16</v>
      </c>
      <c r="E145" s="37">
        <v>89.812</v>
      </c>
      <c r="F145" s="36">
        <f t="shared" si="11"/>
        <v>7.7597568</v>
      </c>
      <c r="G145" s="36">
        <f t="shared" si="14"/>
        <v>180.11865</v>
      </c>
      <c r="H145" s="36">
        <f t="shared" si="15"/>
        <v>1397.67691914432</v>
      </c>
      <c r="I145" s="135" t="s">
        <v>58</v>
      </c>
      <c r="J145" s="37">
        <v>169.09377</v>
      </c>
      <c r="K145" s="37">
        <v>187.34814</v>
      </c>
      <c r="L145" s="37">
        <v>183.91404</v>
      </c>
      <c r="M145" s="15"/>
      <c r="N145" s="15"/>
    </row>
    <row r="146" spans="1:14" ht="24">
      <c r="A146" s="12"/>
      <c r="B146" s="11">
        <v>9</v>
      </c>
      <c r="C146" s="49">
        <v>22125</v>
      </c>
      <c r="D146" s="37">
        <v>359.86</v>
      </c>
      <c r="E146" s="37">
        <v>375.39</v>
      </c>
      <c r="F146" s="36">
        <f t="shared" si="11"/>
        <v>32.433696</v>
      </c>
      <c r="G146" s="36">
        <f t="shared" si="14"/>
        <v>90.08857333333333</v>
      </c>
      <c r="H146" s="36">
        <f t="shared" si="15"/>
        <v>2921.9054005670396</v>
      </c>
      <c r="I146" s="135" t="s">
        <v>59</v>
      </c>
      <c r="J146" s="37">
        <v>89.1468</v>
      </c>
      <c r="K146" s="37">
        <v>79.29257</v>
      </c>
      <c r="L146" s="37">
        <v>101.82635</v>
      </c>
      <c r="M146" s="15"/>
      <c r="N146" s="15"/>
    </row>
    <row r="147" spans="1:14" ht="24">
      <c r="A147" s="12"/>
      <c r="B147" s="11">
        <v>10</v>
      </c>
      <c r="C147" s="49">
        <v>22137</v>
      </c>
      <c r="D147" s="37">
        <v>357.55</v>
      </c>
      <c r="E147" s="37">
        <v>263.264</v>
      </c>
      <c r="F147" s="36">
        <f t="shared" si="11"/>
        <v>22.7460096</v>
      </c>
      <c r="G147" s="36">
        <f t="shared" si="14"/>
        <v>72.24808</v>
      </c>
      <c r="H147" s="36">
        <f t="shared" si="15"/>
        <v>1643.3555212615681</v>
      </c>
      <c r="I147" s="135" t="s">
        <v>60</v>
      </c>
      <c r="J147" s="37">
        <v>35.55237</v>
      </c>
      <c r="K147" s="37">
        <v>146.83822</v>
      </c>
      <c r="L147" s="37">
        <v>34.35365</v>
      </c>
      <c r="M147" s="15"/>
      <c r="N147" s="15"/>
    </row>
    <row r="148" spans="1:14" ht="24">
      <c r="A148" s="12"/>
      <c r="B148" s="11">
        <v>11</v>
      </c>
      <c r="C148" s="49">
        <v>22144</v>
      </c>
      <c r="D148" s="37">
        <v>355.23</v>
      </c>
      <c r="E148" s="37">
        <v>126.301</v>
      </c>
      <c r="F148" s="36">
        <f t="shared" si="11"/>
        <v>10.9124064</v>
      </c>
      <c r="G148" s="36">
        <f t="shared" si="14"/>
        <v>92.51706999999999</v>
      </c>
      <c r="H148" s="36">
        <f t="shared" si="15"/>
        <v>1009.5838667772479</v>
      </c>
      <c r="I148" s="135" t="s">
        <v>61</v>
      </c>
      <c r="J148" s="37">
        <v>72.66287</v>
      </c>
      <c r="K148" s="37">
        <v>95.376</v>
      </c>
      <c r="L148" s="37">
        <v>109.51234</v>
      </c>
      <c r="M148" s="15"/>
      <c r="N148" s="15"/>
    </row>
    <row r="149" spans="1:14" ht="24">
      <c r="A149" s="12"/>
      <c r="B149" s="11">
        <v>12</v>
      </c>
      <c r="C149" s="49">
        <v>22152</v>
      </c>
      <c r="D149" s="37">
        <v>355.68</v>
      </c>
      <c r="E149" s="37">
        <v>141.35</v>
      </c>
      <c r="F149" s="36">
        <f t="shared" si="11"/>
        <v>12.21264</v>
      </c>
      <c r="G149" s="36">
        <f t="shared" si="14"/>
        <v>84.65430333333335</v>
      </c>
      <c r="H149" s="36">
        <f t="shared" si="15"/>
        <v>1033.8525310608002</v>
      </c>
      <c r="I149" s="135" t="s">
        <v>62</v>
      </c>
      <c r="J149" s="37">
        <v>85.95884</v>
      </c>
      <c r="K149" s="37">
        <v>81.80973</v>
      </c>
      <c r="L149" s="37">
        <v>86.19434</v>
      </c>
      <c r="M149" s="15"/>
      <c r="N149" s="15"/>
    </row>
    <row r="150" spans="1:14" ht="24">
      <c r="A150" s="12"/>
      <c r="B150" s="11">
        <v>13</v>
      </c>
      <c r="C150" s="49">
        <v>22166</v>
      </c>
      <c r="D150" s="37">
        <v>357.08</v>
      </c>
      <c r="E150" s="37">
        <v>254.762</v>
      </c>
      <c r="F150" s="36">
        <f t="shared" si="11"/>
        <v>22.011436800000002</v>
      </c>
      <c r="G150" s="36">
        <f t="shared" si="14"/>
        <v>206.76631333333333</v>
      </c>
      <c r="H150" s="36">
        <f t="shared" si="15"/>
        <v>4551.223638305664</v>
      </c>
      <c r="I150" s="135" t="s">
        <v>63</v>
      </c>
      <c r="J150" s="37">
        <v>194.08084</v>
      </c>
      <c r="K150" s="37">
        <v>221.55242</v>
      </c>
      <c r="L150" s="37">
        <v>204.66568</v>
      </c>
      <c r="M150" s="15"/>
      <c r="N150" s="15"/>
    </row>
    <row r="151" spans="1:14" ht="24">
      <c r="A151" s="12"/>
      <c r="B151" s="11">
        <v>14</v>
      </c>
      <c r="C151" s="49">
        <v>22171</v>
      </c>
      <c r="D151" s="37">
        <v>357.23</v>
      </c>
      <c r="E151" s="37">
        <v>261.293</v>
      </c>
      <c r="F151" s="36">
        <f t="shared" si="11"/>
        <v>22.5757152</v>
      </c>
      <c r="G151" s="36">
        <f t="shared" si="14"/>
        <v>170.55356</v>
      </c>
      <c r="H151" s="36">
        <f t="shared" si="15"/>
        <v>3850.368596906112</v>
      </c>
      <c r="I151" s="135" t="s">
        <v>64</v>
      </c>
      <c r="J151" s="37">
        <v>159.49089</v>
      </c>
      <c r="K151" s="37">
        <v>168.40864</v>
      </c>
      <c r="L151" s="37">
        <v>183.76115</v>
      </c>
      <c r="M151" s="15"/>
      <c r="N151" s="15"/>
    </row>
    <row r="152" spans="1:14" ht="24">
      <c r="A152" s="12"/>
      <c r="B152" s="11">
        <v>15</v>
      </c>
      <c r="C152" s="49">
        <v>22179</v>
      </c>
      <c r="D152" s="173">
        <v>357.21</v>
      </c>
      <c r="E152" s="37">
        <v>252.025</v>
      </c>
      <c r="F152" s="36">
        <f t="shared" si="11"/>
        <v>21.77496</v>
      </c>
      <c r="G152" s="36">
        <f t="shared" si="14"/>
        <v>140.33447666666666</v>
      </c>
      <c r="H152" s="36">
        <f t="shared" si="15"/>
        <v>3055.7776160375997</v>
      </c>
      <c r="I152" s="135" t="s">
        <v>65</v>
      </c>
      <c r="J152" s="37">
        <v>149.2082</v>
      </c>
      <c r="K152" s="37">
        <v>134.59353</v>
      </c>
      <c r="L152" s="37">
        <v>137.2017</v>
      </c>
      <c r="M152" s="15"/>
      <c r="N152" s="15"/>
    </row>
    <row r="153" spans="1:14" ht="24">
      <c r="A153" s="12"/>
      <c r="B153" s="11">
        <v>16</v>
      </c>
      <c r="C153" s="49">
        <v>22186</v>
      </c>
      <c r="D153" s="37">
        <v>356.33</v>
      </c>
      <c r="E153" s="37">
        <v>205.357</v>
      </c>
      <c r="F153" s="36">
        <f t="shared" si="11"/>
        <v>17.7428448</v>
      </c>
      <c r="G153" s="36">
        <f t="shared" si="14"/>
        <v>144.31192</v>
      </c>
      <c r="H153" s="36">
        <f t="shared" si="15"/>
        <v>2560.503999350016</v>
      </c>
      <c r="I153" s="11" t="s">
        <v>66</v>
      </c>
      <c r="J153" s="37">
        <v>140.56109</v>
      </c>
      <c r="K153" s="37">
        <v>139.78461</v>
      </c>
      <c r="L153" s="37">
        <v>152.59006</v>
      </c>
      <c r="M153" s="15"/>
      <c r="N153" s="15"/>
    </row>
    <row r="154" spans="1:14" ht="24">
      <c r="A154" s="12"/>
      <c r="B154" s="11">
        <v>17</v>
      </c>
      <c r="C154" s="49">
        <v>22195</v>
      </c>
      <c r="D154" s="37">
        <v>356.35</v>
      </c>
      <c r="E154" s="37">
        <v>210.983</v>
      </c>
      <c r="F154" s="36">
        <f t="shared" si="11"/>
        <v>18.2289312</v>
      </c>
      <c r="G154" s="36">
        <f t="shared" si="14"/>
        <v>61.547126666666664</v>
      </c>
      <c r="H154" s="36">
        <f t="shared" si="15"/>
        <v>1121.938337564352</v>
      </c>
      <c r="I154" s="11" t="s">
        <v>67</v>
      </c>
      <c r="J154" s="37">
        <v>60.66596</v>
      </c>
      <c r="K154" s="37">
        <v>64.5137</v>
      </c>
      <c r="L154" s="37">
        <v>59.46172</v>
      </c>
      <c r="M154" s="15"/>
      <c r="N154" s="15"/>
    </row>
    <row r="155" spans="1:14" ht="24">
      <c r="A155" s="12"/>
      <c r="B155" s="11">
        <v>18</v>
      </c>
      <c r="C155" s="49">
        <v>22207</v>
      </c>
      <c r="D155" s="37">
        <v>357.83</v>
      </c>
      <c r="E155" s="37">
        <v>299.116</v>
      </c>
      <c r="F155" s="36">
        <f t="shared" si="11"/>
        <v>25.8436224</v>
      </c>
      <c r="G155" s="36">
        <f t="shared" si="14"/>
        <v>88.97384333333332</v>
      </c>
      <c r="H155" s="36">
        <f t="shared" si="15"/>
        <v>2299.4064105834236</v>
      </c>
      <c r="I155" s="11" t="s">
        <v>68</v>
      </c>
      <c r="J155" s="37">
        <v>89.11917</v>
      </c>
      <c r="K155" s="37">
        <v>100.68728</v>
      </c>
      <c r="L155" s="37">
        <v>77.11508</v>
      </c>
      <c r="M155" s="15"/>
      <c r="N155" s="15"/>
    </row>
    <row r="156" spans="1:14" ht="24">
      <c r="A156" s="12"/>
      <c r="B156" s="11">
        <v>19</v>
      </c>
      <c r="C156" s="49">
        <v>22213</v>
      </c>
      <c r="D156" s="37">
        <v>357.87</v>
      </c>
      <c r="E156" s="37">
        <v>315.238</v>
      </c>
      <c r="F156" s="36">
        <f t="shared" si="11"/>
        <v>27.236563200000003</v>
      </c>
      <c r="G156" s="36">
        <f t="shared" si="14"/>
        <v>74.03375333333332</v>
      </c>
      <c r="H156" s="36">
        <f t="shared" si="15"/>
        <v>2016.425001596544</v>
      </c>
      <c r="I156" s="11" t="s">
        <v>69</v>
      </c>
      <c r="J156" s="37">
        <v>41.6051</v>
      </c>
      <c r="K156" s="37">
        <v>95.57448</v>
      </c>
      <c r="L156" s="37">
        <v>84.92168</v>
      </c>
      <c r="M156" s="15"/>
      <c r="N156" s="15"/>
    </row>
    <row r="157" spans="1:14" ht="24">
      <c r="A157" s="12"/>
      <c r="B157" s="11">
        <v>20</v>
      </c>
      <c r="C157" s="49">
        <v>22234</v>
      </c>
      <c r="D157" s="37">
        <v>353.71</v>
      </c>
      <c r="E157" s="37">
        <v>64.375</v>
      </c>
      <c r="F157" s="36">
        <f t="shared" si="11"/>
        <v>5.562</v>
      </c>
      <c r="G157" s="36">
        <f t="shared" si="14"/>
        <v>93.46802000000001</v>
      </c>
      <c r="H157" s="36">
        <f t="shared" si="15"/>
        <v>519.8691272400001</v>
      </c>
      <c r="I157" s="11" t="s">
        <v>70</v>
      </c>
      <c r="J157" s="37">
        <v>102.15616</v>
      </c>
      <c r="K157" s="37">
        <v>89.5641</v>
      </c>
      <c r="L157" s="37">
        <v>88.6838</v>
      </c>
      <c r="M157" s="15"/>
      <c r="N157" s="15"/>
    </row>
    <row r="158" spans="1:14" ht="24">
      <c r="A158" s="12"/>
      <c r="B158" s="11">
        <v>21</v>
      </c>
      <c r="C158" s="49">
        <v>22242</v>
      </c>
      <c r="D158" s="37">
        <v>353.96</v>
      </c>
      <c r="E158" s="37">
        <v>29.597</v>
      </c>
      <c r="F158" s="36">
        <f t="shared" si="11"/>
        <v>2.5571808000000003</v>
      </c>
      <c r="G158" s="36">
        <f t="shared" si="14"/>
        <v>111.37834666666667</v>
      </c>
      <c r="H158" s="36">
        <f t="shared" si="15"/>
        <v>284.81456963174406</v>
      </c>
      <c r="I158" s="11" t="s">
        <v>71</v>
      </c>
      <c r="J158" s="37">
        <v>106.35184</v>
      </c>
      <c r="K158" s="37">
        <v>96.10233</v>
      </c>
      <c r="L158" s="37">
        <v>131.68087</v>
      </c>
      <c r="M158" s="15"/>
      <c r="N158" s="15"/>
    </row>
    <row r="159" spans="1:14" ht="24">
      <c r="A159" s="12"/>
      <c r="B159" s="11">
        <v>22</v>
      </c>
      <c r="C159" s="49">
        <v>22247</v>
      </c>
      <c r="D159" s="173">
        <v>352.83</v>
      </c>
      <c r="E159" s="37">
        <v>28.365</v>
      </c>
      <c r="F159" s="36">
        <f t="shared" si="11"/>
        <v>2.450736</v>
      </c>
      <c r="G159" s="36">
        <f t="shared" si="14"/>
        <v>75.86489666666667</v>
      </c>
      <c r="H159" s="36">
        <f t="shared" si="15"/>
        <v>185.92483339728</v>
      </c>
      <c r="I159" s="11" t="s">
        <v>72</v>
      </c>
      <c r="J159" s="37">
        <v>77.65063</v>
      </c>
      <c r="K159" s="37">
        <v>58.89963</v>
      </c>
      <c r="L159" s="37">
        <v>91.04443</v>
      </c>
      <c r="M159" s="15"/>
      <c r="N159" s="15"/>
    </row>
    <row r="160" spans="1:14" ht="24">
      <c r="A160" s="12"/>
      <c r="B160" s="11">
        <v>23</v>
      </c>
      <c r="C160" s="49">
        <v>22257</v>
      </c>
      <c r="D160" s="37">
        <v>352.47</v>
      </c>
      <c r="E160" s="37">
        <v>12.047</v>
      </c>
      <c r="F160" s="36">
        <f t="shared" si="11"/>
        <v>1.0408608000000001</v>
      </c>
      <c r="G160" s="36">
        <f t="shared" si="14"/>
        <v>95.30021333333332</v>
      </c>
      <c r="H160" s="36">
        <f t="shared" si="15"/>
        <v>99.194256290304</v>
      </c>
      <c r="I160" s="11" t="s">
        <v>73</v>
      </c>
      <c r="J160" s="37">
        <v>91.02062</v>
      </c>
      <c r="K160" s="37">
        <v>96.58034</v>
      </c>
      <c r="L160" s="37">
        <v>98.29968</v>
      </c>
      <c r="M160" s="15"/>
      <c r="N160" s="15"/>
    </row>
    <row r="161" spans="1:14" ht="24">
      <c r="A161" s="12"/>
      <c r="B161" s="11">
        <v>24</v>
      </c>
      <c r="C161" s="49">
        <v>22271</v>
      </c>
      <c r="D161" s="37">
        <v>352.26</v>
      </c>
      <c r="E161" s="37">
        <v>4.71</v>
      </c>
      <c r="F161" s="36">
        <f t="shared" si="11"/>
        <v>0.40694400000000003</v>
      </c>
      <c r="G161" s="36">
        <f t="shared" si="14"/>
        <v>97.82455333333333</v>
      </c>
      <c r="H161" s="36">
        <f t="shared" si="15"/>
        <v>39.80911503168</v>
      </c>
      <c r="I161" s="11" t="s">
        <v>74</v>
      </c>
      <c r="J161" s="37">
        <v>87.21193</v>
      </c>
      <c r="K161" s="37">
        <v>98.52783</v>
      </c>
      <c r="L161" s="37">
        <v>107.7339</v>
      </c>
      <c r="M161" s="15"/>
      <c r="N161" s="15"/>
    </row>
    <row r="162" spans="1:17" ht="24">
      <c r="A162" s="12"/>
      <c r="B162" s="11">
        <v>25</v>
      </c>
      <c r="C162" s="49">
        <v>22276</v>
      </c>
      <c r="D162" s="37">
        <v>352.31</v>
      </c>
      <c r="E162" s="37">
        <v>6.046</v>
      </c>
      <c r="F162" s="36">
        <f t="shared" si="11"/>
        <v>0.5223744</v>
      </c>
      <c r="G162" s="36">
        <f t="shared" si="14"/>
        <v>49.09275666666667</v>
      </c>
      <c r="H162" s="36">
        <f t="shared" si="15"/>
        <v>25.644799308096005</v>
      </c>
      <c r="I162" s="11" t="s">
        <v>45</v>
      </c>
      <c r="J162" s="37">
        <v>52.10403</v>
      </c>
      <c r="K162" s="37">
        <v>43.61084</v>
      </c>
      <c r="L162" s="37">
        <v>51.5634</v>
      </c>
      <c r="M162" s="39"/>
      <c r="N162" s="37"/>
      <c r="O162" s="37"/>
      <c r="P162" s="36"/>
      <c r="Q162" s="37"/>
    </row>
    <row r="163" spans="1:14" ht="24">
      <c r="A163" s="12"/>
      <c r="B163" s="11">
        <v>26</v>
      </c>
      <c r="C163" s="52">
        <v>22291</v>
      </c>
      <c r="D163" s="9">
        <v>352.43</v>
      </c>
      <c r="E163" s="1">
        <v>10.911</v>
      </c>
      <c r="F163" s="59">
        <f t="shared" si="11"/>
        <v>0.9427104000000001</v>
      </c>
      <c r="G163" s="36">
        <f t="shared" si="14"/>
        <v>22.34837</v>
      </c>
      <c r="H163" s="36">
        <f t="shared" si="15"/>
        <v>21.068040822048</v>
      </c>
      <c r="I163" s="11" t="s">
        <v>46</v>
      </c>
      <c r="J163" s="37">
        <v>19.02885</v>
      </c>
      <c r="K163" s="37">
        <v>23.48796</v>
      </c>
      <c r="L163" s="37">
        <v>24.5283</v>
      </c>
      <c r="M163" s="15"/>
      <c r="N163" s="15"/>
    </row>
    <row r="164" spans="1:14" ht="24">
      <c r="A164" s="12"/>
      <c r="B164" s="11">
        <v>27</v>
      </c>
      <c r="C164" s="49">
        <v>22307</v>
      </c>
      <c r="D164" s="37">
        <v>352.29</v>
      </c>
      <c r="E164" s="37">
        <v>7.511</v>
      </c>
      <c r="F164" s="36">
        <f t="shared" si="11"/>
        <v>0.6489504</v>
      </c>
      <c r="G164" s="36">
        <f t="shared" si="14"/>
        <v>77.70287</v>
      </c>
      <c r="H164" s="36">
        <f t="shared" si="15"/>
        <v>50.425308567648</v>
      </c>
      <c r="I164" s="11" t="s">
        <v>47</v>
      </c>
      <c r="J164" s="37">
        <v>97.81465</v>
      </c>
      <c r="K164" s="37">
        <v>88.52785</v>
      </c>
      <c r="L164" s="37">
        <v>46.76611</v>
      </c>
      <c r="M164" s="15"/>
      <c r="N164" s="15"/>
    </row>
    <row r="165" spans="1:17" ht="24">
      <c r="A165" s="12"/>
      <c r="B165" s="11">
        <v>28</v>
      </c>
      <c r="C165" s="49">
        <v>22312</v>
      </c>
      <c r="D165" s="37">
        <v>352.27</v>
      </c>
      <c r="E165" s="12">
        <v>6.629</v>
      </c>
      <c r="F165" s="36">
        <f t="shared" si="11"/>
        <v>0.5727456</v>
      </c>
      <c r="G165" s="36">
        <f t="shared" si="14"/>
        <v>67.77761333333333</v>
      </c>
      <c r="H165" s="36">
        <f t="shared" si="15"/>
        <v>38.819329815168</v>
      </c>
      <c r="I165" s="11" t="s">
        <v>48</v>
      </c>
      <c r="J165" s="37">
        <v>41.47767</v>
      </c>
      <c r="K165" s="37">
        <v>100.81576</v>
      </c>
      <c r="L165" s="37">
        <v>61.03941</v>
      </c>
      <c r="M165" s="39"/>
      <c r="N165" s="37"/>
      <c r="O165" s="37"/>
      <c r="P165" s="36"/>
      <c r="Q165" s="37"/>
    </row>
    <row r="166" spans="1:14" ht="24">
      <c r="A166" s="12"/>
      <c r="B166" s="11">
        <v>29</v>
      </c>
      <c r="C166" s="49">
        <v>22319</v>
      </c>
      <c r="D166" s="37">
        <v>351.98</v>
      </c>
      <c r="E166" s="37">
        <v>5.059</v>
      </c>
      <c r="F166" s="36">
        <f t="shared" si="11"/>
        <v>0.43709760000000003</v>
      </c>
      <c r="G166" s="36">
        <f t="shared" si="14"/>
        <v>40.96800666666667</v>
      </c>
      <c r="H166" s="36">
        <f t="shared" si="15"/>
        <v>17.907017390784002</v>
      </c>
      <c r="I166" s="11" t="s">
        <v>50</v>
      </c>
      <c r="J166" s="37">
        <v>46.90539</v>
      </c>
      <c r="K166" s="37">
        <v>43.53195</v>
      </c>
      <c r="L166" s="37">
        <v>32.46668</v>
      </c>
      <c r="M166" s="15"/>
      <c r="N166" s="15"/>
    </row>
    <row r="167" spans="1:14" ht="24">
      <c r="A167" s="12"/>
      <c r="B167" s="11">
        <v>30</v>
      </c>
      <c r="C167" s="49">
        <v>22326</v>
      </c>
      <c r="D167" s="37">
        <v>351.91</v>
      </c>
      <c r="E167" s="37">
        <v>2.363</v>
      </c>
      <c r="F167" s="36">
        <f aca="true" t="shared" si="16" ref="F167:F215">E167*0.0864</f>
        <v>0.20416320000000002</v>
      </c>
      <c r="G167" s="36">
        <f t="shared" si="14"/>
        <v>13.183900000000001</v>
      </c>
      <c r="H167" s="36">
        <f t="shared" si="15"/>
        <v>2.6916672124800005</v>
      </c>
      <c r="I167" s="11" t="s">
        <v>49</v>
      </c>
      <c r="J167" s="37">
        <v>13.29198</v>
      </c>
      <c r="K167" s="37">
        <v>18.16606</v>
      </c>
      <c r="L167" s="37">
        <v>8.09366</v>
      </c>
      <c r="M167" s="15"/>
      <c r="N167" s="15"/>
    </row>
    <row r="168" spans="1:14" ht="24">
      <c r="A168" s="12"/>
      <c r="B168" s="11">
        <v>31</v>
      </c>
      <c r="C168" s="49">
        <v>22332</v>
      </c>
      <c r="D168" s="37">
        <v>351.89</v>
      </c>
      <c r="E168" s="37">
        <v>0.731</v>
      </c>
      <c r="F168" s="36">
        <f t="shared" si="16"/>
        <v>0.0631584</v>
      </c>
      <c r="G168" s="36">
        <f t="shared" si="14"/>
        <v>30.069803333333336</v>
      </c>
      <c r="H168" s="36">
        <f t="shared" si="15"/>
        <v>1.8991606668480003</v>
      </c>
      <c r="I168" s="11" t="s">
        <v>123</v>
      </c>
      <c r="J168" s="37">
        <v>35.35587</v>
      </c>
      <c r="K168" s="37">
        <v>20.4358</v>
      </c>
      <c r="L168" s="37">
        <v>34.41774</v>
      </c>
      <c r="M168" s="15"/>
      <c r="N168" s="15"/>
    </row>
    <row r="169" spans="1:14" ht="24">
      <c r="A169" s="12"/>
      <c r="B169" s="11">
        <v>32</v>
      </c>
      <c r="C169" s="49">
        <v>22346</v>
      </c>
      <c r="D169" s="37">
        <v>351.86</v>
      </c>
      <c r="E169" s="37">
        <v>1.417</v>
      </c>
      <c r="F169" s="36">
        <f t="shared" si="16"/>
        <v>0.1224288</v>
      </c>
      <c r="G169" s="36">
        <f t="shared" si="14"/>
        <v>172.92246333333333</v>
      </c>
      <c r="H169" s="36">
        <f t="shared" si="15"/>
        <v>21.170689678944</v>
      </c>
      <c r="I169" s="11" t="s">
        <v>126</v>
      </c>
      <c r="J169" s="37">
        <v>186.52115</v>
      </c>
      <c r="K169" s="37">
        <v>154.18164</v>
      </c>
      <c r="L169" s="37">
        <v>178.0646</v>
      </c>
      <c r="M169" s="15"/>
      <c r="N169" s="15"/>
    </row>
    <row r="170" spans="1:14" ht="24">
      <c r="A170" s="12"/>
      <c r="B170" s="11">
        <v>33</v>
      </c>
      <c r="C170" s="49">
        <v>22362</v>
      </c>
      <c r="D170" s="37">
        <v>351.89</v>
      </c>
      <c r="E170" s="37">
        <v>1.784</v>
      </c>
      <c r="F170" s="36">
        <f t="shared" si="16"/>
        <v>0.1541376</v>
      </c>
      <c r="G170" s="36">
        <f t="shared" si="14"/>
        <v>16.825993333333333</v>
      </c>
      <c r="H170" s="36">
        <f t="shared" si="15"/>
        <v>2.593518230016</v>
      </c>
      <c r="I170" s="11" t="s">
        <v>127</v>
      </c>
      <c r="J170" s="37">
        <v>9.81763</v>
      </c>
      <c r="K170" s="37">
        <v>14.02113</v>
      </c>
      <c r="L170" s="37">
        <v>26.63922</v>
      </c>
      <c r="M170" s="15"/>
      <c r="N170" s="15"/>
    </row>
    <row r="171" spans="2:14" s="136" customFormat="1" ht="24.75" thickBot="1">
      <c r="B171" s="137">
        <v>34</v>
      </c>
      <c r="C171" s="138">
        <v>22368</v>
      </c>
      <c r="D171" s="139">
        <v>352.13</v>
      </c>
      <c r="E171" s="139">
        <v>1.813</v>
      </c>
      <c r="F171" s="140">
        <f t="shared" si="16"/>
        <v>0.1566432</v>
      </c>
      <c r="G171" s="140">
        <f t="shared" si="14"/>
        <v>17.50617</v>
      </c>
      <c r="H171" s="140">
        <f t="shared" si="15"/>
        <v>2.7422224885440003</v>
      </c>
      <c r="I171" s="137" t="s">
        <v>128</v>
      </c>
      <c r="J171" s="139">
        <v>19.51097</v>
      </c>
      <c r="K171" s="139">
        <v>16.38046</v>
      </c>
      <c r="L171" s="139">
        <v>16.62708</v>
      </c>
      <c r="M171" s="142"/>
      <c r="N171" s="142"/>
    </row>
    <row r="172" spans="1:14" ht="24">
      <c r="A172" s="12"/>
      <c r="B172" s="11">
        <v>1</v>
      </c>
      <c r="C172" s="49">
        <v>22374</v>
      </c>
      <c r="D172" s="37">
        <v>352.1</v>
      </c>
      <c r="E172" s="37">
        <v>0.79</v>
      </c>
      <c r="F172" s="36">
        <f t="shared" si="16"/>
        <v>0.06825600000000001</v>
      </c>
      <c r="G172" s="36">
        <f t="shared" si="14"/>
        <v>8.770909999999999</v>
      </c>
      <c r="H172" s="36">
        <f t="shared" si="15"/>
        <v>0.59866723296</v>
      </c>
      <c r="I172" s="135" t="s">
        <v>109</v>
      </c>
      <c r="J172" s="37">
        <v>10.7884</v>
      </c>
      <c r="K172" s="37">
        <v>5.59152</v>
      </c>
      <c r="L172" s="37">
        <v>9.93281</v>
      </c>
      <c r="M172" s="15"/>
      <c r="N172" s="15"/>
    </row>
    <row r="173" spans="1:14" ht="24">
      <c r="A173" s="12"/>
      <c r="B173" s="11">
        <v>2</v>
      </c>
      <c r="C173" s="49">
        <v>22395</v>
      </c>
      <c r="D173" s="37">
        <v>352.17</v>
      </c>
      <c r="E173" s="37">
        <v>7.126</v>
      </c>
      <c r="F173" s="36">
        <f t="shared" si="16"/>
        <v>0.6156864000000001</v>
      </c>
      <c r="G173" s="36">
        <f t="shared" si="14"/>
        <v>52.879889999999996</v>
      </c>
      <c r="H173" s="36">
        <f t="shared" si="15"/>
        <v>32.557429106496</v>
      </c>
      <c r="I173" s="135" t="s">
        <v>110</v>
      </c>
      <c r="J173" s="37">
        <v>52.18504</v>
      </c>
      <c r="K173" s="37">
        <v>54.61533</v>
      </c>
      <c r="L173" s="37">
        <v>51.8393</v>
      </c>
      <c r="M173" s="15"/>
      <c r="N173" s="15"/>
    </row>
    <row r="174" spans="1:14" ht="24">
      <c r="A174" s="12"/>
      <c r="B174" s="11">
        <v>3</v>
      </c>
      <c r="C174" s="49">
        <v>22405</v>
      </c>
      <c r="D174" s="37">
        <v>354.53</v>
      </c>
      <c r="E174" s="37">
        <v>118.411</v>
      </c>
      <c r="F174" s="36">
        <f t="shared" si="16"/>
        <v>10.230710400000001</v>
      </c>
      <c r="G174" s="36">
        <f t="shared" si="14"/>
        <v>413.5499933333333</v>
      </c>
      <c r="H174" s="36">
        <f t="shared" si="15"/>
        <v>4230.9102177152645</v>
      </c>
      <c r="I174" s="135" t="s">
        <v>111</v>
      </c>
      <c r="J174" s="37">
        <v>420.51249</v>
      </c>
      <c r="K174" s="37">
        <v>389.11828</v>
      </c>
      <c r="L174" s="37">
        <v>431.01921</v>
      </c>
      <c r="M174" s="15"/>
      <c r="N174" s="15"/>
    </row>
    <row r="175" spans="1:14" ht="24">
      <c r="A175" s="12"/>
      <c r="B175" s="11">
        <v>4</v>
      </c>
      <c r="C175" s="49">
        <v>22423</v>
      </c>
      <c r="D175" s="37">
        <v>354.98</v>
      </c>
      <c r="E175" s="37">
        <v>131.022</v>
      </c>
      <c r="F175" s="36">
        <f t="shared" si="16"/>
        <v>11.3203008</v>
      </c>
      <c r="G175" s="36">
        <f t="shared" si="14"/>
        <v>111.27134333333333</v>
      </c>
      <c r="H175" s="36">
        <f t="shared" si="15"/>
        <v>1259.625076953408</v>
      </c>
      <c r="I175" s="135" t="s">
        <v>112</v>
      </c>
      <c r="J175" s="37">
        <v>90.37202</v>
      </c>
      <c r="K175" s="37">
        <v>137.44103</v>
      </c>
      <c r="L175" s="37">
        <v>106.00098</v>
      </c>
      <c r="M175" s="15"/>
      <c r="N175" s="15"/>
    </row>
    <row r="176" spans="1:14" ht="24">
      <c r="A176" s="12"/>
      <c r="B176" s="11">
        <v>5</v>
      </c>
      <c r="C176" s="49">
        <v>22432</v>
      </c>
      <c r="D176" s="37">
        <v>356</v>
      </c>
      <c r="E176" s="37">
        <v>191.836</v>
      </c>
      <c r="F176" s="36">
        <f t="shared" si="16"/>
        <v>16.5746304</v>
      </c>
      <c r="G176" s="36">
        <f t="shared" si="14"/>
        <v>110.96837333333333</v>
      </c>
      <c r="H176" s="36">
        <f t="shared" si="15"/>
        <v>1839.259774089216</v>
      </c>
      <c r="I176" s="135" t="s">
        <v>55</v>
      </c>
      <c r="J176" s="37">
        <v>93.6064</v>
      </c>
      <c r="K176" s="37">
        <v>130.23526</v>
      </c>
      <c r="L176" s="37">
        <v>109.06346</v>
      </c>
      <c r="M176" s="15"/>
      <c r="N176" s="15"/>
    </row>
    <row r="177" spans="1:14" ht="24">
      <c r="A177" s="12"/>
      <c r="B177" s="11">
        <v>6</v>
      </c>
      <c r="C177" s="49">
        <v>22440</v>
      </c>
      <c r="D177" s="37">
        <v>354.85</v>
      </c>
      <c r="E177" s="37">
        <v>120.22</v>
      </c>
      <c r="F177" s="36">
        <f t="shared" si="16"/>
        <v>10.387008</v>
      </c>
      <c r="G177" s="36">
        <f t="shared" si="14"/>
        <v>146.60602333333335</v>
      </c>
      <c r="H177" s="36">
        <f t="shared" si="15"/>
        <v>1522.79793721152</v>
      </c>
      <c r="I177" s="135" t="s">
        <v>56</v>
      </c>
      <c r="J177" s="37">
        <v>149.08977</v>
      </c>
      <c r="K177" s="37">
        <v>132.41149</v>
      </c>
      <c r="L177" s="37">
        <v>158.31681</v>
      </c>
      <c r="M177" s="15"/>
      <c r="N177" s="15"/>
    </row>
    <row r="178" spans="1:14" ht="24">
      <c r="A178" s="12"/>
      <c r="B178" s="11">
        <v>7</v>
      </c>
      <c r="C178" s="49">
        <v>22446</v>
      </c>
      <c r="D178" s="37">
        <v>353.48</v>
      </c>
      <c r="E178" s="37">
        <v>55.58</v>
      </c>
      <c r="F178" s="36">
        <f t="shared" si="16"/>
        <v>4.802112</v>
      </c>
      <c r="G178" s="36">
        <f t="shared" si="14"/>
        <v>139.29309999999998</v>
      </c>
      <c r="H178" s="36">
        <f t="shared" si="15"/>
        <v>668.9010670271999</v>
      </c>
      <c r="I178" s="135" t="s">
        <v>57</v>
      </c>
      <c r="J178" s="37">
        <v>144.05492</v>
      </c>
      <c r="K178" s="37">
        <v>143.51628</v>
      </c>
      <c r="L178" s="37">
        <v>130.3081</v>
      </c>
      <c r="M178" s="15"/>
      <c r="N178" s="15"/>
    </row>
    <row r="179" spans="1:14" ht="24">
      <c r="A179" s="12"/>
      <c r="B179" s="11">
        <v>8</v>
      </c>
      <c r="C179" s="49">
        <v>22460</v>
      </c>
      <c r="D179" s="37">
        <v>354.17</v>
      </c>
      <c r="E179" s="37">
        <v>91.524</v>
      </c>
      <c r="F179" s="36">
        <f t="shared" si="16"/>
        <v>7.907673600000001</v>
      </c>
      <c r="G179" s="36">
        <f t="shared" si="14"/>
        <v>121.68032000000001</v>
      </c>
      <c r="H179" s="36">
        <f t="shared" si="15"/>
        <v>962.2082541035521</v>
      </c>
      <c r="I179" s="135" t="s">
        <v>58</v>
      </c>
      <c r="J179" s="37">
        <v>118.16312</v>
      </c>
      <c r="K179" s="37">
        <v>116.8722</v>
      </c>
      <c r="L179" s="37">
        <v>130.00564</v>
      </c>
      <c r="M179" s="15"/>
      <c r="N179" s="15"/>
    </row>
    <row r="180" spans="1:14" ht="24">
      <c r="A180" s="12"/>
      <c r="B180" s="11">
        <v>9</v>
      </c>
      <c r="C180" s="49">
        <v>22474</v>
      </c>
      <c r="D180" s="37">
        <v>352.28</v>
      </c>
      <c r="E180" s="37">
        <v>11.854</v>
      </c>
      <c r="F180" s="36">
        <f t="shared" si="16"/>
        <v>1.0241856</v>
      </c>
      <c r="G180" s="36">
        <f t="shared" si="14"/>
        <v>43.55493666666666</v>
      </c>
      <c r="H180" s="36">
        <f t="shared" si="15"/>
        <v>44.608338942912</v>
      </c>
      <c r="I180" s="135" t="s">
        <v>59</v>
      </c>
      <c r="J180" s="37">
        <v>34.0839</v>
      </c>
      <c r="K180" s="37">
        <v>47.55954</v>
      </c>
      <c r="L180" s="37">
        <v>49.02137</v>
      </c>
      <c r="M180" s="15"/>
      <c r="N180" s="15"/>
    </row>
    <row r="181" spans="1:14" ht="24">
      <c r="A181" s="12"/>
      <c r="B181" s="11">
        <v>10</v>
      </c>
      <c r="C181" s="49">
        <v>22482</v>
      </c>
      <c r="D181" s="37">
        <v>352.83</v>
      </c>
      <c r="E181" s="37">
        <v>33.517</v>
      </c>
      <c r="F181" s="36">
        <f t="shared" si="16"/>
        <v>2.8958688000000006</v>
      </c>
      <c r="G181" s="36">
        <f t="shared" si="14"/>
        <v>79.09940666666667</v>
      </c>
      <c r="H181" s="36">
        <f t="shared" si="15"/>
        <v>229.06150386451205</v>
      </c>
      <c r="I181" s="135" t="s">
        <v>60</v>
      </c>
      <c r="J181" s="37">
        <v>65.86646</v>
      </c>
      <c r="K181" s="37">
        <v>82.16585</v>
      </c>
      <c r="L181" s="37">
        <v>89.26591</v>
      </c>
      <c r="M181" s="15"/>
      <c r="N181" s="15"/>
    </row>
    <row r="182" spans="1:14" ht="24">
      <c r="A182" s="12"/>
      <c r="B182" s="11">
        <v>11</v>
      </c>
      <c r="C182" s="49">
        <v>22486</v>
      </c>
      <c r="D182" s="37">
        <v>356.09</v>
      </c>
      <c r="E182" s="37">
        <v>239.667</v>
      </c>
      <c r="F182" s="36">
        <f t="shared" si="16"/>
        <v>20.707228800000003</v>
      </c>
      <c r="G182" s="36">
        <f t="shared" si="14"/>
        <v>159.86324000000002</v>
      </c>
      <c r="H182" s="36">
        <f t="shared" si="15"/>
        <v>3310.3246873893127</v>
      </c>
      <c r="I182" s="135" t="s">
        <v>61</v>
      </c>
      <c r="J182" s="37">
        <v>162.47222</v>
      </c>
      <c r="K182" s="37">
        <v>165.32618</v>
      </c>
      <c r="L182" s="37">
        <v>151.79132</v>
      </c>
      <c r="M182" s="15"/>
      <c r="N182" s="15"/>
    </row>
    <row r="183" spans="1:14" ht="24">
      <c r="A183" s="12"/>
      <c r="B183" s="11">
        <v>12</v>
      </c>
      <c r="C183" s="49">
        <v>22508</v>
      </c>
      <c r="D183" s="37">
        <v>354.93</v>
      </c>
      <c r="E183" s="37">
        <v>127.164</v>
      </c>
      <c r="F183" s="36">
        <f t="shared" si="16"/>
        <v>10.9869696</v>
      </c>
      <c r="G183" s="36">
        <f t="shared" si="14"/>
        <v>193.32855333333336</v>
      </c>
      <c r="H183" s="36">
        <f t="shared" si="15"/>
        <v>2124.0949382853123</v>
      </c>
      <c r="I183" s="135" t="s">
        <v>62</v>
      </c>
      <c r="J183" s="37">
        <v>194.39543</v>
      </c>
      <c r="K183" s="37">
        <v>203.78457</v>
      </c>
      <c r="L183" s="37">
        <v>181.80566</v>
      </c>
      <c r="M183" s="15"/>
      <c r="N183" s="15"/>
    </row>
    <row r="184" spans="1:14" ht="24">
      <c r="A184" s="12"/>
      <c r="B184" s="11">
        <v>13</v>
      </c>
      <c r="C184" s="49">
        <v>22516</v>
      </c>
      <c r="D184" s="37">
        <v>358.58</v>
      </c>
      <c r="E184" s="37">
        <v>380.457</v>
      </c>
      <c r="F184" s="36">
        <f t="shared" si="16"/>
        <v>32.871484800000005</v>
      </c>
      <c r="G184" s="36">
        <f t="shared" si="14"/>
        <v>90.46473333333331</v>
      </c>
      <c r="H184" s="36">
        <f t="shared" si="15"/>
        <v>2973.7101067027197</v>
      </c>
      <c r="I184" s="135" t="s">
        <v>63</v>
      </c>
      <c r="J184" s="37">
        <v>96.38277</v>
      </c>
      <c r="K184" s="37">
        <v>85.48002</v>
      </c>
      <c r="L184" s="37">
        <v>89.53141</v>
      </c>
      <c r="M184" s="15"/>
      <c r="N184" s="15"/>
    </row>
    <row r="185" spans="1:14" ht="24">
      <c r="A185" s="12"/>
      <c r="B185" s="11">
        <v>14</v>
      </c>
      <c r="C185" s="49">
        <v>22522</v>
      </c>
      <c r="D185" s="37">
        <v>358.98</v>
      </c>
      <c r="E185" s="37">
        <v>405.261</v>
      </c>
      <c r="F185" s="36">
        <f t="shared" si="16"/>
        <v>35.014550400000005</v>
      </c>
      <c r="G185" s="36">
        <f t="shared" si="14"/>
        <v>63.77991333333333</v>
      </c>
      <c r="H185" s="36">
        <f t="shared" si="15"/>
        <v>2233.2249899176322</v>
      </c>
      <c r="I185" s="135" t="s">
        <v>64</v>
      </c>
      <c r="J185" s="37">
        <v>63.20465</v>
      </c>
      <c r="K185" s="37">
        <v>55.78609</v>
      </c>
      <c r="L185" s="37">
        <v>72.349</v>
      </c>
      <c r="M185" s="15"/>
      <c r="N185" s="15"/>
    </row>
    <row r="186" spans="1:14" ht="24">
      <c r="A186" s="12"/>
      <c r="B186" s="11">
        <v>15</v>
      </c>
      <c r="C186" s="49">
        <v>22530</v>
      </c>
      <c r="D186" s="37">
        <v>358.75</v>
      </c>
      <c r="E186" s="37">
        <v>388.44</v>
      </c>
      <c r="F186" s="36">
        <f t="shared" si="16"/>
        <v>33.561216</v>
      </c>
      <c r="G186" s="36">
        <f t="shared" si="14"/>
        <v>75.52825</v>
      </c>
      <c r="H186" s="36">
        <f t="shared" si="15"/>
        <v>2534.8199123520003</v>
      </c>
      <c r="I186" s="135" t="s">
        <v>65</v>
      </c>
      <c r="J186" s="37">
        <v>81.12991</v>
      </c>
      <c r="K186" s="37">
        <v>70.80254</v>
      </c>
      <c r="L186" s="37">
        <v>74.6523</v>
      </c>
      <c r="M186" s="15"/>
      <c r="N186" s="15"/>
    </row>
    <row r="187" spans="1:14" ht="24">
      <c r="A187" s="12"/>
      <c r="B187" s="11">
        <v>16</v>
      </c>
      <c r="C187" s="49">
        <v>22535</v>
      </c>
      <c r="D187" s="37">
        <v>358.43</v>
      </c>
      <c r="E187" s="37">
        <v>349.369</v>
      </c>
      <c r="F187" s="36">
        <f t="shared" si="16"/>
        <v>30.185481600000003</v>
      </c>
      <c r="G187" s="36">
        <f t="shared" si="14"/>
        <v>81.72570333333333</v>
      </c>
      <c r="H187" s="36">
        <f t="shared" si="15"/>
        <v>2466.929714215392</v>
      </c>
      <c r="I187" s="11" t="s">
        <v>66</v>
      </c>
      <c r="J187" s="37">
        <v>82.6656</v>
      </c>
      <c r="K187" s="37">
        <v>84.94372</v>
      </c>
      <c r="L187" s="37">
        <v>77.56779</v>
      </c>
      <c r="M187" s="15"/>
      <c r="N187" s="15"/>
    </row>
    <row r="188" spans="1:14" ht="24">
      <c r="A188" s="12"/>
      <c r="B188" s="11">
        <v>17</v>
      </c>
      <c r="C188" s="49">
        <v>22543</v>
      </c>
      <c r="D188" s="37">
        <v>357.78</v>
      </c>
      <c r="E188" s="37">
        <v>303.269</v>
      </c>
      <c r="F188" s="36">
        <f t="shared" si="16"/>
        <v>26.2024416</v>
      </c>
      <c r="G188" s="36">
        <f t="shared" si="14"/>
        <v>176.20359333333332</v>
      </c>
      <c r="H188" s="36">
        <f t="shared" si="15"/>
        <v>4616.964364026816</v>
      </c>
      <c r="I188" s="11" t="s">
        <v>67</v>
      </c>
      <c r="J188" s="37">
        <v>174.29194</v>
      </c>
      <c r="K188" s="37">
        <v>172.71102</v>
      </c>
      <c r="L188" s="37">
        <v>181.60782</v>
      </c>
      <c r="M188" s="15"/>
      <c r="N188" s="15"/>
    </row>
    <row r="189" spans="1:14" ht="24">
      <c r="A189" s="12"/>
      <c r="B189" s="11">
        <v>18</v>
      </c>
      <c r="C189" s="49">
        <v>22566</v>
      </c>
      <c r="D189" s="37">
        <v>357.33</v>
      </c>
      <c r="E189" s="37">
        <v>218.105</v>
      </c>
      <c r="F189" s="36">
        <f t="shared" si="16"/>
        <v>18.844272</v>
      </c>
      <c r="G189" s="36">
        <f t="shared" si="14"/>
        <v>98.06500666666666</v>
      </c>
      <c r="H189" s="36">
        <f t="shared" si="15"/>
        <v>1847.96365930848</v>
      </c>
      <c r="I189" s="11" t="s">
        <v>68</v>
      </c>
      <c r="J189" s="37">
        <v>81.03347</v>
      </c>
      <c r="K189" s="37">
        <v>101.73492</v>
      </c>
      <c r="L189" s="37">
        <v>111.42663</v>
      </c>
      <c r="M189" s="15"/>
      <c r="N189" s="15"/>
    </row>
    <row r="190" spans="1:14" ht="24">
      <c r="A190" s="12"/>
      <c r="B190" s="11">
        <v>19</v>
      </c>
      <c r="C190" s="49">
        <v>22580</v>
      </c>
      <c r="D190" s="37">
        <v>355.58</v>
      </c>
      <c r="E190" s="37">
        <v>171.279</v>
      </c>
      <c r="F190" s="36">
        <f t="shared" si="16"/>
        <v>14.7985056</v>
      </c>
      <c r="G190" s="36">
        <f t="shared" si="14"/>
        <v>154.11863000000002</v>
      </c>
      <c r="H190" s="36">
        <f t="shared" si="15"/>
        <v>2280.7254091193286</v>
      </c>
      <c r="I190" s="11" t="s">
        <v>69</v>
      </c>
      <c r="J190" s="37">
        <v>139.28352</v>
      </c>
      <c r="K190" s="37">
        <v>135.37326</v>
      </c>
      <c r="L190" s="37">
        <v>187.69911</v>
      </c>
      <c r="M190" s="15"/>
      <c r="N190" s="15"/>
    </row>
    <row r="191" spans="1:14" ht="24">
      <c r="A191" s="12"/>
      <c r="B191" s="11">
        <v>20</v>
      </c>
      <c r="C191" s="49">
        <v>22584</v>
      </c>
      <c r="D191" s="37">
        <v>355.71</v>
      </c>
      <c r="E191" s="37">
        <v>182.04</v>
      </c>
      <c r="F191" s="36">
        <f t="shared" si="16"/>
        <v>15.728256</v>
      </c>
      <c r="G191" s="36">
        <f t="shared" si="14"/>
        <v>84.7615</v>
      </c>
      <c r="H191" s="36">
        <f t="shared" si="15"/>
        <v>1333.150570944</v>
      </c>
      <c r="I191" s="11" t="s">
        <v>70</v>
      </c>
      <c r="J191" s="37">
        <v>108.97899</v>
      </c>
      <c r="K191" s="37">
        <v>66.77895</v>
      </c>
      <c r="L191" s="37">
        <v>78.52656</v>
      </c>
      <c r="M191" s="15"/>
      <c r="N191" s="15"/>
    </row>
    <row r="192" spans="1:14" ht="24">
      <c r="A192" s="12"/>
      <c r="B192" s="11">
        <v>21</v>
      </c>
      <c r="C192" s="49">
        <v>22593</v>
      </c>
      <c r="D192" s="37">
        <v>353.23</v>
      </c>
      <c r="E192" s="37">
        <v>46.604</v>
      </c>
      <c r="F192" s="36">
        <f t="shared" si="16"/>
        <v>4.0265856</v>
      </c>
      <c r="G192" s="36">
        <f t="shared" si="14"/>
        <v>113.03459333333335</v>
      </c>
      <c r="H192" s="36">
        <f t="shared" si="15"/>
        <v>455.14346581785605</v>
      </c>
      <c r="I192" s="11" t="s">
        <v>71</v>
      </c>
      <c r="J192" s="37">
        <v>120.88502</v>
      </c>
      <c r="K192" s="37">
        <v>86.23699</v>
      </c>
      <c r="L192" s="37">
        <v>131.98177</v>
      </c>
      <c r="M192" s="15"/>
      <c r="N192" s="15"/>
    </row>
    <row r="193" spans="1:14" ht="24">
      <c r="A193" s="12"/>
      <c r="B193" s="11">
        <v>22</v>
      </c>
      <c r="C193" s="49">
        <v>22600</v>
      </c>
      <c r="D193" s="37">
        <v>352.86</v>
      </c>
      <c r="E193" s="37">
        <v>34.289</v>
      </c>
      <c r="F193" s="36">
        <f t="shared" si="16"/>
        <v>2.9625696</v>
      </c>
      <c r="G193" s="36">
        <f t="shared" si="14"/>
        <v>62.46841333333333</v>
      </c>
      <c r="H193" s="36">
        <f t="shared" si="15"/>
        <v>185.067022301568</v>
      </c>
      <c r="I193" s="11" t="s">
        <v>72</v>
      </c>
      <c r="J193" s="37">
        <v>66.07061</v>
      </c>
      <c r="K193" s="37">
        <v>63.88429</v>
      </c>
      <c r="L193" s="37">
        <v>57.45034</v>
      </c>
      <c r="M193" s="15"/>
      <c r="N193" s="15"/>
    </row>
    <row r="194" spans="1:14" ht="24">
      <c r="A194" s="12"/>
      <c r="B194" s="11">
        <v>23</v>
      </c>
      <c r="C194" s="49">
        <v>22611</v>
      </c>
      <c r="D194" s="37">
        <v>352.91</v>
      </c>
      <c r="E194" s="37">
        <v>33.43</v>
      </c>
      <c r="F194" s="36">
        <f t="shared" si="16"/>
        <v>2.8883520000000003</v>
      </c>
      <c r="G194" s="36">
        <f t="shared" si="14"/>
        <v>59.90106666666667</v>
      </c>
      <c r="H194" s="36">
        <f t="shared" si="15"/>
        <v>173.01536570880003</v>
      </c>
      <c r="I194" s="11" t="s">
        <v>73</v>
      </c>
      <c r="J194" s="37">
        <v>59.34255</v>
      </c>
      <c r="K194" s="37">
        <v>65.98343</v>
      </c>
      <c r="L194" s="37">
        <v>54.37722</v>
      </c>
      <c r="M194" s="15"/>
      <c r="N194" s="15"/>
    </row>
    <row r="195" spans="1:14" ht="24">
      <c r="A195" s="12"/>
      <c r="B195" s="11">
        <v>24</v>
      </c>
      <c r="C195" s="49">
        <v>22622</v>
      </c>
      <c r="D195" s="37">
        <v>352.41</v>
      </c>
      <c r="E195" s="37">
        <v>8.606</v>
      </c>
      <c r="F195" s="36">
        <f t="shared" si="16"/>
        <v>0.7435584000000001</v>
      </c>
      <c r="G195" s="36">
        <f t="shared" si="14"/>
        <v>4.48742</v>
      </c>
      <c r="H195" s="36">
        <f t="shared" si="15"/>
        <v>3.3366588353280004</v>
      </c>
      <c r="I195" s="11" t="s">
        <v>74</v>
      </c>
      <c r="J195" s="37">
        <v>0.64518</v>
      </c>
      <c r="K195" s="37">
        <v>0.92126</v>
      </c>
      <c r="L195" s="37">
        <v>11.89582</v>
      </c>
      <c r="M195" s="15"/>
      <c r="N195" s="15"/>
    </row>
    <row r="196" spans="1:14" ht="24">
      <c r="A196" s="12"/>
      <c r="B196" s="11">
        <v>25</v>
      </c>
      <c r="C196" s="49">
        <v>22628</v>
      </c>
      <c r="D196" s="37">
        <v>352.35</v>
      </c>
      <c r="E196" s="37">
        <v>3.916</v>
      </c>
      <c r="F196" s="36">
        <f t="shared" si="16"/>
        <v>0.3383424</v>
      </c>
      <c r="G196" s="36">
        <f t="shared" si="14"/>
        <v>13.436576666666666</v>
      </c>
      <c r="H196" s="36">
        <f t="shared" si="15"/>
        <v>4.546163597183999</v>
      </c>
      <c r="I196" s="11" t="s">
        <v>45</v>
      </c>
      <c r="J196" s="37">
        <v>1.08421</v>
      </c>
      <c r="K196" s="37">
        <v>5.94052</v>
      </c>
      <c r="L196" s="37">
        <v>33.285</v>
      </c>
      <c r="M196" s="15"/>
      <c r="N196" s="15"/>
    </row>
    <row r="197" spans="1:14" ht="24">
      <c r="A197" s="12"/>
      <c r="B197" s="11">
        <v>26</v>
      </c>
      <c r="C197" s="49">
        <v>22641</v>
      </c>
      <c r="D197" s="37">
        <v>352.11</v>
      </c>
      <c r="E197" s="37">
        <v>4.616</v>
      </c>
      <c r="F197" s="36">
        <f t="shared" si="16"/>
        <v>0.39882239999999997</v>
      </c>
      <c r="G197" s="36">
        <f t="shared" si="14"/>
        <v>44.427813333333326</v>
      </c>
      <c r="H197" s="36">
        <f t="shared" si="15"/>
        <v>17.718807140351995</v>
      </c>
      <c r="I197" s="11" t="s">
        <v>46</v>
      </c>
      <c r="J197" s="37">
        <v>47.12895</v>
      </c>
      <c r="K197" s="37">
        <v>43.95753</v>
      </c>
      <c r="L197" s="37">
        <v>42.19696</v>
      </c>
      <c r="M197" s="15"/>
      <c r="N197" s="15"/>
    </row>
    <row r="198" spans="1:14" ht="24">
      <c r="A198" s="12"/>
      <c r="B198" s="11">
        <v>27</v>
      </c>
      <c r="C198" s="49">
        <v>22656</v>
      </c>
      <c r="D198" s="37">
        <v>353.81</v>
      </c>
      <c r="E198" s="37">
        <v>67.844</v>
      </c>
      <c r="F198" s="36">
        <f t="shared" si="16"/>
        <v>5.8617216</v>
      </c>
      <c r="G198" s="36">
        <f t="shared" si="14"/>
        <v>130.02748333333332</v>
      </c>
      <c r="H198" s="36">
        <f t="shared" si="15"/>
        <v>762.18490764864</v>
      </c>
      <c r="I198" s="11" t="s">
        <v>47</v>
      </c>
      <c r="J198" s="37">
        <v>115.28789</v>
      </c>
      <c r="K198" s="37">
        <v>128.58525</v>
      </c>
      <c r="L198" s="37">
        <v>146.20931</v>
      </c>
      <c r="M198" s="15"/>
      <c r="N198" s="15"/>
    </row>
    <row r="199" spans="1:14" ht="24">
      <c r="A199" s="12"/>
      <c r="B199" s="11">
        <v>28</v>
      </c>
      <c r="C199" s="49">
        <v>22663</v>
      </c>
      <c r="D199" s="37">
        <v>352.91</v>
      </c>
      <c r="E199" s="37">
        <v>34.822</v>
      </c>
      <c r="F199" s="36">
        <f t="shared" si="16"/>
        <v>3.0086208000000005</v>
      </c>
      <c r="G199" s="36">
        <f t="shared" si="14"/>
        <v>59.04781</v>
      </c>
      <c r="H199" s="36">
        <f t="shared" si="15"/>
        <v>177.65246936044804</v>
      </c>
      <c r="I199" s="11" t="s">
        <v>48</v>
      </c>
      <c r="J199" s="37">
        <v>76.05292</v>
      </c>
      <c r="K199" s="37">
        <v>58.76019</v>
      </c>
      <c r="L199" s="37">
        <v>42.33032</v>
      </c>
      <c r="M199" s="15"/>
      <c r="N199" s="15"/>
    </row>
    <row r="200" spans="1:14" ht="24">
      <c r="A200" s="12"/>
      <c r="B200" s="11">
        <v>29</v>
      </c>
      <c r="C200" s="49">
        <v>22669</v>
      </c>
      <c r="D200" s="37">
        <v>352.33</v>
      </c>
      <c r="E200" s="37">
        <v>13.156</v>
      </c>
      <c r="F200" s="36">
        <f t="shared" si="16"/>
        <v>1.1366784</v>
      </c>
      <c r="G200" s="36">
        <f t="shared" si="14"/>
        <v>31.60306</v>
      </c>
      <c r="H200" s="36">
        <f t="shared" si="15"/>
        <v>35.922515675904</v>
      </c>
      <c r="I200" s="11" t="s">
        <v>50</v>
      </c>
      <c r="J200" s="37">
        <v>28.85946</v>
      </c>
      <c r="K200" s="37">
        <v>33.5743</v>
      </c>
      <c r="L200" s="37">
        <v>32.37542</v>
      </c>
      <c r="M200" s="15"/>
      <c r="N200" s="15"/>
    </row>
    <row r="201" spans="1:14" ht="24">
      <c r="A201" s="12"/>
      <c r="B201" s="11">
        <v>30</v>
      </c>
      <c r="C201" s="49">
        <v>22689</v>
      </c>
      <c r="D201" s="37">
        <v>351.98</v>
      </c>
      <c r="E201" s="37">
        <v>1.716</v>
      </c>
      <c r="F201" s="36">
        <f t="shared" si="16"/>
        <v>0.14826240000000002</v>
      </c>
      <c r="G201" s="36">
        <f t="shared" si="14"/>
        <v>9.952986666666666</v>
      </c>
      <c r="H201" s="36">
        <f t="shared" si="15"/>
        <v>1.475653690368</v>
      </c>
      <c r="I201" s="11" t="s">
        <v>49</v>
      </c>
      <c r="J201" s="37">
        <v>2.21772</v>
      </c>
      <c r="K201" s="37">
        <v>13.35982</v>
      </c>
      <c r="L201" s="37">
        <v>14.28142</v>
      </c>
      <c r="M201" s="15"/>
      <c r="N201" s="15"/>
    </row>
    <row r="202" spans="2:14" s="136" customFormat="1" ht="24.75" thickBot="1">
      <c r="B202" s="137">
        <v>31</v>
      </c>
      <c r="C202" s="138">
        <v>22698</v>
      </c>
      <c r="D202" s="139">
        <v>351.98</v>
      </c>
      <c r="E202" s="139">
        <v>1.681</v>
      </c>
      <c r="F202" s="140">
        <f t="shared" si="16"/>
        <v>0.14523840000000002</v>
      </c>
      <c r="G202" s="140">
        <f t="shared" si="14"/>
        <v>39.43539666666667</v>
      </c>
      <c r="H202" s="140">
        <f t="shared" si="15"/>
        <v>5.7275339152320015</v>
      </c>
      <c r="I202" s="137" t="s">
        <v>123</v>
      </c>
      <c r="J202" s="139">
        <v>38.15274</v>
      </c>
      <c r="K202" s="139">
        <v>40.63687</v>
      </c>
      <c r="L202" s="139">
        <v>39.51658</v>
      </c>
      <c r="M202" s="142"/>
      <c r="N202" s="142" t="s">
        <v>129</v>
      </c>
    </row>
    <row r="203" spans="1:14" ht="24">
      <c r="A203" s="12"/>
      <c r="B203" s="11">
        <v>1</v>
      </c>
      <c r="C203" s="49">
        <v>22866</v>
      </c>
      <c r="D203" s="37">
        <v>357.83</v>
      </c>
      <c r="E203" s="37">
        <v>284.931</v>
      </c>
      <c r="F203" s="36">
        <f t="shared" si="16"/>
        <v>24.6180384</v>
      </c>
      <c r="G203" s="36">
        <f t="shared" si="14"/>
        <v>178.0326</v>
      </c>
      <c r="H203" s="36">
        <f t="shared" si="15"/>
        <v>4382.81338325184</v>
      </c>
      <c r="I203" s="135" t="s">
        <v>109</v>
      </c>
      <c r="J203" s="37">
        <v>105.00922</v>
      </c>
      <c r="K203" s="37">
        <v>308.21723</v>
      </c>
      <c r="L203" s="37">
        <v>120.87135</v>
      </c>
      <c r="M203" s="15"/>
      <c r="N203" s="15"/>
    </row>
    <row r="204" spans="2:14" s="12" customFormat="1" ht="24">
      <c r="B204" s="11">
        <v>2</v>
      </c>
      <c r="C204" s="49">
        <v>22872</v>
      </c>
      <c r="D204" s="37">
        <v>356.38</v>
      </c>
      <c r="E204" s="37">
        <v>193.483</v>
      </c>
      <c r="F204" s="36">
        <f t="shared" si="16"/>
        <v>16.7169312</v>
      </c>
      <c r="G204" s="36">
        <f t="shared" si="14"/>
        <v>131.22693</v>
      </c>
      <c r="H204" s="36">
        <f t="shared" si="15"/>
        <v>2193.7115603972165</v>
      </c>
      <c r="I204" s="135" t="s">
        <v>110</v>
      </c>
      <c r="J204" s="37">
        <v>134.06643</v>
      </c>
      <c r="K204" s="37">
        <v>136.40838</v>
      </c>
      <c r="L204" s="37">
        <v>123.20598</v>
      </c>
      <c r="M204" s="15"/>
      <c r="N204" s="15"/>
    </row>
    <row r="205" spans="1:14" ht="24">
      <c r="A205" s="12"/>
      <c r="B205" s="11">
        <v>3</v>
      </c>
      <c r="C205" s="49">
        <v>22880</v>
      </c>
      <c r="D205" s="37">
        <v>356.28</v>
      </c>
      <c r="E205" s="37">
        <v>194.834</v>
      </c>
      <c r="F205" s="36">
        <f t="shared" si="16"/>
        <v>16.833657600000002</v>
      </c>
      <c r="G205" s="36">
        <f t="shared" si="14"/>
        <v>105.36487333333332</v>
      </c>
      <c r="H205" s="36">
        <f t="shared" si="15"/>
        <v>1773.676200760704</v>
      </c>
      <c r="I205" s="135" t="s">
        <v>111</v>
      </c>
      <c r="J205" s="37">
        <v>95.61871</v>
      </c>
      <c r="K205" s="37">
        <v>89.52208</v>
      </c>
      <c r="L205" s="37">
        <v>130.95383</v>
      </c>
      <c r="M205" s="15"/>
      <c r="N205" s="15"/>
    </row>
    <row r="206" spans="1:14" ht="24">
      <c r="A206" s="12"/>
      <c r="B206" s="11">
        <v>4</v>
      </c>
      <c r="C206" s="49">
        <v>22885</v>
      </c>
      <c r="D206" s="37">
        <v>358.16</v>
      </c>
      <c r="E206" s="37">
        <v>331.934</v>
      </c>
      <c r="F206" s="36">
        <f t="shared" si="16"/>
        <v>28.679097600000002</v>
      </c>
      <c r="G206" s="36">
        <f t="shared" si="14"/>
        <v>87.37520333333333</v>
      </c>
      <c r="H206" s="36">
        <f t="shared" si="15"/>
        <v>2505.841984216512</v>
      </c>
      <c r="I206" s="135" t="s">
        <v>112</v>
      </c>
      <c r="J206" s="37">
        <v>95.11086</v>
      </c>
      <c r="K206" s="37">
        <v>76.7672</v>
      </c>
      <c r="L206" s="37">
        <v>90.24755</v>
      </c>
      <c r="M206" s="15"/>
      <c r="N206" s="15"/>
    </row>
    <row r="207" spans="1:14" ht="24">
      <c r="A207" s="12"/>
      <c r="B207" s="11">
        <v>5</v>
      </c>
      <c r="C207" s="49">
        <v>22902</v>
      </c>
      <c r="D207" s="37">
        <v>354.98</v>
      </c>
      <c r="E207" s="37">
        <v>100.774</v>
      </c>
      <c r="F207" s="36">
        <f t="shared" si="16"/>
        <v>8.7068736</v>
      </c>
      <c r="G207" s="36">
        <f t="shared" si="14"/>
        <v>86.62792000000002</v>
      </c>
      <c r="H207" s="36">
        <f t="shared" si="15"/>
        <v>754.2583496709121</v>
      </c>
      <c r="I207" s="135" t="s">
        <v>55</v>
      </c>
      <c r="J207" s="14">
        <v>66.46295</v>
      </c>
      <c r="K207" s="14">
        <v>77.38545</v>
      </c>
      <c r="L207" s="14">
        <v>116.03536</v>
      </c>
      <c r="M207" s="15"/>
      <c r="N207" s="15"/>
    </row>
    <row r="208" spans="1:14" ht="24">
      <c r="A208" s="12"/>
      <c r="B208" s="11">
        <v>6</v>
      </c>
      <c r="C208" s="49">
        <v>22907</v>
      </c>
      <c r="D208" s="37">
        <v>353.03</v>
      </c>
      <c r="E208" s="37">
        <v>33.585</v>
      </c>
      <c r="F208" s="36">
        <f t="shared" si="16"/>
        <v>2.9017440000000003</v>
      </c>
      <c r="G208" s="36">
        <f t="shared" si="14"/>
        <v>52.42239333333333</v>
      </c>
      <c r="H208" s="36">
        <f aca="true" t="shared" si="17" ref="H208:H215">G208*F208</f>
        <v>152.11636532064</v>
      </c>
      <c r="I208" s="135" t="s">
        <v>56</v>
      </c>
      <c r="J208" s="14">
        <v>45.74021</v>
      </c>
      <c r="K208" s="14">
        <v>46.77047</v>
      </c>
      <c r="L208" s="14">
        <v>64.7565</v>
      </c>
      <c r="M208" s="15"/>
      <c r="N208" s="15"/>
    </row>
    <row r="209" spans="1:14" ht="24">
      <c r="A209" s="12"/>
      <c r="B209" s="11">
        <v>7</v>
      </c>
      <c r="C209" s="49">
        <v>22917</v>
      </c>
      <c r="D209" s="37">
        <v>352.63</v>
      </c>
      <c r="E209" s="37">
        <v>20.579</v>
      </c>
      <c r="F209" s="36">
        <f t="shared" si="16"/>
        <v>1.7780256</v>
      </c>
      <c r="G209" s="36">
        <f t="shared" si="14"/>
        <v>62.312126666666664</v>
      </c>
      <c r="H209" s="36">
        <f t="shared" si="17"/>
        <v>110.792556403776</v>
      </c>
      <c r="I209" s="135" t="s">
        <v>57</v>
      </c>
      <c r="J209" s="14">
        <v>61.689</v>
      </c>
      <c r="K209" s="14">
        <v>58.03218</v>
      </c>
      <c r="L209" s="14">
        <v>67.2152</v>
      </c>
      <c r="M209" s="15"/>
      <c r="N209" s="15"/>
    </row>
    <row r="210" spans="1:14" ht="24">
      <c r="A210" s="12"/>
      <c r="B210" s="11">
        <v>8</v>
      </c>
      <c r="C210" s="49">
        <v>22930</v>
      </c>
      <c r="D210" s="37">
        <v>352.48</v>
      </c>
      <c r="E210" s="37">
        <v>17.143</v>
      </c>
      <c r="F210" s="36">
        <f t="shared" si="16"/>
        <v>1.4811552000000001</v>
      </c>
      <c r="G210" s="36">
        <f t="shared" si="14"/>
        <v>14.09173</v>
      </c>
      <c r="H210" s="36">
        <f t="shared" si="17"/>
        <v>20.872039166496002</v>
      </c>
      <c r="I210" s="135" t="s">
        <v>58</v>
      </c>
      <c r="J210" s="14">
        <v>0</v>
      </c>
      <c r="K210" s="14">
        <v>5.48426</v>
      </c>
      <c r="L210" s="14">
        <v>36.79093</v>
      </c>
      <c r="M210" s="15"/>
      <c r="N210" s="15"/>
    </row>
    <row r="211" spans="1:12" ht="24">
      <c r="A211" s="12"/>
      <c r="B211" s="11">
        <v>9</v>
      </c>
      <c r="C211" s="49">
        <v>22936</v>
      </c>
      <c r="D211" s="37">
        <v>352.46</v>
      </c>
      <c r="E211" s="37">
        <v>15.871</v>
      </c>
      <c r="F211" s="36">
        <f t="shared" si="16"/>
        <v>1.3712544000000002</v>
      </c>
      <c r="G211" s="36">
        <f t="shared" si="14"/>
        <v>24.559250000000002</v>
      </c>
      <c r="H211" s="36">
        <f t="shared" si="17"/>
        <v>33.676979623200005</v>
      </c>
      <c r="I211" s="135" t="s">
        <v>59</v>
      </c>
      <c r="J211" s="14">
        <v>46.65016</v>
      </c>
      <c r="K211" s="14">
        <v>14.69177</v>
      </c>
      <c r="L211" s="14">
        <v>12.33582</v>
      </c>
    </row>
    <row r="212" spans="1:14" ht="24">
      <c r="A212" s="12"/>
      <c r="B212" s="11">
        <v>10</v>
      </c>
      <c r="C212" s="49">
        <v>22947</v>
      </c>
      <c r="D212" s="37">
        <v>352.35</v>
      </c>
      <c r="E212" s="37">
        <v>13.145</v>
      </c>
      <c r="F212" s="36">
        <f t="shared" si="16"/>
        <v>1.135728</v>
      </c>
      <c r="G212" s="36">
        <f t="shared" si="14"/>
        <v>3.2617599999999993</v>
      </c>
      <c r="H212" s="36">
        <f t="shared" si="17"/>
        <v>3.7044721612799996</v>
      </c>
      <c r="I212" s="135" t="s">
        <v>60</v>
      </c>
      <c r="J212" s="15">
        <v>3.52684</v>
      </c>
      <c r="K212" s="15">
        <v>4.77555</v>
      </c>
      <c r="L212" s="14">
        <v>1.48289</v>
      </c>
      <c r="M212" s="15"/>
      <c r="N212" s="15"/>
    </row>
    <row r="213" spans="1:14" ht="24">
      <c r="A213" s="12"/>
      <c r="B213" s="11">
        <v>11</v>
      </c>
      <c r="C213" s="49">
        <v>22958</v>
      </c>
      <c r="D213" s="37">
        <v>352.23</v>
      </c>
      <c r="E213" s="37">
        <v>6.34</v>
      </c>
      <c r="F213" s="36">
        <f t="shared" si="16"/>
        <v>0.547776</v>
      </c>
      <c r="G213" s="36">
        <f t="shared" si="14"/>
        <v>87.10047000000002</v>
      </c>
      <c r="H213" s="36">
        <f t="shared" si="17"/>
        <v>47.711547054720015</v>
      </c>
      <c r="I213" s="135" t="s">
        <v>61</v>
      </c>
      <c r="J213" s="14">
        <v>74.67707</v>
      </c>
      <c r="K213" s="14">
        <v>100.22078</v>
      </c>
      <c r="L213" s="14">
        <v>86.40356</v>
      </c>
      <c r="M213" s="15"/>
      <c r="N213" s="15"/>
    </row>
    <row r="214" spans="1:14" ht="24">
      <c r="A214" s="12"/>
      <c r="B214" s="11">
        <v>12</v>
      </c>
      <c r="C214" s="49">
        <v>22976</v>
      </c>
      <c r="D214" s="37">
        <v>352.28</v>
      </c>
      <c r="E214" s="37">
        <v>6.201</v>
      </c>
      <c r="F214" s="36">
        <f t="shared" si="16"/>
        <v>0.5357664</v>
      </c>
      <c r="G214" s="36">
        <f t="shared" si="14"/>
        <v>47.40720666666667</v>
      </c>
      <c r="H214" s="36">
        <f t="shared" si="17"/>
        <v>25.399188449856</v>
      </c>
      <c r="I214" s="135" t="s">
        <v>62</v>
      </c>
      <c r="J214" s="14">
        <v>74.97532</v>
      </c>
      <c r="K214" s="14">
        <v>22.735</v>
      </c>
      <c r="L214" s="14">
        <v>44.5113</v>
      </c>
      <c r="M214" s="15"/>
      <c r="N214" s="15"/>
    </row>
    <row r="215" spans="1:14" ht="24">
      <c r="A215" s="12"/>
      <c r="B215" s="11">
        <v>13</v>
      </c>
      <c r="C215" s="49">
        <v>22993</v>
      </c>
      <c r="D215" s="37">
        <v>352.18</v>
      </c>
      <c r="E215" s="37">
        <v>2.679</v>
      </c>
      <c r="F215" s="36">
        <f t="shared" si="16"/>
        <v>0.2314656</v>
      </c>
      <c r="G215" s="36">
        <f t="shared" si="14"/>
        <v>22.721486666666667</v>
      </c>
      <c r="H215" s="36">
        <f t="shared" si="17"/>
        <v>5.259242544192</v>
      </c>
      <c r="I215" s="135" t="s">
        <v>63</v>
      </c>
      <c r="J215" s="14">
        <v>24.14098</v>
      </c>
      <c r="K215" s="14">
        <v>15.29465</v>
      </c>
      <c r="L215" s="14">
        <v>28.72883</v>
      </c>
      <c r="M215" s="15"/>
      <c r="N215" s="15"/>
    </row>
    <row r="216" spans="1:14" ht="24">
      <c r="A216" s="12"/>
      <c r="B216" s="11">
        <v>14</v>
      </c>
      <c r="C216" s="49"/>
      <c r="D216" s="37"/>
      <c r="E216" s="37"/>
      <c r="F216" s="36"/>
      <c r="G216" s="36"/>
      <c r="H216" s="36"/>
      <c r="I216" s="135" t="s">
        <v>64</v>
      </c>
      <c r="J216" s="14"/>
      <c r="K216" s="14"/>
      <c r="L216" s="14"/>
      <c r="M216" s="15" t="s">
        <v>130</v>
      </c>
      <c r="N216" s="15"/>
    </row>
    <row r="217" spans="1:14" ht="24">
      <c r="A217" s="12"/>
      <c r="B217" s="11">
        <v>15</v>
      </c>
      <c r="C217" s="49"/>
      <c r="D217" s="37"/>
      <c r="E217" s="37"/>
      <c r="F217" s="36"/>
      <c r="G217" s="36"/>
      <c r="H217" s="36"/>
      <c r="I217" s="135" t="s">
        <v>65</v>
      </c>
      <c r="J217" s="14"/>
      <c r="K217" s="14"/>
      <c r="L217" s="14"/>
      <c r="M217" s="15" t="s">
        <v>131</v>
      </c>
      <c r="N217" s="15"/>
    </row>
    <row r="218" spans="2:14" s="189" customFormat="1" ht="24.75" thickBot="1">
      <c r="B218" s="190">
        <v>16</v>
      </c>
      <c r="C218" s="191"/>
      <c r="D218" s="192"/>
      <c r="E218" s="192"/>
      <c r="F218" s="193"/>
      <c r="G218" s="193"/>
      <c r="H218" s="193"/>
      <c r="I218" s="190" t="s">
        <v>66</v>
      </c>
      <c r="J218" s="194"/>
      <c r="K218" s="194"/>
      <c r="L218" s="194"/>
      <c r="M218" s="195" t="s">
        <v>132</v>
      </c>
      <c r="N218" s="195"/>
    </row>
    <row r="219" spans="1:14" ht="24.75" thickTop="1">
      <c r="A219" s="12"/>
      <c r="B219" s="11">
        <v>1</v>
      </c>
      <c r="C219" s="49">
        <v>23234</v>
      </c>
      <c r="D219" s="37">
        <v>353.95</v>
      </c>
      <c r="E219" s="37">
        <v>50.723</v>
      </c>
      <c r="F219" s="36">
        <f aca="true" t="shared" si="18" ref="F219:F231">E219*0.0864</f>
        <v>4.3824672</v>
      </c>
      <c r="G219" s="36">
        <f aca="true" t="shared" si="19" ref="G219:G231">+AVERAGE(J219:L219)</f>
        <v>115.82165666666667</v>
      </c>
      <c r="H219" s="36">
        <f aca="true" t="shared" si="20" ref="H219:H231">G219*F219</f>
        <v>507.584611391328</v>
      </c>
      <c r="I219" s="135" t="s">
        <v>109</v>
      </c>
      <c r="J219" s="14">
        <v>103.11734</v>
      </c>
      <c r="K219" s="14">
        <v>128.84276</v>
      </c>
      <c r="L219" s="14">
        <v>115.50487</v>
      </c>
      <c r="M219" s="15"/>
      <c r="N219" s="15"/>
    </row>
    <row r="220" spans="1:14" ht="24">
      <c r="A220" s="12"/>
      <c r="B220" s="11">
        <v>2</v>
      </c>
      <c r="C220" s="49">
        <v>23243</v>
      </c>
      <c r="D220" s="37">
        <v>354.43</v>
      </c>
      <c r="E220" s="12">
        <v>81.551</v>
      </c>
      <c r="F220" s="36">
        <f t="shared" si="18"/>
        <v>7.0460064000000004</v>
      </c>
      <c r="G220" s="36">
        <f t="shared" si="19"/>
        <v>117.32431333333334</v>
      </c>
      <c r="H220" s="36">
        <f t="shared" si="20"/>
        <v>826.6678626222721</v>
      </c>
      <c r="I220" s="135" t="s">
        <v>110</v>
      </c>
      <c r="J220" s="14">
        <v>134.17643</v>
      </c>
      <c r="K220" s="14">
        <v>108.81786</v>
      </c>
      <c r="L220" s="14">
        <v>108.97865</v>
      </c>
      <c r="M220" s="15"/>
      <c r="N220" s="15"/>
    </row>
    <row r="221" spans="1:14" ht="24">
      <c r="A221" s="12"/>
      <c r="B221" s="11">
        <v>3</v>
      </c>
      <c r="C221" s="49">
        <v>23250</v>
      </c>
      <c r="D221" s="37">
        <v>355.33</v>
      </c>
      <c r="E221" s="12">
        <v>115.556</v>
      </c>
      <c r="F221" s="36">
        <f t="shared" si="18"/>
        <v>9.984038400000001</v>
      </c>
      <c r="G221" s="36">
        <f t="shared" si="19"/>
        <v>102.80298666666665</v>
      </c>
      <c r="H221" s="36">
        <f t="shared" si="20"/>
        <v>1026.388966514688</v>
      </c>
      <c r="I221" s="135" t="s">
        <v>111</v>
      </c>
      <c r="J221" s="14">
        <v>113.92545</v>
      </c>
      <c r="K221" s="14">
        <v>82.32428</v>
      </c>
      <c r="L221" s="14">
        <v>112.15923</v>
      </c>
      <c r="M221" s="15"/>
      <c r="N221" s="15"/>
    </row>
    <row r="222" spans="1:14" ht="24">
      <c r="A222" s="12"/>
      <c r="B222" s="11">
        <v>4</v>
      </c>
      <c r="C222" s="49">
        <v>23265</v>
      </c>
      <c r="D222" s="37">
        <v>353.65</v>
      </c>
      <c r="E222" s="12">
        <v>52.727</v>
      </c>
      <c r="F222" s="36">
        <f t="shared" si="18"/>
        <v>4.5556128</v>
      </c>
      <c r="G222" s="36">
        <f t="shared" si="19"/>
        <v>61.77205666666666</v>
      </c>
      <c r="H222" s="36">
        <f t="shared" si="20"/>
        <v>281.40957203299195</v>
      </c>
      <c r="I222" s="135" t="s">
        <v>112</v>
      </c>
      <c r="J222" s="14">
        <v>79.65686</v>
      </c>
      <c r="K222" s="14">
        <v>51.47927</v>
      </c>
      <c r="L222" s="14">
        <v>54.18004</v>
      </c>
      <c r="M222" s="15"/>
      <c r="N222" s="15"/>
    </row>
    <row r="223" spans="1:14" ht="24">
      <c r="A223" s="12"/>
      <c r="B223" s="11">
        <v>5</v>
      </c>
      <c r="C223" s="49">
        <v>23275</v>
      </c>
      <c r="D223" s="37">
        <v>353.13</v>
      </c>
      <c r="E223" s="12">
        <v>30.287</v>
      </c>
      <c r="F223" s="36">
        <f t="shared" si="18"/>
        <v>2.6167968</v>
      </c>
      <c r="G223" s="36">
        <f t="shared" si="19"/>
        <v>54.7318</v>
      </c>
      <c r="H223" s="36">
        <f t="shared" si="20"/>
        <v>143.22199909824</v>
      </c>
      <c r="I223" s="135" t="s">
        <v>55</v>
      </c>
      <c r="J223" s="14">
        <v>35.71645</v>
      </c>
      <c r="K223" s="14">
        <v>52.04127</v>
      </c>
      <c r="L223" s="14">
        <v>76.43768</v>
      </c>
      <c r="M223" s="15"/>
      <c r="N223" s="15"/>
    </row>
    <row r="224" spans="1:14" ht="24">
      <c r="A224" s="12"/>
      <c r="B224" s="11">
        <v>6</v>
      </c>
      <c r="C224" s="49">
        <v>23282</v>
      </c>
      <c r="D224" s="37">
        <v>353.48</v>
      </c>
      <c r="E224" s="12">
        <v>47.107</v>
      </c>
      <c r="F224" s="36">
        <f t="shared" si="18"/>
        <v>4.0700448</v>
      </c>
      <c r="G224" s="36">
        <f t="shared" si="19"/>
        <v>60.60566333333333</v>
      </c>
      <c r="H224" s="36">
        <f t="shared" si="20"/>
        <v>246.667764900384</v>
      </c>
      <c r="I224" s="135" t="s">
        <v>56</v>
      </c>
      <c r="J224" s="14">
        <v>54.58552</v>
      </c>
      <c r="K224" s="14">
        <v>60.65313</v>
      </c>
      <c r="L224" s="14">
        <v>66.57834</v>
      </c>
      <c r="M224" s="15"/>
      <c r="N224" s="15"/>
    </row>
    <row r="225" spans="1:14" ht="24">
      <c r="A225" s="12"/>
      <c r="B225" s="11">
        <v>7</v>
      </c>
      <c r="C225" s="49">
        <v>23291</v>
      </c>
      <c r="D225" s="37">
        <v>353.43</v>
      </c>
      <c r="E225" s="12">
        <v>41.439</v>
      </c>
      <c r="F225" s="36">
        <f t="shared" si="18"/>
        <v>3.5803296000000002</v>
      </c>
      <c r="G225" s="36">
        <f t="shared" si="19"/>
        <v>28.091843333333333</v>
      </c>
      <c r="H225" s="36">
        <f t="shared" si="20"/>
        <v>100.57805820489601</v>
      </c>
      <c r="I225" s="135" t="s">
        <v>57</v>
      </c>
      <c r="J225" s="14">
        <v>14.00661</v>
      </c>
      <c r="K225" s="14">
        <v>26.48097</v>
      </c>
      <c r="L225" s="14">
        <v>43.78795</v>
      </c>
      <c r="M225" s="15"/>
      <c r="N225" s="15"/>
    </row>
    <row r="226" spans="1:14" ht="24">
      <c r="A226" s="12"/>
      <c r="B226" s="11">
        <v>8</v>
      </c>
      <c r="C226" s="49">
        <v>23300</v>
      </c>
      <c r="D226" s="37">
        <v>352.63</v>
      </c>
      <c r="E226" s="12">
        <v>17.478</v>
      </c>
      <c r="F226" s="36">
        <f t="shared" si="18"/>
        <v>1.5100992000000002</v>
      </c>
      <c r="G226" s="36">
        <f t="shared" si="19"/>
        <v>69.9971</v>
      </c>
      <c r="H226" s="36">
        <f t="shared" si="20"/>
        <v>105.70256471232001</v>
      </c>
      <c r="I226" s="135" t="s">
        <v>58</v>
      </c>
      <c r="J226" s="14">
        <v>64.43748</v>
      </c>
      <c r="K226" s="14">
        <v>73.66712</v>
      </c>
      <c r="L226" s="14">
        <v>71.8867</v>
      </c>
      <c r="M226" s="15"/>
      <c r="N226" s="15"/>
    </row>
    <row r="227" spans="1:14" ht="24">
      <c r="A227" s="12"/>
      <c r="B227" s="11">
        <v>9</v>
      </c>
      <c r="C227" s="49">
        <v>23304</v>
      </c>
      <c r="D227" s="37">
        <v>352.53</v>
      </c>
      <c r="E227" s="12">
        <v>8.539</v>
      </c>
      <c r="F227" s="36">
        <f t="shared" si="18"/>
        <v>0.7377696</v>
      </c>
      <c r="G227" s="36">
        <f t="shared" si="19"/>
        <v>115.03213</v>
      </c>
      <c r="H227" s="36">
        <f t="shared" si="20"/>
        <v>84.867208537248</v>
      </c>
      <c r="I227" s="135" t="s">
        <v>59</v>
      </c>
      <c r="J227" s="14">
        <v>258.03265</v>
      </c>
      <c r="K227" s="14">
        <v>45.28039</v>
      </c>
      <c r="L227" s="14">
        <v>41.78335</v>
      </c>
      <c r="M227" s="15"/>
      <c r="N227" s="15"/>
    </row>
    <row r="228" spans="1:14" ht="24">
      <c r="A228" s="12"/>
      <c r="B228" s="11">
        <v>10</v>
      </c>
      <c r="C228" s="49">
        <v>23326</v>
      </c>
      <c r="D228" s="37">
        <v>352.7</v>
      </c>
      <c r="E228" s="12">
        <v>16.04</v>
      </c>
      <c r="F228" s="36">
        <f t="shared" si="18"/>
        <v>1.385856</v>
      </c>
      <c r="G228" s="36">
        <f t="shared" si="19"/>
        <v>33.63168</v>
      </c>
      <c r="H228" s="36">
        <f t="shared" si="20"/>
        <v>46.60866551808</v>
      </c>
      <c r="I228" s="135" t="s">
        <v>60</v>
      </c>
      <c r="J228" s="14">
        <v>36.7928</v>
      </c>
      <c r="K228" s="14">
        <v>32.90467</v>
      </c>
      <c r="L228" s="14">
        <v>31.19757</v>
      </c>
      <c r="M228" s="15"/>
      <c r="N228" s="15"/>
    </row>
    <row r="229" spans="1:14" ht="24">
      <c r="A229" s="12"/>
      <c r="B229" s="11">
        <v>11</v>
      </c>
      <c r="C229" s="49">
        <v>23332</v>
      </c>
      <c r="D229" s="37">
        <v>352.55</v>
      </c>
      <c r="E229" s="12">
        <v>9.05</v>
      </c>
      <c r="F229" s="36">
        <f t="shared" si="18"/>
        <v>0.7819200000000001</v>
      </c>
      <c r="G229" s="36">
        <f t="shared" si="19"/>
        <v>25.241546666666665</v>
      </c>
      <c r="H229" s="36">
        <f t="shared" si="20"/>
        <v>19.7368701696</v>
      </c>
      <c r="I229" s="135" t="s">
        <v>61</v>
      </c>
      <c r="J229" s="14">
        <v>22.90095</v>
      </c>
      <c r="K229" s="14">
        <v>27.87479</v>
      </c>
      <c r="L229" s="14">
        <v>24.9489</v>
      </c>
      <c r="M229" s="15"/>
      <c r="N229" s="15"/>
    </row>
    <row r="230" spans="1:14" ht="24">
      <c r="A230" s="12"/>
      <c r="B230" s="11">
        <v>12</v>
      </c>
      <c r="C230" s="49">
        <v>23342</v>
      </c>
      <c r="D230" s="37">
        <v>352.38</v>
      </c>
      <c r="E230" s="12">
        <v>3.039</v>
      </c>
      <c r="F230" s="36">
        <f t="shared" si="18"/>
        <v>0.2625696</v>
      </c>
      <c r="G230" s="36">
        <f t="shared" si="19"/>
        <v>18.397046666666668</v>
      </c>
      <c r="H230" s="36">
        <f t="shared" si="20"/>
        <v>4.8305051844480005</v>
      </c>
      <c r="I230" s="135" t="s">
        <v>62</v>
      </c>
      <c r="J230" s="14">
        <v>18.21205</v>
      </c>
      <c r="K230" s="14">
        <v>18.51598</v>
      </c>
      <c r="L230" s="14">
        <v>18.46311</v>
      </c>
      <c r="M230" s="15"/>
      <c r="N230" s="15"/>
    </row>
    <row r="231" spans="2:14" s="12" customFormat="1" ht="24">
      <c r="B231" s="11">
        <v>13</v>
      </c>
      <c r="C231" s="49">
        <v>23354</v>
      </c>
      <c r="D231" s="37">
        <v>352.19</v>
      </c>
      <c r="E231" s="12">
        <v>2.703</v>
      </c>
      <c r="F231" s="36">
        <f t="shared" si="18"/>
        <v>0.2335392</v>
      </c>
      <c r="G231" s="36">
        <f t="shared" si="19"/>
        <v>8.15639</v>
      </c>
      <c r="H231" s="36">
        <f t="shared" si="20"/>
        <v>1.9048367954880001</v>
      </c>
      <c r="I231" s="135" t="s">
        <v>63</v>
      </c>
      <c r="J231" s="14">
        <v>5.03868</v>
      </c>
      <c r="K231" s="14">
        <v>11.53721</v>
      </c>
      <c r="L231" s="14">
        <v>7.89328</v>
      </c>
      <c r="M231" s="15"/>
      <c r="N231" s="15"/>
    </row>
    <row r="232" spans="1:14" ht="24">
      <c r="A232" s="12"/>
      <c r="B232" s="11">
        <v>14</v>
      </c>
      <c r="C232" s="49"/>
      <c r="D232" s="37"/>
      <c r="E232" s="12"/>
      <c r="F232" s="36"/>
      <c r="G232" s="36"/>
      <c r="H232" s="36"/>
      <c r="I232" s="135" t="s">
        <v>64</v>
      </c>
      <c r="J232" s="14"/>
      <c r="K232" s="14"/>
      <c r="L232" s="14"/>
      <c r="M232" s="15" t="s">
        <v>130</v>
      </c>
      <c r="N232" s="15"/>
    </row>
    <row r="233" spans="1:14" ht="24">
      <c r="A233" s="12"/>
      <c r="B233" s="11">
        <v>15</v>
      </c>
      <c r="C233" s="49"/>
      <c r="D233" s="37"/>
      <c r="E233" s="12"/>
      <c r="F233" s="36"/>
      <c r="G233" s="36"/>
      <c r="H233" s="36"/>
      <c r="I233" s="135" t="s">
        <v>65</v>
      </c>
      <c r="J233" s="14"/>
      <c r="K233" s="14"/>
      <c r="L233" s="14"/>
      <c r="M233" s="15" t="s">
        <v>131</v>
      </c>
      <c r="N233" s="15"/>
    </row>
    <row r="234" spans="2:14" s="136" customFormat="1" ht="24.75" thickBot="1">
      <c r="B234" s="137">
        <v>16</v>
      </c>
      <c r="C234" s="138"/>
      <c r="D234" s="139"/>
      <c r="F234" s="140"/>
      <c r="G234" s="140"/>
      <c r="H234" s="140"/>
      <c r="I234" s="137" t="s">
        <v>66</v>
      </c>
      <c r="J234" s="207"/>
      <c r="K234" s="207"/>
      <c r="L234" s="207"/>
      <c r="M234" s="142" t="s">
        <v>132</v>
      </c>
      <c r="N234" s="142"/>
    </row>
    <row r="235" spans="1:14" ht="24">
      <c r="A235" s="12"/>
      <c r="B235" s="11">
        <v>1</v>
      </c>
      <c r="C235" s="49">
        <v>23546</v>
      </c>
      <c r="D235" s="37">
        <v>354.33</v>
      </c>
      <c r="E235" s="12">
        <v>58.478</v>
      </c>
      <c r="F235" s="36">
        <f aca="true" t="shared" si="21" ref="F235:F282">E235*0.0864</f>
        <v>5.052499200000001</v>
      </c>
      <c r="G235" s="36">
        <f aca="true" t="shared" si="22" ref="G235:G282">+AVERAGE(J235:L235)</f>
        <v>85.93222333333334</v>
      </c>
      <c r="H235" s="36">
        <f aca="true" t="shared" si="23" ref="H235:H282">G235*F235</f>
        <v>434.1724896458881</v>
      </c>
      <c r="I235" s="11" t="s">
        <v>109</v>
      </c>
      <c r="J235" s="14">
        <v>94.34583</v>
      </c>
      <c r="K235" s="14">
        <v>81.52954</v>
      </c>
      <c r="L235" s="14">
        <v>81.9213</v>
      </c>
      <c r="M235" s="15"/>
      <c r="N235" s="15"/>
    </row>
    <row r="236" spans="1:14" ht="24">
      <c r="A236" s="12"/>
      <c r="B236" s="11">
        <v>2</v>
      </c>
      <c r="C236" s="49">
        <v>23550</v>
      </c>
      <c r="D236" s="37">
        <v>353.01</v>
      </c>
      <c r="E236" s="12">
        <v>10.814</v>
      </c>
      <c r="F236" s="36">
        <f t="shared" si="21"/>
        <v>0.9343296000000001</v>
      </c>
      <c r="G236" s="36">
        <f t="shared" si="22"/>
        <v>61.95973</v>
      </c>
      <c r="H236" s="36">
        <f t="shared" si="23"/>
        <v>57.89080974700801</v>
      </c>
      <c r="I236" s="11" t="s">
        <v>110</v>
      </c>
      <c r="J236" s="14">
        <v>60.03482</v>
      </c>
      <c r="K236" s="14">
        <v>59.96325</v>
      </c>
      <c r="L236" s="14">
        <v>65.88112</v>
      </c>
      <c r="M236" s="15"/>
      <c r="N236" s="15"/>
    </row>
    <row r="237" spans="1:14" ht="24">
      <c r="A237" s="12"/>
      <c r="B237" s="11">
        <v>3</v>
      </c>
      <c r="C237" s="49">
        <v>23566</v>
      </c>
      <c r="D237" s="37">
        <v>353.08</v>
      </c>
      <c r="E237" s="12">
        <v>21.347</v>
      </c>
      <c r="F237" s="36">
        <f t="shared" si="21"/>
        <v>1.8443808000000002</v>
      </c>
      <c r="G237" s="36">
        <f t="shared" si="22"/>
        <v>59.05787999999999</v>
      </c>
      <c r="H237" s="36">
        <f t="shared" si="23"/>
        <v>108.92521996070398</v>
      </c>
      <c r="I237" s="11" t="s">
        <v>111</v>
      </c>
      <c r="J237" s="14">
        <v>55.81247</v>
      </c>
      <c r="K237" s="14">
        <v>75.6386</v>
      </c>
      <c r="L237" s="14">
        <v>45.72257</v>
      </c>
      <c r="M237" s="15"/>
      <c r="N237" s="15"/>
    </row>
    <row r="238" spans="1:14" ht="24">
      <c r="A238" s="12"/>
      <c r="B238" s="11">
        <v>4</v>
      </c>
      <c r="C238" s="49">
        <v>23572</v>
      </c>
      <c r="D238" s="37">
        <v>353.01</v>
      </c>
      <c r="E238" s="12">
        <v>15.962</v>
      </c>
      <c r="F238" s="36">
        <f t="shared" si="21"/>
        <v>1.3791168</v>
      </c>
      <c r="G238" s="36">
        <f t="shared" si="22"/>
        <v>47.119953333333335</v>
      </c>
      <c r="H238" s="36">
        <f t="shared" si="23"/>
        <v>64.983919257216</v>
      </c>
      <c r="I238" s="11" t="s">
        <v>112</v>
      </c>
      <c r="J238" s="14">
        <v>45.27132</v>
      </c>
      <c r="K238" s="14">
        <v>42.33011</v>
      </c>
      <c r="L238" s="14">
        <v>53.75843</v>
      </c>
      <c r="M238" s="15"/>
      <c r="N238" s="15"/>
    </row>
    <row r="239" spans="1:14" ht="24">
      <c r="A239" s="12"/>
      <c r="B239" s="11">
        <v>5</v>
      </c>
      <c r="C239" s="49">
        <v>23578</v>
      </c>
      <c r="D239" s="37">
        <v>353.11</v>
      </c>
      <c r="E239" s="12">
        <v>24.969</v>
      </c>
      <c r="F239" s="36">
        <f t="shared" si="21"/>
        <v>2.1573216000000004</v>
      </c>
      <c r="G239" s="36">
        <f t="shared" si="22"/>
        <v>31.953803333333337</v>
      </c>
      <c r="H239" s="36">
        <f t="shared" si="23"/>
        <v>68.93463013315203</v>
      </c>
      <c r="I239" s="11" t="s">
        <v>55</v>
      </c>
      <c r="J239" s="14">
        <v>21.2294</v>
      </c>
      <c r="K239" s="14">
        <v>36.88281</v>
      </c>
      <c r="L239" s="14">
        <v>37.7492</v>
      </c>
      <c r="M239" s="15"/>
      <c r="N239" s="15"/>
    </row>
    <row r="240" spans="1:14" ht="24">
      <c r="A240" s="12"/>
      <c r="B240" s="11">
        <v>6</v>
      </c>
      <c r="C240" s="49">
        <v>23594</v>
      </c>
      <c r="D240" s="37">
        <v>356.43</v>
      </c>
      <c r="E240" s="12">
        <v>144.025</v>
      </c>
      <c r="F240" s="36">
        <f t="shared" si="21"/>
        <v>12.443760000000001</v>
      </c>
      <c r="G240" s="36">
        <f t="shared" si="22"/>
        <v>154.9967</v>
      </c>
      <c r="H240" s="36">
        <f t="shared" si="23"/>
        <v>1928.7417355920002</v>
      </c>
      <c r="I240" s="11" t="s">
        <v>56</v>
      </c>
      <c r="J240" s="14">
        <v>147.50421</v>
      </c>
      <c r="K240" s="14">
        <v>164.02166</v>
      </c>
      <c r="L240" s="14">
        <v>153.46423</v>
      </c>
      <c r="M240" s="15"/>
      <c r="N240" s="15"/>
    </row>
    <row r="241" spans="1:14" ht="24">
      <c r="A241" s="12"/>
      <c r="B241" s="11">
        <v>7</v>
      </c>
      <c r="C241" s="49">
        <v>23605</v>
      </c>
      <c r="D241" s="37">
        <v>356.41</v>
      </c>
      <c r="E241" s="12">
        <v>128.315</v>
      </c>
      <c r="F241" s="36">
        <f t="shared" si="21"/>
        <v>11.086416</v>
      </c>
      <c r="G241" s="36">
        <f t="shared" si="22"/>
        <v>104.79562333333332</v>
      </c>
      <c r="H241" s="36">
        <f t="shared" si="23"/>
        <v>1161.8078752526399</v>
      </c>
      <c r="I241" s="11" t="s">
        <v>57</v>
      </c>
      <c r="J241" s="14">
        <v>113.00555</v>
      </c>
      <c r="K241" s="14">
        <v>97.07843</v>
      </c>
      <c r="L241" s="14">
        <v>104.30289</v>
      </c>
      <c r="M241" s="15"/>
      <c r="N241" s="15"/>
    </row>
    <row r="242" spans="1:14" ht="24">
      <c r="A242" s="12"/>
      <c r="B242" s="11">
        <v>8</v>
      </c>
      <c r="C242" s="49">
        <v>23613</v>
      </c>
      <c r="D242" s="37">
        <v>355.3</v>
      </c>
      <c r="E242" s="12">
        <v>100.503</v>
      </c>
      <c r="F242" s="36">
        <f t="shared" si="21"/>
        <v>8.6834592</v>
      </c>
      <c r="G242" s="36">
        <f t="shared" si="22"/>
        <v>75.18755</v>
      </c>
      <c r="H242" s="36">
        <f t="shared" si="23"/>
        <v>652.88802277296</v>
      </c>
      <c r="I242" s="11" t="s">
        <v>58</v>
      </c>
      <c r="J242" s="14">
        <v>72.72183</v>
      </c>
      <c r="K242" s="14">
        <v>70.97476</v>
      </c>
      <c r="L242" s="14">
        <v>81.86606</v>
      </c>
      <c r="M242" s="15"/>
      <c r="N242" s="15"/>
    </row>
    <row r="243" spans="1:14" ht="24">
      <c r="A243" s="12"/>
      <c r="B243" s="11">
        <v>9</v>
      </c>
      <c r="C243" s="49">
        <v>23633</v>
      </c>
      <c r="D243" s="37">
        <v>354.03</v>
      </c>
      <c r="E243" s="12">
        <v>61.318</v>
      </c>
      <c r="F243" s="36">
        <f t="shared" si="21"/>
        <v>5.2978752</v>
      </c>
      <c r="G243" s="36">
        <f t="shared" si="22"/>
        <v>28.800639999999998</v>
      </c>
      <c r="H243" s="36">
        <f t="shared" si="23"/>
        <v>152.582196400128</v>
      </c>
      <c r="I243" s="11" t="s">
        <v>59</v>
      </c>
      <c r="J243" s="14">
        <v>25.34022</v>
      </c>
      <c r="K243" s="14">
        <v>29.34958</v>
      </c>
      <c r="L243" s="14">
        <v>31.71212</v>
      </c>
      <c r="M243" s="15"/>
      <c r="N243" s="15"/>
    </row>
    <row r="244" spans="1:14" ht="24">
      <c r="A244" s="12"/>
      <c r="B244" s="11">
        <v>10</v>
      </c>
      <c r="C244" s="49">
        <v>23640</v>
      </c>
      <c r="D244" s="37">
        <v>355.48</v>
      </c>
      <c r="E244" s="12">
        <v>145.605</v>
      </c>
      <c r="F244" s="36">
        <f t="shared" si="21"/>
        <v>12.580271999999999</v>
      </c>
      <c r="G244" s="36">
        <f t="shared" si="22"/>
        <v>46.02889666666667</v>
      </c>
      <c r="H244" s="36">
        <f t="shared" si="23"/>
        <v>579.05603992656</v>
      </c>
      <c r="I244" s="11" t="s">
        <v>60</v>
      </c>
      <c r="J244" s="14">
        <v>40.4872</v>
      </c>
      <c r="K244" s="14">
        <v>47.84169</v>
      </c>
      <c r="L244" s="14">
        <v>49.7578</v>
      </c>
      <c r="M244" s="15"/>
      <c r="N244" s="15"/>
    </row>
    <row r="245" spans="1:14" ht="24">
      <c r="A245" s="12"/>
      <c r="B245" s="11">
        <v>11</v>
      </c>
      <c r="C245" s="49">
        <v>23649</v>
      </c>
      <c r="D245" s="37">
        <v>355.95</v>
      </c>
      <c r="E245" s="12">
        <v>128.666</v>
      </c>
      <c r="F245" s="36">
        <f t="shared" si="21"/>
        <v>11.1167424</v>
      </c>
      <c r="G245" s="36">
        <f t="shared" si="22"/>
        <v>58.551296666666666</v>
      </c>
      <c r="H245" s="36">
        <f t="shared" si="23"/>
        <v>650.899682229312</v>
      </c>
      <c r="I245" s="11" t="s">
        <v>61</v>
      </c>
      <c r="J245" s="14">
        <v>56.4115</v>
      </c>
      <c r="K245" s="14">
        <v>52.40434</v>
      </c>
      <c r="L245" s="14">
        <v>66.83805</v>
      </c>
      <c r="M245" s="15"/>
      <c r="N245" s="15"/>
    </row>
    <row r="246" spans="1:14" ht="24">
      <c r="A246" s="12"/>
      <c r="B246" s="11">
        <v>12</v>
      </c>
      <c r="C246" s="49">
        <v>23656</v>
      </c>
      <c r="D246" s="37">
        <v>356.74</v>
      </c>
      <c r="E246" s="12">
        <v>157.989</v>
      </c>
      <c r="F246" s="36">
        <f t="shared" si="21"/>
        <v>13.6502496</v>
      </c>
      <c r="G246" s="36">
        <f t="shared" si="22"/>
        <v>105.05758666666667</v>
      </c>
      <c r="H246" s="36">
        <f t="shared" si="23"/>
        <v>1434.0622803736321</v>
      </c>
      <c r="I246" s="11" t="s">
        <v>62</v>
      </c>
      <c r="J246" s="14">
        <v>97.94124</v>
      </c>
      <c r="K246" s="14">
        <v>101.24316</v>
      </c>
      <c r="L246" s="14">
        <v>115.98836</v>
      </c>
      <c r="M246" s="15"/>
      <c r="N246" s="15"/>
    </row>
    <row r="247" spans="1:14" ht="24">
      <c r="A247" s="12"/>
      <c r="B247" s="11">
        <v>13</v>
      </c>
      <c r="C247" s="49">
        <v>23664</v>
      </c>
      <c r="D247" s="37">
        <v>354.83</v>
      </c>
      <c r="E247" s="12">
        <v>72.407</v>
      </c>
      <c r="F247" s="36">
        <f t="shared" si="21"/>
        <v>6.2559648</v>
      </c>
      <c r="G247" s="36">
        <f t="shared" si="22"/>
        <v>70.32668</v>
      </c>
      <c r="H247" s="36">
        <f t="shared" si="23"/>
        <v>439.96123458086396</v>
      </c>
      <c r="I247" s="11" t="s">
        <v>63</v>
      </c>
      <c r="J247" s="14">
        <v>93.22168</v>
      </c>
      <c r="K247" s="14">
        <v>61.82559</v>
      </c>
      <c r="L247" s="14">
        <v>55.93277</v>
      </c>
      <c r="M247" s="15"/>
      <c r="N247" s="15"/>
    </row>
    <row r="248" spans="1:14" ht="24">
      <c r="A248" s="12"/>
      <c r="B248" s="11">
        <v>14</v>
      </c>
      <c r="C248" s="49">
        <v>23671</v>
      </c>
      <c r="D248" s="37">
        <v>354.43</v>
      </c>
      <c r="E248" s="12">
        <v>69.853</v>
      </c>
      <c r="F248" s="36">
        <f t="shared" si="21"/>
        <v>6.0352992</v>
      </c>
      <c r="G248" s="36">
        <f t="shared" si="22"/>
        <v>36.10519333333334</v>
      </c>
      <c r="H248" s="36">
        <f t="shared" si="23"/>
        <v>217.90564444051202</v>
      </c>
      <c r="I248" s="11" t="s">
        <v>64</v>
      </c>
      <c r="J248" s="14">
        <v>33.67457</v>
      </c>
      <c r="K248" s="14">
        <v>36.22632</v>
      </c>
      <c r="L248" s="14">
        <v>38.41469</v>
      </c>
      <c r="M248" s="15"/>
      <c r="N248" s="15"/>
    </row>
    <row r="249" spans="1:14" ht="24">
      <c r="A249" s="12"/>
      <c r="B249" s="11">
        <v>15</v>
      </c>
      <c r="C249" s="49">
        <v>23684</v>
      </c>
      <c r="D249" s="37">
        <v>357.35</v>
      </c>
      <c r="E249" s="12">
        <v>201.734</v>
      </c>
      <c r="F249" s="36">
        <f t="shared" si="21"/>
        <v>17.429817600000003</v>
      </c>
      <c r="G249" s="36">
        <f t="shared" si="22"/>
        <v>19.73743</v>
      </c>
      <c r="H249" s="36">
        <f t="shared" si="23"/>
        <v>344.01980479276807</v>
      </c>
      <c r="I249" s="11" t="s">
        <v>65</v>
      </c>
      <c r="J249" s="14">
        <v>10.46629</v>
      </c>
      <c r="K249" s="14">
        <v>19.44174</v>
      </c>
      <c r="L249" s="14">
        <v>29.30426</v>
      </c>
      <c r="M249" s="15"/>
      <c r="N249" s="15"/>
    </row>
    <row r="250" spans="1:14" ht="24">
      <c r="A250" s="12"/>
      <c r="B250" s="11">
        <v>16</v>
      </c>
      <c r="C250" s="49">
        <v>23686</v>
      </c>
      <c r="D250" s="37">
        <v>357.73</v>
      </c>
      <c r="E250" s="12">
        <v>215.068</v>
      </c>
      <c r="F250" s="36">
        <f t="shared" si="21"/>
        <v>18.581875200000002</v>
      </c>
      <c r="G250" s="36">
        <f t="shared" si="22"/>
        <v>51.712893333333334</v>
      </c>
      <c r="H250" s="36">
        <f t="shared" si="23"/>
        <v>960.9225301509122</v>
      </c>
      <c r="I250" s="11" t="s">
        <v>66</v>
      </c>
      <c r="J250" s="14">
        <v>55.77642</v>
      </c>
      <c r="K250" s="14">
        <v>49.83896</v>
      </c>
      <c r="L250" s="14">
        <v>49.5233</v>
      </c>
      <c r="M250" s="15"/>
      <c r="N250" s="15"/>
    </row>
    <row r="251" spans="1:14" ht="24">
      <c r="A251" s="12"/>
      <c r="B251" s="11">
        <v>17</v>
      </c>
      <c r="C251" s="49">
        <v>23704</v>
      </c>
      <c r="D251" s="37">
        <v>353.43</v>
      </c>
      <c r="E251" s="12">
        <v>26.802</v>
      </c>
      <c r="F251" s="36">
        <f t="shared" si="21"/>
        <v>2.3156928</v>
      </c>
      <c r="G251" s="36">
        <f t="shared" si="22"/>
        <v>49.94593</v>
      </c>
      <c r="H251" s="36">
        <f t="shared" si="23"/>
        <v>115.65943049030399</v>
      </c>
      <c r="I251" s="11" t="s">
        <v>67</v>
      </c>
      <c r="J251" s="14">
        <v>49.08063</v>
      </c>
      <c r="K251" s="14">
        <v>45.65708</v>
      </c>
      <c r="L251" s="14">
        <v>55.10008</v>
      </c>
      <c r="M251" s="15"/>
      <c r="N251" s="15"/>
    </row>
    <row r="252" spans="1:14" ht="24">
      <c r="A252" s="12"/>
      <c r="B252" s="11">
        <v>18</v>
      </c>
      <c r="C252" s="49">
        <v>23719</v>
      </c>
      <c r="D252" s="37">
        <v>352.73</v>
      </c>
      <c r="E252" s="12">
        <v>3.033</v>
      </c>
      <c r="F252" s="36">
        <f t="shared" si="21"/>
        <v>0.2620512</v>
      </c>
      <c r="G252" s="36">
        <f t="shared" si="22"/>
        <v>11.734366666666666</v>
      </c>
      <c r="H252" s="36">
        <f t="shared" si="23"/>
        <v>3.0750048662399996</v>
      </c>
      <c r="I252" s="11" t="s">
        <v>68</v>
      </c>
      <c r="J252" s="14">
        <v>9.96678</v>
      </c>
      <c r="K252" s="14">
        <v>13.21899</v>
      </c>
      <c r="L252" s="14">
        <v>12.01733</v>
      </c>
      <c r="M252" s="15"/>
      <c r="N252" s="15"/>
    </row>
    <row r="253" spans="1:14" ht="24">
      <c r="A253" s="12"/>
      <c r="B253" s="11">
        <v>19</v>
      </c>
      <c r="C253" s="49">
        <v>23728</v>
      </c>
      <c r="D253" s="37">
        <v>352.75</v>
      </c>
      <c r="E253" s="12">
        <v>3.657</v>
      </c>
      <c r="F253" s="36">
        <f t="shared" si="21"/>
        <v>0.31596480000000005</v>
      </c>
      <c r="G253" s="36">
        <f t="shared" si="22"/>
        <v>7.061093333333333</v>
      </c>
      <c r="H253" s="36">
        <f t="shared" si="23"/>
        <v>2.2310569428480003</v>
      </c>
      <c r="I253" s="11" t="s">
        <v>69</v>
      </c>
      <c r="J253" s="14">
        <v>12.08981</v>
      </c>
      <c r="K253" s="14">
        <v>5.62089</v>
      </c>
      <c r="L253" s="14">
        <v>3.47258</v>
      </c>
      <c r="M253" s="15"/>
      <c r="N253" s="15"/>
    </row>
    <row r="254" spans="1:14" ht="24">
      <c r="A254" s="12"/>
      <c r="B254" s="11">
        <v>20</v>
      </c>
      <c r="C254" s="49">
        <v>23732</v>
      </c>
      <c r="D254" s="37">
        <v>352.58</v>
      </c>
      <c r="E254" s="12">
        <v>0.665</v>
      </c>
      <c r="F254" s="36">
        <f t="shared" si="21"/>
        <v>0.05745600000000001</v>
      </c>
      <c r="G254" s="36">
        <f t="shared" si="22"/>
        <v>9.052626666666667</v>
      </c>
      <c r="H254" s="36">
        <f t="shared" si="23"/>
        <v>0.5201277177600001</v>
      </c>
      <c r="I254" s="11" t="s">
        <v>70</v>
      </c>
      <c r="J254" s="14">
        <v>8.8455</v>
      </c>
      <c r="K254" s="14">
        <v>9.17431</v>
      </c>
      <c r="L254" s="14">
        <v>9.13807</v>
      </c>
      <c r="M254" s="15"/>
      <c r="N254" s="15"/>
    </row>
    <row r="255" spans="1:14" ht="24">
      <c r="A255" s="12"/>
      <c r="B255" s="11">
        <v>21</v>
      </c>
      <c r="C255" s="49">
        <v>23752</v>
      </c>
      <c r="D255" s="37">
        <v>352.73</v>
      </c>
      <c r="E255" s="12">
        <v>1.967</v>
      </c>
      <c r="F255" s="36">
        <f t="shared" si="21"/>
        <v>0.1699488</v>
      </c>
      <c r="G255" s="36">
        <f t="shared" si="22"/>
        <v>8.33435</v>
      </c>
      <c r="H255" s="36">
        <f t="shared" si="23"/>
        <v>1.4164127812800003</v>
      </c>
      <c r="I255" s="11" t="s">
        <v>71</v>
      </c>
      <c r="J255" s="14">
        <v>6.57895</v>
      </c>
      <c r="K255" s="14">
        <v>2.83883</v>
      </c>
      <c r="L255" s="14">
        <v>15.58527</v>
      </c>
      <c r="M255" s="15"/>
      <c r="N255" s="15"/>
    </row>
    <row r="256" spans="1:14" ht="24">
      <c r="A256" s="12"/>
      <c r="B256" s="11">
        <v>22</v>
      </c>
      <c r="C256" s="49">
        <v>23781</v>
      </c>
      <c r="D256" s="37">
        <v>352.68</v>
      </c>
      <c r="E256" s="12">
        <v>1.568</v>
      </c>
      <c r="F256" s="36">
        <f t="shared" si="21"/>
        <v>0.13547520000000002</v>
      </c>
      <c r="G256" s="36">
        <f t="shared" si="22"/>
        <v>8.029373333333334</v>
      </c>
      <c r="H256" s="36">
        <f t="shared" si="23"/>
        <v>1.0877809582080002</v>
      </c>
      <c r="I256" s="11" t="s">
        <v>72</v>
      </c>
      <c r="J256" s="14">
        <v>7.51738</v>
      </c>
      <c r="K256" s="14">
        <v>5.28142</v>
      </c>
      <c r="L256" s="14">
        <v>11.28932</v>
      </c>
      <c r="M256" s="15"/>
      <c r="N256" s="15"/>
    </row>
    <row r="257" spans="1:14" ht="24">
      <c r="A257" s="12"/>
      <c r="B257" s="11">
        <v>23</v>
      </c>
      <c r="C257" s="49">
        <v>23791</v>
      </c>
      <c r="D257" s="37">
        <v>352.5</v>
      </c>
      <c r="E257" s="12">
        <v>1.455</v>
      </c>
      <c r="F257" s="36">
        <f t="shared" si="21"/>
        <v>0.12571200000000002</v>
      </c>
      <c r="G257" s="36">
        <f t="shared" si="22"/>
        <v>2.818023333333333</v>
      </c>
      <c r="H257" s="36">
        <f t="shared" si="23"/>
        <v>0.35425934928</v>
      </c>
      <c r="I257" s="11" t="s">
        <v>73</v>
      </c>
      <c r="J257" s="14">
        <v>0</v>
      </c>
      <c r="K257" s="14">
        <v>0</v>
      </c>
      <c r="L257" s="14">
        <v>8.45407</v>
      </c>
      <c r="M257" s="15"/>
      <c r="N257" s="15"/>
    </row>
    <row r="258" spans="1:14" ht="24">
      <c r="A258" s="12"/>
      <c r="B258" s="11">
        <v>24</v>
      </c>
      <c r="C258" s="49">
        <v>23795</v>
      </c>
      <c r="D258" s="37">
        <v>352.49</v>
      </c>
      <c r="E258" s="12">
        <v>1.143</v>
      </c>
      <c r="F258" s="36">
        <f t="shared" si="21"/>
        <v>0.0987552</v>
      </c>
      <c r="G258" s="36">
        <f t="shared" si="22"/>
        <v>27.980499999999996</v>
      </c>
      <c r="H258" s="36">
        <f t="shared" si="23"/>
        <v>2.7632198735999998</v>
      </c>
      <c r="I258" s="11" t="s">
        <v>74</v>
      </c>
      <c r="J258" s="14">
        <v>36.69132</v>
      </c>
      <c r="K258" s="14">
        <v>26.50967</v>
      </c>
      <c r="L258" s="14">
        <v>20.74051</v>
      </c>
      <c r="M258" s="15"/>
      <c r="N258" s="15"/>
    </row>
    <row r="259" spans="1:14" ht="24">
      <c r="A259" s="12"/>
      <c r="B259" s="11">
        <v>25</v>
      </c>
      <c r="C259" s="49">
        <v>23808</v>
      </c>
      <c r="D259" s="37">
        <v>352.56</v>
      </c>
      <c r="E259" s="12">
        <v>0.57</v>
      </c>
      <c r="F259" s="36">
        <f t="shared" si="21"/>
        <v>0.049248</v>
      </c>
      <c r="G259" s="36">
        <f t="shared" si="22"/>
        <v>17.047313333333335</v>
      </c>
      <c r="H259" s="36">
        <f t="shared" si="23"/>
        <v>0.8395460870400001</v>
      </c>
      <c r="I259" s="11" t="s">
        <v>45</v>
      </c>
      <c r="J259" s="14">
        <v>19.2551</v>
      </c>
      <c r="K259" s="14">
        <v>14.8787</v>
      </c>
      <c r="L259" s="14">
        <v>17.00814</v>
      </c>
      <c r="M259" s="15"/>
      <c r="N259" s="15"/>
    </row>
    <row r="260" spans="2:14" s="136" customFormat="1" ht="24.75" thickBot="1">
      <c r="B260" s="137">
        <v>26</v>
      </c>
      <c r="C260" s="138">
        <v>23816</v>
      </c>
      <c r="D260" s="139">
        <v>352.51</v>
      </c>
      <c r="E260" s="136">
        <v>0.459</v>
      </c>
      <c r="F260" s="140">
        <f t="shared" si="21"/>
        <v>0.0396576</v>
      </c>
      <c r="G260" s="140">
        <f t="shared" si="22"/>
        <v>4.00007</v>
      </c>
      <c r="H260" s="140">
        <f t="shared" si="23"/>
        <v>0.158633176032</v>
      </c>
      <c r="I260" s="137" t="s">
        <v>46</v>
      </c>
      <c r="J260" s="207">
        <v>1.16523</v>
      </c>
      <c r="K260" s="207">
        <v>0.27133</v>
      </c>
      <c r="L260" s="207">
        <v>10.56365</v>
      </c>
      <c r="M260" s="142"/>
      <c r="N260" s="142"/>
    </row>
    <row r="261" spans="1:14" ht="24">
      <c r="A261" s="12"/>
      <c r="B261" s="11">
        <v>1</v>
      </c>
      <c r="C261" s="49">
        <v>23836</v>
      </c>
      <c r="D261" s="37">
        <v>352.95</v>
      </c>
      <c r="E261" s="12">
        <v>13.513</v>
      </c>
      <c r="F261" s="36">
        <f t="shared" si="21"/>
        <v>1.1675232</v>
      </c>
      <c r="G261" s="36">
        <f t="shared" si="22"/>
        <v>38.22021</v>
      </c>
      <c r="H261" s="36">
        <f t="shared" si="23"/>
        <v>44.622981883872</v>
      </c>
      <c r="I261" s="11" t="s">
        <v>109</v>
      </c>
      <c r="J261" s="14">
        <v>39.94508</v>
      </c>
      <c r="K261" s="14">
        <v>33.98042</v>
      </c>
      <c r="L261" s="14">
        <v>40.73513</v>
      </c>
      <c r="M261" s="15"/>
      <c r="N261" s="15"/>
    </row>
    <row r="262" spans="1:14" ht="24">
      <c r="A262" s="12"/>
      <c r="B262" s="11">
        <v>2</v>
      </c>
      <c r="C262" s="49">
        <v>23852</v>
      </c>
      <c r="D262" s="37">
        <v>352.71</v>
      </c>
      <c r="E262" s="12">
        <v>3.459</v>
      </c>
      <c r="F262" s="36">
        <f t="shared" si="21"/>
        <v>0.2988576</v>
      </c>
      <c r="G262" s="36">
        <f t="shared" si="22"/>
        <v>47.034826666666675</v>
      </c>
      <c r="H262" s="36">
        <f t="shared" si="23"/>
        <v>14.056715414016002</v>
      </c>
      <c r="I262" s="11" t="s">
        <v>110</v>
      </c>
      <c r="J262" s="14">
        <v>42.47487</v>
      </c>
      <c r="K262" s="14">
        <v>43.28716</v>
      </c>
      <c r="L262" s="14">
        <v>55.34245</v>
      </c>
      <c r="M262" s="15"/>
      <c r="N262" s="15"/>
    </row>
    <row r="263" spans="1:14" ht="24">
      <c r="A263" s="12"/>
      <c r="B263" s="11">
        <v>3</v>
      </c>
      <c r="C263" s="49">
        <v>23875</v>
      </c>
      <c r="D263" s="37">
        <v>353.01</v>
      </c>
      <c r="E263" s="12">
        <v>15.218</v>
      </c>
      <c r="F263" s="36">
        <f t="shared" si="21"/>
        <v>1.3148352</v>
      </c>
      <c r="G263" s="36">
        <f t="shared" si="22"/>
        <v>123.39922666666666</v>
      </c>
      <c r="H263" s="36">
        <f t="shared" si="23"/>
        <v>162.24964687411202</v>
      </c>
      <c r="I263" s="11" t="s">
        <v>111</v>
      </c>
      <c r="J263" s="14">
        <v>112.67346</v>
      </c>
      <c r="K263" s="14">
        <v>137.80389</v>
      </c>
      <c r="L263" s="14">
        <v>119.72033</v>
      </c>
      <c r="M263" s="15"/>
      <c r="N263" s="15"/>
    </row>
    <row r="264" spans="1:14" ht="24">
      <c r="A264" s="12"/>
      <c r="B264" s="11">
        <v>4</v>
      </c>
      <c r="C264" s="49">
        <v>23888</v>
      </c>
      <c r="D264" s="37">
        <v>356.15</v>
      </c>
      <c r="E264" s="12">
        <v>121.728</v>
      </c>
      <c r="F264" s="36">
        <f t="shared" si="21"/>
        <v>10.5172992</v>
      </c>
      <c r="G264" s="36">
        <f t="shared" si="22"/>
        <v>163.25823333333335</v>
      </c>
      <c r="H264" s="36">
        <f t="shared" si="23"/>
        <v>1717.0356868300803</v>
      </c>
      <c r="I264" s="11" t="s">
        <v>112</v>
      </c>
      <c r="J264" s="14">
        <v>181.5285</v>
      </c>
      <c r="K264" s="14">
        <v>135.75414</v>
      </c>
      <c r="L264" s="14">
        <v>172.49206</v>
      </c>
      <c r="M264" s="15"/>
      <c r="N264" s="15"/>
    </row>
    <row r="265" spans="1:14" ht="24">
      <c r="A265" s="12"/>
      <c r="B265" s="11">
        <v>5</v>
      </c>
      <c r="C265" s="49">
        <v>23908</v>
      </c>
      <c r="D265" s="37">
        <v>352.88</v>
      </c>
      <c r="E265" s="12">
        <v>11.381</v>
      </c>
      <c r="F265" s="36">
        <f t="shared" si="21"/>
        <v>0.9833184</v>
      </c>
      <c r="G265" s="36">
        <f t="shared" si="22"/>
        <v>46.087176666666664</v>
      </c>
      <c r="H265" s="36">
        <f t="shared" si="23"/>
        <v>45.318368820384</v>
      </c>
      <c r="I265" s="11" t="s">
        <v>55</v>
      </c>
      <c r="J265" s="14">
        <v>37.69054</v>
      </c>
      <c r="K265" s="14">
        <v>53.31109</v>
      </c>
      <c r="L265" s="14">
        <v>47.2599</v>
      </c>
      <c r="M265" s="15"/>
      <c r="N265" s="15"/>
    </row>
    <row r="266" spans="1:14" ht="24">
      <c r="A266" s="12"/>
      <c r="B266" s="11">
        <v>6</v>
      </c>
      <c r="C266" s="49">
        <v>23916</v>
      </c>
      <c r="D266" s="37">
        <v>352.99</v>
      </c>
      <c r="E266" s="12">
        <v>20.755</v>
      </c>
      <c r="F266" s="36">
        <f t="shared" si="21"/>
        <v>1.793232</v>
      </c>
      <c r="G266" s="36">
        <f t="shared" si="22"/>
        <v>65.66946</v>
      </c>
      <c r="H266" s="36">
        <f t="shared" si="23"/>
        <v>117.76057709471999</v>
      </c>
      <c r="I266" s="11" t="s">
        <v>56</v>
      </c>
      <c r="J266" s="14">
        <v>71.65173</v>
      </c>
      <c r="K266" s="14">
        <v>64.03814</v>
      </c>
      <c r="L266" s="14">
        <v>61.31851</v>
      </c>
      <c r="M266" s="15"/>
      <c r="N266" s="15"/>
    </row>
    <row r="267" spans="1:14" ht="24">
      <c r="A267" s="12"/>
      <c r="B267" s="11">
        <v>7</v>
      </c>
      <c r="C267" s="49">
        <v>23927</v>
      </c>
      <c r="D267" s="37">
        <v>357.17</v>
      </c>
      <c r="E267" s="12">
        <v>284.952</v>
      </c>
      <c r="F267" s="36">
        <f t="shared" si="21"/>
        <v>24.6198528</v>
      </c>
      <c r="G267" s="36">
        <f t="shared" si="22"/>
        <v>256.3796566666667</v>
      </c>
      <c r="H267" s="36">
        <f t="shared" si="23"/>
        <v>6312.0294080478725</v>
      </c>
      <c r="I267" s="11" t="s">
        <v>57</v>
      </c>
      <c r="J267" s="14">
        <v>257.5149</v>
      </c>
      <c r="K267" s="14">
        <v>240.11887</v>
      </c>
      <c r="L267" s="14">
        <v>271.5052</v>
      </c>
      <c r="M267" s="15"/>
      <c r="N267" s="15"/>
    </row>
    <row r="268" spans="1:14" ht="24">
      <c r="A268" s="12"/>
      <c r="B268" s="11">
        <v>8</v>
      </c>
      <c r="C268" s="49">
        <v>23943</v>
      </c>
      <c r="D268" s="37">
        <v>356.71</v>
      </c>
      <c r="E268" s="12">
        <v>257.93</v>
      </c>
      <c r="F268" s="36">
        <f t="shared" si="21"/>
        <v>22.285152</v>
      </c>
      <c r="G268" s="36">
        <f t="shared" si="22"/>
        <v>97.3045</v>
      </c>
      <c r="H268" s="36">
        <f t="shared" si="23"/>
        <v>2168.445572784</v>
      </c>
      <c r="I268" s="11" t="s">
        <v>58</v>
      </c>
      <c r="J268" s="14">
        <v>93.99663</v>
      </c>
      <c r="K268" s="14">
        <v>102.92844</v>
      </c>
      <c r="L268" s="14">
        <v>94.98843</v>
      </c>
      <c r="M268" s="15"/>
      <c r="N268" s="15"/>
    </row>
    <row r="269" spans="1:14" ht="24">
      <c r="A269" s="12"/>
      <c r="B269" s="11">
        <v>9</v>
      </c>
      <c r="C269" s="49">
        <v>23948</v>
      </c>
      <c r="D269" s="37">
        <v>357.63</v>
      </c>
      <c r="E269" s="12">
        <v>238.712</v>
      </c>
      <c r="F269" s="36">
        <f t="shared" si="21"/>
        <v>20.6247168</v>
      </c>
      <c r="G269" s="36">
        <f t="shared" si="22"/>
        <v>78.15647666666668</v>
      </c>
      <c r="H269" s="36">
        <f t="shared" si="23"/>
        <v>1611.9551973358084</v>
      </c>
      <c r="I269" s="11" t="s">
        <v>59</v>
      </c>
      <c r="J269" s="14">
        <v>61.77564</v>
      </c>
      <c r="K269" s="14">
        <v>87.49159</v>
      </c>
      <c r="L269" s="14">
        <v>85.2022</v>
      </c>
      <c r="M269" s="15"/>
      <c r="N269" s="15"/>
    </row>
    <row r="270" spans="1:14" ht="24">
      <c r="A270" s="12"/>
      <c r="B270" s="11">
        <v>10</v>
      </c>
      <c r="C270" s="49">
        <v>23965</v>
      </c>
      <c r="D270" s="37">
        <v>357.16</v>
      </c>
      <c r="E270" s="12">
        <v>243.494</v>
      </c>
      <c r="F270" s="36">
        <f t="shared" si="21"/>
        <v>21.037881600000002</v>
      </c>
      <c r="G270" s="36">
        <f t="shared" si="22"/>
        <v>96.44887</v>
      </c>
      <c r="H270" s="36">
        <f t="shared" si="23"/>
        <v>2029.0799075137923</v>
      </c>
      <c r="I270" s="11" t="s">
        <v>60</v>
      </c>
      <c r="J270" s="14">
        <v>88.60616</v>
      </c>
      <c r="K270" s="14">
        <v>110.77719</v>
      </c>
      <c r="L270" s="14">
        <v>89.96326</v>
      </c>
      <c r="M270" s="15"/>
      <c r="N270" s="15"/>
    </row>
    <row r="271" spans="1:14" ht="24">
      <c r="A271" s="12"/>
      <c r="B271" s="11">
        <v>11</v>
      </c>
      <c r="C271" s="49">
        <v>23971</v>
      </c>
      <c r="D271" s="37">
        <v>359</v>
      </c>
      <c r="E271" s="12">
        <v>373.669</v>
      </c>
      <c r="F271" s="36">
        <f t="shared" si="21"/>
        <v>32.2850016</v>
      </c>
      <c r="G271" s="36">
        <f t="shared" si="22"/>
        <v>70.80545666666667</v>
      </c>
      <c r="H271" s="36">
        <f t="shared" si="23"/>
        <v>2285.9542817720644</v>
      </c>
      <c r="I271" s="11" t="s">
        <v>61</v>
      </c>
      <c r="J271" s="14">
        <v>53.27113</v>
      </c>
      <c r="K271" s="14">
        <v>66.62886</v>
      </c>
      <c r="L271" s="14">
        <v>92.51638</v>
      </c>
      <c r="M271" s="15"/>
      <c r="N271" s="15"/>
    </row>
    <row r="272" spans="1:14" ht="24">
      <c r="A272" s="12"/>
      <c r="B272" s="11">
        <v>12</v>
      </c>
      <c r="C272" s="49">
        <v>23983</v>
      </c>
      <c r="D272" s="37">
        <v>358.08</v>
      </c>
      <c r="E272" s="12">
        <v>280.41</v>
      </c>
      <c r="F272" s="36">
        <f t="shared" si="21"/>
        <v>24.227424000000003</v>
      </c>
      <c r="G272" s="36">
        <f t="shared" si="22"/>
        <v>66.70697</v>
      </c>
      <c r="H272" s="36">
        <f t="shared" si="23"/>
        <v>1616.13804594528</v>
      </c>
      <c r="I272" s="11" t="s">
        <v>62</v>
      </c>
      <c r="J272" s="14">
        <v>71.79355</v>
      </c>
      <c r="K272" s="14">
        <v>58.3004</v>
      </c>
      <c r="L272" s="14">
        <v>70.02696</v>
      </c>
      <c r="M272" s="15"/>
      <c r="N272" s="15"/>
    </row>
    <row r="273" spans="1:14" ht="24">
      <c r="A273" s="12"/>
      <c r="B273" s="11">
        <v>13</v>
      </c>
      <c r="C273" s="49">
        <v>23994</v>
      </c>
      <c r="D273" s="37">
        <v>357.43</v>
      </c>
      <c r="E273" s="12">
        <v>251.097</v>
      </c>
      <c r="F273" s="36">
        <f t="shared" si="21"/>
        <v>21.6947808</v>
      </c>
      <c r="G273" s="36">
        <f t="shared" si="22"/>
        <v>94.53103</v>
      </c>
      <c r="H273" s="36">
        <f t="shared" si="23"/>
        <v>2050.829974648224</v>
      </c>
      <c r="I273" s="11" t="s">
        <v>63</v>
      </c>
      <c r="J273" s="14">
        <v>94.53217</v>
      </c>
      <c r="K273" s="14">
        <v>94.55631</v>
      </c>
      <c r="L273" s="14">
        <v>94.50461</v>
      </c>
      <c r="M273" s="15"/>
      <c r="N273" s="15"/>
    </row>
    <row r="274" spans="1:14" ht="24">
      <c r="A274" s="12"/>
      <c r="B274" s="11">
        <v>14</v>
      </c>
      <c r="C274" s="49">
        <v>24005</v>
      </c>
      <c r="D274" s="37">
        <v>358.73</v>
      </c>
      <c r="E274" s="12">
        <v>379.701</v>
      </c>
      <c r="F274" s="36">
        <f t="shared" si="21"/>
        <v>32.8061664</v>
      </c>
      <c r="G274" s="36">
        <f t="shared" si="22"/>
        <v>94.31016999999999</v>
      </c>
      <c r="H274" s="36">
        <f t="shared" si="23"/>
        <v>3093.9551302322875</v>
      </c>
      <c r="I274" s="11" t="s">
        <v>64</v>
      </c>
      <c r="J274" s="14">
        <v>100.57981</v>
      </c>
      <c r="K274" s="14">
        <v>92.69942</v>
      </c>
      <c r="L274" s="14">
        <v>89.65128</v>
      </c>
      <c r="M274" s="15"/>
      <c r="N274" s="15"/>
    </row>
    <row r="275" spans="1:14" ht="24">
      <c r="A275" s="12"/>
      <c r="B275" s="11">
        <v>15</v>
      </c>
      <c r="C275" s="49">
        <v>24020</v>
      </c>
      <c r="D275" s="37">
        <v>359.06</v>
      </c>
      <c r="E275" s="12">
        <v>392.199</v>
      </c>
      <c r="F275" s="36">
        <f t="shared" si="21"/>
        <v>33.885993600000006</v>
      </c>
      <c r="G275" s="36">
        <f t="shared" si="22"/>
        <v>72.30565333333334</v>
      </c>
      <c r="H275" s="36">
        <f t="shared" si="23"/>
        <v>2450.1489060971526</v>
      </c>
      <c r="I275" s="11" t="s">
        <v>65</v>
      </c>
      <c r="J275" s="14">
        <v>70.64261</v>
      </c>
      <c r="K275" s="14">
        <v>72.16209</v>
      </c>
      <c r="L275" s="14">
        <v>74.11226</v>
      </c>
      <c r="M275" s="15"/>
      <c r="N275" s="15"/>
    </row>
    <row r="276" spans="1:14" ht="24">
      <c r="A276" s="12"/>
      <c r="B276" s="11">
        <v>16</v>
      </c>
      <c r="C276" s="49">
        <v>24034</v>
      </c>
      <c r="D276" s="37">
        <v>358.56</v>
      </c>
      <c r="E276" s="12">
        <v>219.103</v>
      </c>
      <c r="F276" s="36">
        <f t="shared" si="21"/>
        <v>18.930499200000003</v>
      </c>
      <c r="G276" s="36">
        <f t="shared" si="22"/>
        <v>92.26015</v>
      </c>
      <c r="H276" s="36">
        <f t="shared" si="23"/>
        <v>1746.5306957668802</v>
      </c>
      <c r="I276" s="11" t="s">
        <v>66</v>
      </c>
      <c r="J276" s="14">
        <v>93.93089</v>
      </c>
      <c r="K276" s="14">
        <v>97.09109</v>
      </c>
      <c r="L276" s="14">
        <v>85.75847</v>
      </c>
      <c r="M276" s="15"/>
      <c r="N276" s="15"/>
    </row>
    <row r="277" spans="1:14" ht="24">
      <c r="A277" s="12"/>
      <c r="B277" s="11">
        <v>17</v>
      </c>
      <c r="C277" s="49">
        <v>24042</v>
      </c>
      <c r="D277" s="37">
        <v>355.58</v>
      </c>
      <c r="E277" s="12">
        <v>125.505</v>
      </c>
      <c r="F277" s="36">
        <f t="shared" si="21"/>
        <v>10.843632</v>
      </c>
      <c r="G277" s="36">
        <f t="shared" si="22"/>
        <v>194.42655666666667</v>
      </c>
      <c r="H277" s="36">
        <f t="shared" si="23"/>
        <v>2108.2900315204797</v>
      </c>
      <c r="I277" s="11" t="s">
        <v>67</v>
      </c>
      <c r="J277" s="14">
        <v>189.99411</v>
      </c>
      <c r="K277" s="14">
        <v>205.48215</v>
      </c>
      <c r="L277" s="14">
        <v>187.80341</v>
      </c>
      <c r="M277" s="15"/>
      <c r="N277" s="15"/>
    </row>
    <row r="278" spans="1:14" ht="24">
      <c r="A278" s="12"/>
      <c r="B278" s="11">
        <v>18</v>
      </c>
      <c r="C278" s="49">
        <v>24050</v>
      </c>
      <c r="D278" s="37">
        <v>353.98</v>
      </c>
      <c r="E278" s="12">
        <v>56.826</v>
      </c>
      <c r="F278" s="36">
        <f t="shared" si="21"/>
        <v>4.9097664000000005</v>
      </c>
      <c r="G278" s="36">
        <f t="shared" si="22"/>
        <v>94.19372</v>
      </c>
      <c r="H278" s="36">
        <f t="shared" si="23"/>
        <v>462.46916154700807</v>
      </c>
      <c r="I278" s="11" t="s">
        <v>68</v>
      </c>
      <c r="J278" s="14">
        <v>78.91202</v>
      </c>
      <c r="K278" s="14">
        <v>85.02104</v>
      </c>
      <c r="L278" s="14">
        <v>118.6481</v>
      </c>
      <c r="M278" s="15"/>
      <c r="N278" s="15"/>
    </row>
    <row r="279" spans="1:14" ht="24">
      <c r="A279" s="12"/>
      <c r="B279" s="11">
        <v>19</v>
      </c>
      <c r="C279" s="49">
        <v>24056</v>
      </c>
      <c r="D279" s="37">
        <v>353.9</v>
      </c>
      <c r="E279" s="12">
        <v>62.488</v>
      </c>
      <c r="F279" s="36">
        <f t="shared" si="21"/>
        <v>5.3989632</v>
      </c>
      <c r="G279" s="36">
        <f t="shared" si="22"/>
        <v>66.69729666666666</v>
      </c>
      <c r="H279" s="36">
        <f t="shared" si="23"/>
        <v>360.0962502428159</v>
      </c>
      <c r="I279" s="11" t="s">
        <v>69</v>
      </c>
      <c r="J279" s="14">
        <v>65.3998</v>
      </c>
      <c r="K279" s="14">
        <v>62.53975</v>
      </c>
      <c r="L279" s="14">
        <v>72.15234</v>
      </c>
      <c r="M279" s="15"/>
      <c r="N279" s="15"/>
    </row>
    <row r="280" spans="1:14" ht="24">
      <c r="A280" s="12"/>
      <c r="B280" s="11">
        <v>20</v>
      </c>
      <c r="C280" s="49">
        <v>24062</v>
      </c>
      <c r="D280" s="37">
        <v>354.43</v>
      </c>
      <c r="E280" s="12">
        <v>57.82</v>
      </c>
      <c r="F280" s="36">
        <f t="shared" si="21"/>
        <v>4.995648</v>
      </c>
      <c r="G280" s="36">
        <f t="shared" si="22"/>
        <v>97.73796333333333</v>
      </c>
      <c r="H280" s="36">
        <f t="shared" si="23"/>
        <v>488.26446105023996</v>
      </c>
      <c r="I280" s="11" t="s">
        <v>70</v>
      </c>
      <c r="J280" s="14">
        <v>97.72513</v>
      </c>
      <c r="K280" s="14">
        <v>91.44331</v>
      </c>
      <c r="L280" s="14">
        <v>104.04545</v>
      </c>
      <c r="M280" s="15"/>
      <c r="N280" s="15"/>
    </row>
    <row r="281" spans="1:14" ht="24">
      <c r="A281" s="12"/>
      <c r="B281" s="11">
        <v>21</v>
      </c>
      <c r="C281" s="49">
        <v>24090</v>
      </c>
      <c r="D281" s="37">
        <v>352.78</v>
      </c>
      <c r="E281" s="12">
        <v>13.32</v>
      </c>
      <c r="F281" s="36">
        <f t="shared" si="21"/>
        <v>1.150848</v>
      </c>
      <c r="G281" s="36">
        <f t="shared" si="22"/>
        <v>40.21519</v>
      </c>
      <c r="H281" s="36">
        <f t="shared" si="23"/>
        <v>46.281570981120005</v>
      </c>
      <c r="I281" s="11" t="s">
        <v>71</v>
      </c>
      <c r="J281" s="14">
        <v>40.71362</v>
      </c>
      <c r="K281" s="14">
        <v>39.4791</v>
      </c>
      <c r="L281" s="14">
        <v>40.45285</v>
      </c>
      <c r="M281" s="15"/>
      <c r="N281" s="15"/>
    </row>
    <row r="282" spans="1:14" ht="24">
      <c r="A282" s="12"/>
      <c r="B282" s="11">
        <v>22</v>
      </c>
      <c r="C282" s="52">
        <v>24098</v>
      </c>
      <c r="D282" s="9">
        <v>352.55</v>
      </c>
      <c r="E282" s="1">
        <v>2.534</v>
      </c>
      <c r="F282" s="59">
        <f t="shared" si="21"/>
        <v>0.21893759999999998</v>
      </c>
      <c r="G282" s="59">
        <f t="shared" si="22"/>
        <v>11.656466666666667</v>
      </c>
      <c r="H282" s="59">
        <f t="shared" si="23"/>
        <v>2.55203883648</v>
      </c>
      <c r="I282" s="11" t="s">
        <v>72</v>
      </c>
      <c r="J282" s="1">
        <v>11.41413</v>
      </c>
      <c r="K282" s="1">
        <v>11.8624</v>
      </c>
      <c r="L282" s="1">
        <v>11.69287</v>
      </c>
      <c r="M282" s="15"/>
      <c r="N282" s="15"/>
    </row>
    <row r="283" spans="1:14" ht="24">
      <c r="A283" s="12"/>
      <c r="B283" s="11">
        <v>23</v>
      </c>
      <c r="C283" s="49">
        <v>24118</v>
      </c>
      <c r="D283" s="37">
        <v>352.51</v>
      </c>
      <c r="E283" s="12">
        <v>0.893</v>
      </c>
      <c r="F283" s="36">
        <f>E283*0.0864</f>
        <v>0.07715520000000001</v>
      </c>
      <c r="G283" s="36">
        <f>+AVERAGE(J283:L283)</f>
        <v>28.099543333333333</v>
      </c>
      <c r="H283" s="36">
        <f>G283*F283</f>
        <v>2.1680258857920003</v>
      </c>
      <c r="I283" s="11" t="s">
        <v>73</v>
      </c>
      <c r="J283" s="14">
        <v>21.43123</v>
      </c>
      <c r="K283" s="14">
        <v>30.97739</v>
      </c>
      <c r="L283" s="14">
        <v>31.89001</v>
      </c>
      <c r="M283" s="15" t="s">
        <v>133</v>
      </c>
      <c r="N283" s="15"/>
    </row>
    <row r="284" spans="2:13" s="189" customFormat="1" ht="24.75" thickBot="1">
      <c r="B284" s="190">
        <v>24</v>
      </c>
      <c r="C284" s="191">
        <v>24130</v>
      </c>
      <c r="D284" s="192">
        <v>352.48</v>
      </c>
      <c r="E284" s="189">
        <v>0.492</v>
      </c>
      <c r="F284" s="193">
        <f>E284*0.0864</f>
        <v>0.0425088</v>
      </c>
      <c r="G284" s="193">
        <f>+AVERAGE(J284:L284)</f>
        <v>11.012173333333331</v>
      </c>
      <c r="H284" s="193">
        <f>G284*F284</f>
        <v>0.46811427379199994</v>
      </c>
      <c r="I284" s="190" t="s">
        <v>74</v>
      </c>
      <c r="J284" s="194">
        <v>3.89535</v>
      </c>
      <c r="K284" s="194">
        <v>12.40207</v>
      </c>
      <c r="L284" s="194">
        <v>16.7391</v>
      </c>
      <c r="M284" s="189" t="s">
        <v>134</v>
      </c>
    </row>
    <row r="285" spans="1:9" ht="24.75" thickTop="1">
      <c r="A285" s="12"/>
      <c r="B285" s="14"/>
      <c r="C285" s="14"/>
      <c r="D285" s="219"/>
      <c r="E285" s="219"/>
      <c r="F285" s="1"/>
      <c r="G285" s="1"/>
      <c r="H285" s="1"/>
      <c r="I285" s="1"/>
    </row>
    <row r="286" spans="1:9" ht="24">
      <c r="A286" s="12"/>
      <c r="B286" s="14"/>
      <c r="C286" s="14"/>
      <c r="D286" s="219"/>
      <c r="E286" s="219"/>
      <c r="F286" s="1"/>
      <c r="G286" s="1"/>
      <c r="H286" s="1"/>
      <c r="I286" s="1"/>
    </row>
    <row r="287" spans="1:9" ht="24">
      <c r="A287" s="12"/>
      <c r="B287" s="14"/>
      <c r="C287" s="14"/>
      <c r="D287" s="15"/>
      <c r="E287" s="15"/>
      <c r="F287" s="1"/>
      <c r="G287" s="1"/>
      <c r="H287" s="1"/>
      <c r="I287" s="1"/>
    </row>
    <row r="288" spans="1:9" ht="24">
      <c r="A288" s="12"/>
      <c r="B288" s="14"/>
      <c r="C288" s="14"/>
      <c r="D288" s="15"/>
      <c r="E288" s="15"/>
      <c r="F288" s="1"/>
      <c r="G288" s="1"/>
      <c r="H288" s="1"/>
      <c r="I288" s="1"/>
    </row>
    <row r="289" spans="1:14" ht="24">
      <c r="A289" s="12"/>
      <c r="B289" s="11"/>
      <c r="C289" s="49"/>
      <c r="D289" s="37"/>
      <c r="E289" s="12"/>
      <c r="F289" s="36"/>
      <c r="G289" s="36"/>
      <c r="H289" s="36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49"/>
      <c r="D290" s="37"/>
      <c r="E290" s="12"/>
      <c r="F290" s="36"/>
      <c r="G290" s="36"/>
      <c r="H290" s="36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49"/>
      <c r="D291" s="37"/>
      <c r="E291" s="12"/>
      <c r="F291" s="36"/>
      <c r="G291" s="36"/>
      <c r="H291" s="36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49"/>
      <c r="D292" s="37"/>
      <c r="E292" s="12"/>
      <c r="F292" s="36"/>
      <c r="G292" s="36"/>
      <c r="H292" s="36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49"/>
      <c r="D293" s="37"/>
      <c r="E293" s="12"/>
      <c r="F293" s="36"/>
      <c r="G293" s="36"/>
      <c r="H293" s="36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49"/>
      <c r="D294" s="37"/>
      <c r="E294" s="12"/>
      <c r="F294" s="36"/>
      <c r="G294" s="36"/>
      <c r="H294" s="36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49"/>
      <c r="D295" s="37"/>
      <c r="E295" s="12"/>
      <c r="F295" s="36"/>
      <c r="G295" s="36"/>
      <c r="H295" s="36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49"/>
      <c r="D296" s="37"/>
      <c r="E296" s="12"/>
      <c r="F296" s="36"/>
      <c r="G296" s="36"/>
      <c r="H296" s="36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49"/>
      <c r="D297" s="37"/>
      <c r="E297" s="12"/>
      <c r="F297" s="36"/>
      <c r="G297" s="36"/>
      <c r="H297" s="36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49"/>
      <c r="D298" s="37"/>
      <c r="E298" s="12"/>
      <c r="F298" s="36"/>
      <c r="G298" s="36"/>
      <c r="H298" s="36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49"/>
      <c r="D299" s="37"/>
      <c r="E299" s="12"/>
      <c r="F299" s="36"/>
      <c r="G299" s="36"/>
      <c r="H299" s="36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49"/>
      <c r="D300" s="37"/>
      <c r="E300" s="12"/>
      <c r="F300" s="36"/>
      <c r="G300" s="36"/>
      <c r="H300" s="36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49"/>
      <c r="D301" s="37"/>
      <c r="E301" s="12"/>
      <c r="F301" s="36"/>
      <c r="G301" s="36"/>
      <c r="H301" s="36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49"/>
      <c r="D302" s="37"/>
      <c r="E302" s="12"/>
      <c r="F302" s="36"/>
      <c r="G302" s="36"/>
      <c r="H302" s="36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49"/>
      <c r="D303" s="37"/>
      <c r="E303" s="12"/>
      <c r="F303" s="36"/>
      <c r="G303" s="36"/>
      <c r="H303" s="36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49"/>
      <c r="D304" s="37"/>
      <c r="E304" s="12"/>
      <c r="F304" s="36"/>
      <c r="G304" s="36"/>
      <c r="H304" s="36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49"/>
      <c r="D305" s="37"/>
      <c r="E305" s="12"/>
      <c r="F305" s="36"/>
      <c r="G305" s="36"/>
      <c r="H305" s="36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49"/>
      <c r="D306" s="37"/>
      <c r="E306" s="12"/>
      <c r="F306" s="36"/>
      <c r="G306" s="36"/>
      <c r="H306" s="36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49"/>
      <c r="D307" s="37"/>
      <c r="E307" s="12"/>
      <c r="F307" s="36"/>
      <c r="G307" s="36"/>
      <c r="H307" s="36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49"/>
      <c r="D308" s="37"/>
      <c r="E308" s="12"/>
      <c r="F308" s="36"/>
      <c r="G308" s="36"/>
      <c r="H308" s="36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49"/>
      <c r="D309" s="37"/>
      <c r="E309" s="12"/>
      <c r="F309" s="36"/>
      <c r="G309" s="36"/>
      <c r="H309" s="36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49"/>
      <c r="D310" s="37"/>
      <c r="E310" s="12"/>
      <c r="F310" s="36"/>
      <c r="G310" s="36"/>
      <c r="H310" s="36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49"/>
      <c r="D311" s="37"/>
      <c r="E311" s="12"/>
      <c r="F311" s="36"/>
      <c r="G311" s="36"/>
      <c r="H311" s="36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49"/>
      <c r="D312" s="37"/>
      <c r="E312" s="12"/>
      <c r="F312" s="36"/>
      <c r="G312" s="36"/>
      <c r="H312" s="36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49"/>
      <c r="D313" s="37"/>
      <c r="E313" s="12"/>
      <c r="F313" s="36"/>
      <c r="G313" s="36"/>
      <c r="H313" s="36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49"/>
      <c r="D314" s="37"/>
      <c r="E314" s="12"/>
      <c r="F314" s="36"/>
      <c r="G314" s="36"/>
      <c r="H314" s="36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49"/>
      <c r="D315" s="37"/>
      <c r="E315" s="12"/>
      <c r="F315" s="36"/>
      <c r="G315" s="36"/>
      <c r="H315" s="36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49"/>
      <c r="D316" s="37"/>
      <c r="E316" s="12"/>
      <c r="F316" s="36"/>
      <c r="G316" s="36"/>
      <c r="H316" s="36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49"/>
      <c r="D317" s="37"/>
      <c r="E317" s="12"/>
      <c r="F317" s="36"/>
      <c r="G317" s="36"/>
      <c r="H317" s="36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49"/>
      <c r="D318" s="37"/>
      <c r="E318" s="12"/>
      <c r="F318" s="36"/>
      <c r="G318" s="36"/>
      <c r="H318" s="36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49"/>
      <c r="D319" s="37"/>
      <c r="E319" s="12"/>
      <c r="F319" s="36"/>
      <c r="G319" s="36"/>
      <c r="H319" s="36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49"/>
      <c r="D320" s="37"/>
      <c r="E320" s="12"/>
      <c r="F320" s="36"/>
      <c r="G320" s="36"/>
      <c r="H320" s="36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49"/>
      <c r="D321" s="37"/>
      <c r="E321" s="12"/>
      <c r="F321" s="36"/>
      <c r="G321" s="36"/>
      <c r="H321" s="36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49"/>
      <c r="D322" s="37"/>
      <c r="E322" s="12"/>
      <c r="F322" s="36"/>
      <c r="G322" s="36"/>
      <c r="H322" s="36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49"/>
      <c r="D323" s="37"/>
      <c r="E323" s="12"/>
      <c r="F323" s="36"/>
      <c r="G323" s="36"/>
      <c r="H323" s="36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49"/>
      <c r="D324" s="37"/>
      <c r="E324" s="12"/>
      <c r="F324" s="36"/>
      <c r="G324" s="36"/>
      <c r="H324" s="36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49"/>
      <c r="D325" s="37"/>
      <c r="E325" s="12"/>
      <c r="F325" s="36"/>
      <c r="G325" s="36"/>
      <c r="H325" s="36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49"/>
      <c r="D326" s="37"/>
      <c r="E326" s="12"/>
      <c r="F326" s="36"/>
      <c r="G326" s="36"/>
      <c r="H326" s="36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49"/>
      <c r="D327" s="37"/>
      <c r="E327" s="12"/>
      <c r="F327" s="36"/>
      <c r="G327" s="36"/>
      <c r="H327" s="36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49"/>
      <c r="D328" s="37"/>
      <c r="E328" s="12"/>
      <c r="F328" s="36"/>
      <c r="G328" s="36"/>
      <c r="H328" s="36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49"/>
      <c r="D329" s="37"/>
      <c r="E329" s="12"/>
      <c r="F329" s="36"/>
      <c r="G329" s="36"/>
      <c r="H329" s="36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49"/>
      <c r="D330" s="37"/>
      <c r="E330" s="12"/>
      <c r="F330" s="36"/>
      <c r="G330" s="36"/>
      <c r="H330" s="36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49"/>
      <c r="D331" s="37"/>
      <c r="E331" s="12"/>
      <c r="F331" s="36"/>
      <c r="G331" s="36"/>
      <c r="H331" s="36"/>
      <c r="I331" s="11"/>
      <c r="J331" s="12"/>
      <c r="K331" s="12"/>
      <c r="L331" s="12"/>
      <c r="M331" s="15"/>
      <c r="N331" s="15"/>
    </row>
    <row r="332" spans="1:14" ht="24">
      <c r="A332" s="12"/>
      <c r="B332" s="11"/>
      <c r="C332" s="49"/>
      <c r="D332" s="37"/>
      <c r="E332" s="12"/>
      <c r="F332" s="36"/>
      <c r="G332" s="36"/>
      <c r="H332" s="36"/>
      <c r="I332" s="11"/>
      <c r="J332" s="12"/>
      <c r="K332" s="12"/>
      <c r="L332" s="12"/>
      <c r="M332" s="15"/>
      <c r="N332" s="15"/>
    </row>
    <row r="333" spans="1:14" ht="24">
      <c r="A333" s="12"/>
      <c r="B333" s="11"/>
      <c r="C333" s="49"/>
      <c r="D333" s="37"/>
      <c r="E333" s="12"/>
      <c r="F333" s="36"/>
      <c r="G333" s="36"/>
      <c r="H333" s="36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49"/>
      <c r="D334" s="37"/>
      <c r="E334" s="12"/>
      <c r="F334" s="36"/>
      <c r="G334" s="36"/>
      <c r="H334" s="36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49"/>
      <c r="D335" s="37"/>
      <c r="E335" s="12"/>
      <c r="F335" s="36"/>
      <c r="G335" s="36"/>
      <c r="H335" s="36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49"/>
      <c r="D336" s="37"/>
      <c r="E336" s="12"/>
      <c r="F336" s="36"/>
      <c r="G336" s="36"/>
      <c r="H336" s="36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49"/>
      <c r="D337" s="37"/>
      <c r="E337" s="12"/>
      <c r="F337" s="36"/>
      <c r="G337" s="36"/>
      <c r="H337" s="36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49"/>
      <c r="D338" s="37"/>
      <c r="E338" s="12"/>
      <c r="F338" s="36"/>
      <c r="G338" s="36"/>
      <c r="H338" s="36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49"/>
      <c r="D339" s="37"/>
      <c r="E339" s="12"/>
      <c r="F339" s="36"/>
      <c r="G339" s="36"/>
      <c r="H339" s="36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49"/>
      <c r="D340" s="37"/>
      <c r="E340" s="12"/>
      <c r="F340" s="36"/>
      <c r="G340" s="36"/>
      <c r="H340" s="36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49"/>
      <c r="D341" s="37"/>
      <c r="E341" s="12"/>
      <c r="F341" s="36"/>
      <c r="G341" s="36"/>
      <c r="H341" s="36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49"/>
      <c r="D342" s="37"/>
      <c r="E342" s="12"/>
      <c r="F342" s="36"/>
      <c r="G342" s="36"/>
      <c r="H342" s="36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49"/>
      <c r="D343" s="37"/>
      <c r="E343" s="12"/>
      <c r="F343" s="36"/>
      <c r="G343" s="36"/>
      <c r="H343" s="36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49"/>
      <c r="D344" s="37"/>
      <c r="E344" s="12"/>
      <c r="F344" s="36"/>
      <c r="G344" s="36"/>
      <c r="H344" s="36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49"/>
      <c r="D345" s="37"/>
      <c r="E345" s="12"/>
      <c r="F345" s="36"/>
      <c r="G345" s="36"/>
      <c r="H345" s="36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49"/>
      <c r="D346" s="37"/>
      <c r="E346" s="12"/>
      <c r="F346" s="36"/>
      <c r="G346" s="36"/>
      <c r="H346" s="36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49"/>
      <c r="D347" s="37"/>
      <c r="E347" s="12"/>
      <c r="F347" s="36"/>
      <c r="G347" s="36"/>
      <c r="H347" s="36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49"/>
      <c r="D348" s="37"/>
      <c r="E348" s="12"/>
      <c r="F348" s="36"/>
      <c r="G348" s="36"/>
      <c r="H348" s="36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49"/>
      <c r="D349" s="37"/>
      <c r="E349" s="12"/>
      <c r="F349" s="36"/>
      <c r="G349" s="36"/>
      <c r="H349" s="36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49"/>
      <c r="D350" s="37"/>
      <c r="E350" s="12"/>
      <c r="F350" s="36"/>
      <c r="G350" s="36"/>
      <c r="H350" s="36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49"/>
      <c r="D351" s="37"/>
      <c r="E351" s="12"/>
      <c r="F351" s="36"/>
      <c r="G351" s="36"/>
      <c r="H351" s="36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49"/>
      <c r="D352" s="37"/>
      <c r="E352" s="12"/>
      <c r="F352" s="36"/>
      <c r="G352" s="36"/>
      <c r="H352" s="36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49"/>
      <c r="D353" s="37"/>
      <c r="E353" s="12"/>
      <c r="F353" s="36"/>
      <c r="G353" s="36"/>
      <c r="H353" s="36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49"/>
      <c r="D354" s="37"/>
      <c r="E354" s="12"/>
      <c r="F354" s="36"/>
      <c r="G354" s="36"/>
      <c r="H354" s="36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49"/>
      <c r="D355" s="37"/>
      <c r="E355" s="12"/>
      <c r="F355" s="36"/>
      <c r="G355" s="36"/>
      <c r="H355" s="36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49"/>
      <c r="D356" s="37"/>
      <c r="E356" s="12"/>
      <c r="F356" s="36"/>
      <c r="G356" s="36"/>
      <c r="H356" s="36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49"/>
      <c r="D357" s="37"/>
      <c r="E357" s="12"/>
      <c r="F357" s="36"/>
      <c r="G357" s="36"/>
      <c r="H357" s="36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49"/>
      <c r="D358" s="37"/>
      <c r="E358" s="12"/>
      <c r="F358" s="36"/>
      <c r="G358" s="36"/>
      <c r="H358" s="36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49"/>
      <c r="D359" s="37"/>
      <c r="E359" s="12"/>
      <c r="F359" s="36"/>
      <c r="G359" s="36"/>
      <c r="H359" s="36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49"/>
      <c r="D360" s="37"/>
      <c r="E360" s="12"/>
      <c r="F360" s="36"/>
      <c r="G360" s="36"/>
      <c r="H360" s="36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49"/>
      <c r="D361" s="37"/>
      <c r="E361" s="12"/>
      <c r="F361" s="36"/>
      <c r="G361" s="36"/>
      <c r="H361" s="36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49"/>
      <c r="D362" s="37"/>
      <c r="E362" s="12"/>
      <c r="F362" s="36"/>
      <c r="G362" s="36"/>
      <c r="H362" s="36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49"/>
      <c r="D363" s="37"/>
      <c r="E363" s="12"/>
      <c r="F363" s="36"/>
      <c r="G363" s="36"/>
      <c r="H363" s="36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49"/>
      <c r="D364" s="37"/>
      <c r="E364" s="12"/>
      <c r="F364" s="36"/>
      <c r="G364" s="36"/>
      <c r="H364" s="36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49"/>
      <c r="D365" s="37"/>
      <c r="E365" s="12"/>
      <c r="F365" s="36"/>
      <c r="G365" s="36"/>
      <c r="H365" s="36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49"/>
      <c r="D366" s="37"/>
      <c r="E366" s="12"/>
      <c r="F366" s="36"/>
      <c r="G366" s="36"/>
      <c r="H366" s="36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49"/>
      <c r="D367" s="37"/>
      <c r="E367" s="12"/>
      <c r="F367" s="36"/>
      <c r="G367" s="36"/>
      <c r="H367" s="36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49"/>
      <c r="D368" s="37"/>
      <c r="E368" s="12"/>
      <c r="F368" s="36"/>
      <c r="G368" s="36"/>
      <c r="H368" s="36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49"/>
      <c r="D369" s="37"/>
      <c r="E369" s="12"/>
      <c r="F369" s="36"/>
      <c r="G369" s="36"/>
      <c r="H369" s="36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49"/>
      <c r="D370" s="37"/>
      <c r="E370" s="12"/>
      <c r="F370" s="36"/>
      <c r="G370" s="36"/>
      <c r="H370" s="36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49"/>
      <c r="D371" s="37"/>
      <c r="E371" s="12"/>
      <c r="F371" s="36"/>
      <c r="G371" s="36"/>
      <c r="H371" s="36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49"/>
      <c r="D372" s="37"/>
      <c r="E372" s="12"/>
      <c r="F372" s="36"/>
      <c r="G372" s="36"/>
      <c r="H372" s="36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49"/>
      <c r="D373" s="37"/>
      <c r="E373" s="12"/>
      <c r="F373" s="36"/>
      <c r="G373" s="36"/>
      <c r="H373" s="36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49"/>
      <c r="D374" s="37"/>
      <c r="E374" s="12"/>
      <c r="F374" s="36"/>
      <c r="G374" s="36"/>
      <c r="H374" s="36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49"/>
      <c r="D375" s="37"/>
      <c r="E375" s="12"/>
      <c r="F375" s="36"/>
      <c r="G375" s="36"/>
      <c r="H375" s="36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49"/>
      <c r="D376" s="37"/>
      <c r="E376" s="12"/>
      <c r="F376" s="36"/>
      <c r="G376" s="36"/>
      <c r="H376" s="36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49"/>
      <c r="D377" s="37"/>
      <c r="E377" s="12"/>
      <c r="F377" s="36"/>
      <c r="G377" s="36"/>
      <c r="H377" s="36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49"/>
      <c r="D378" s="37"/>
      <c r="E378" s="12"/>
      <c r="F378" s="36"/>
      <c r="G378" s="36"/>
      <c r="H378" s="36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49"/>
      <c r="D379" s="37"/>
      <c r="E379" s="12"/>
      <c r="F379" s="36"/>
      <c r="G379" s="36"/>
      <c r="H379" s="36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49"/>
      <c r="D380" s="37"/>
      <c r="E380" s="12"/>
      <c r="F380" s="36"/>
      <c r="G380" s="36"/>
      <c r="H380" s="36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49"/>
      <c r="D381" s="37"/>
      <c r="E381" s="12"/>
      <c r="F381" s="36"/>
      <c r="G381" s="36"/>
      <c r="H381" s="36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49"/>
      <c r="D382" s="37"/>
      <c r="E382" s="12"/>
      <c r="F382" s="36"/>
      <c r="G382" s="36"/>
      <c r="H382" s="36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49"/>
      <c r="D383" s="37"/>
      <c r="E383" s="12"/>
      <c r="F383" s="36"/>
      <c r="G383" s="36"/>
      <c r="H383" s="36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49"/>
      <c r="D384" s="37"/>
      <c r="E384" s="12"/>
      <c r="F384" s="36"/>
      <c r="G384" s="36"/>
      <c r="H384" s="36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49"/>
      <c r="D385" s="37"/>
      <c r="E385" s="12"/>
      <c r="F385" s="36"/>
      <c r="G385" s="36"/>
      <c r="H385" s="36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49"/>
      <c r="D386" s="37"/>
      <c r="E386" s="12"/>
      <c r="F386" s="36"/>
      <c r="G386" s="36"/>
      <c r="H386" s="36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49"/>
      <c r="D387" s="37"/>
      <c r="E387" s="12"/>
      <c r="F387" s="36"/>
      <c r="G387" s="36"/>
      <c r="H387" s="36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49"/>
      <c r="D388" s="37"/>
      <c r="E388" s="12"/>
      <c r="F388" s="36"/>
      <c r="G388" s="36"/>
      <c r="H388" s="36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49"/>
      <c r="D389" s="37"/>
      <c r="E389" s="12"/>
      <c r="F389" s="36"/>
      <c r="G389" s="36"/>
      <c r="H389" s="36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49"/>
      <c r="D390" s="37"/>
      <c r="E390" s="12"/>
      <c r="F390" s="36"/>
      <c r="G390" s="36"/>
      <c r="H390" s="36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49"/>
      <c r="D391" s="37"/>
      <c r="E391" s="12"/>
      <c r="F391" s="36"/>
      <c r="G391" s="36"/>
      <c r="H391" s="36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49"/>
      <c r="D392" s="37"/>
      <c r="E392" s="12"/>
      <c r="F392" s="36"/>
      <c r="G392" s="36"/>
      <c r="H392" s="36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49"/>
      <c r="D393" s="37"/>
      <c r="E393" s="12"/>
      <c r="F393" s="36"/>
      <c r="G393" s="36"/>
      <c r="H393" s="36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49"/>
      <c r="D394" s="37"/>
      <c r="E394" s="12"/>
      <c r="F394" s="36"/>
      <c r="G394" s="36"/>
      <c r="H394" s="36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49"/>
      <c r="D395" s="37"/>
      <c r="E395" s="12"/>
      <c r="F395" s="36"/>
      <c r="G395" s="36"/>
      <c r="H395" s="36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49"/>
      <c r="D396" s="37"/>
      <c r="E396" s="12"/>
      <c r="F396" s="36"/>
      <c r="G396" s="36"/>
      <c r="H396" s="36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49"/>
      <c r="D397" s="37"/>
      <c r="E397" s="12"/>
      <c r="F397" s="36"/>
      <c r="G397" s="36"/>
      <c r="H397" s="36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49"/>
      <c r="D398" s="37"/>
      <c r="E398" s="12"/>
      <c r="F398" s="36"/>
      <c r="G398" s="36"/>
      <c r="H398" s="36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49"/>
      <c r="D399" s="37"/>
      <c r="E399" s="12"/>
      <c r="F399" s="36"/>
      <c r="G399" s="36"/>
      <c r="H399" s="36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49"/>
      <c r="D400" s="37"/>
      <c r="E400" s="12"/>
      <c r="F400" s="36"/>
      <c r="G400" s="36"/>
      <c r="H400" s="36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49"/>
      <c r="D401" s="37"/>
      <c r="E401" s="12"/>
      <c r="F401" s="36"/>
      <c r="G401" s="36"/>
      <c r="H401" s="36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49"/>
      <c r="D402" s="37"/>
      <c r="E402" s="12"/>
      <c r="F402" s="36"/>
      <c r="G402" s="36"/>
      <c r="H402" s="36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49"/>
      <c r="D403" s="37"/>
      <c r="E403" s="12"/>
      <c r="F403" s="36"/>
      <c r="G403" s="36"/>
      <c r="H403" s="36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49"/>
      <c r="D404" s="37"/>
      <c r="E404" s="12"/>
      <c r="F404" s="36"/>
      <c r="G404" s="36"/>
      <c r="H404" s="36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49"/>
      <c r="D405" s="37"/>
      <c r="E405" s="12"/>
      <c r="F405" s="36"/>
      <c r="G405" s="36"/>
      <c r="H405" s="36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49"/>
      <c r="D406" s="37"/>
      <c r="E406" s="12"/>
      <c r="F406" s="36"/>
      <c r="G406" s="36"/>
      <c r="H406" s="36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49"/>
      <c r="D407" s="37"/>
      <c r="E407" s="12"/>
      <c r="F407" s="36"/>
      <c r="G407" s="36"/>
      <c r="H407" s="36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49"/>
      <c r="D408" s="37"/>
      <c r="E408" s="12"/>
      <c r="F408" s="36"/>
      <c r="G408" s="36"/>
      <c r="H408" s="36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49"/>
      <c r="D409" s="37"/>
      <c r="E409" s="12"/>
      <c r="F409" s="36"/>
      <c r="G409" s="36"/>
      <c r="H409" s="36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49"/>
      <c r="D410" s="37"/>
      <c r="E410" s="12"/>
      <c r="F410" s="36"/>
      <c r="G410" s="36"/>
      <c r="H410" s="36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49"/>
      <c r="D411" s="37"/>
      <c r="E411" s="12"/>
      <c r="F411" s="36"/>
      <c r="G411" s="36"/>
      <c r="H411" s="36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49"/>
      <c r="D412" s="37"/>
      <c r="E412" s="12"/>
      <c r="F412" s="36"/>
      <c r="G412" s="36"/>
      <c r="H412" s="36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49"/>
      <c r="D413" s="37"/>
      <c r="E413" s="12"/>
      <c r="F413" s="36"/>
      <c r="G413" s="36"/>
      <c r="H413" s="36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49"/>
      <c r="D414" s="37"/>
      <c r="E414" s="12"/>
      <c r="F414" s="36"/>
      <c r="G414" s="36"/>
      <c r="H414" s="36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49"/>
      <c r="D415" s="37"/>
      <c r="E415" s="12"/>
      <c r="F415" s="36"/>
      <c r="G415" s="36"/>
      <c r="H415" s="36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49"/>
      <c r="D416" s="37"/>
      <c r="E416" s="12"/>
      <c r="F416" s="36"/>
      <c r="G416" s="36"/>
      <c r="H416" s="36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49"/>
      <c r="D417" s="37"/>
      <c r="E417" s="12"/>
      <c r="F417" s="36"/>
      <c r="G417" s="36"/>
      <c r="H417" s="36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49"/>
      <c r="D418" s="37"/>
      <c r="E418" s="12"/>
      <c r="F418" s="36"/>
      <c r="G418" s="36"/>
      <c r="H418" s="36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49"/>
      <c r="D419" s="37"/>
      <c r="E419" s="12"/>
      <c r="F419" s="36"/>
      <c r="G419" s="36"/>
      <c r="H419" s="36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49"/>
      <c r="D420" s="37"/>
      <c r="E420" s="12"/>
      <c r="F420" s="36"/>
      <c r="G420" s="36"/>
      <c r="H420" s="36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49"/>
      <c r="D421" s="37"/>
      <c r="E421" s="12"/>
      <c r="F421" s="36"/>
      <c r="G421" s="36"/>
      <c r="H421" s="36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49"/>
      <c r="D422" s="37"/>
      <c r="E422" s="12"/>
      <c r="F422" s="36"/>
      <c r="G422" s="36"/>
      <c r="H422" s="36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49"/>
      <c r="D423" s="37"/>
      <c r="E423" s="12"/>
      <c r="F423" s="36"/>
      <c r="G423" s="36"/>
      <c r="H423" s="36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49"/>
      <c r="D424" s="37"/>
      <c r="E424" s="12"/>
      <c r="F424" s="36"/>
      <c r="G424" s="36"/>
      <c r="H424" s="36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49"/>
      <c r="D425" s="37"/>
      <c r="E425" s="12"/>
      <c r="F425" s="36"/>
      <c r="G425" s="36"/>
      <c r="H425" s="36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49"/>
      <c r="D426" s="37"/>
      <c r="E426" s="12"/>
      <c r="F426" s="36"/>
      <c r="G426" s="36"/>
      <c r="H426" s="36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49"/>
      <c r="D427" s="37"/>
      <c r="E427" s="12"/>
      <c r="F427" s="36"/>
      <c r="G427" s="36"/>
      <c r="H427" s="36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49"/>
      <c r="D428" s="37"/>
      <c r="E428" s="12"/>
      <c r="F428" s="36"/>
      <c r="G428" s="36"/>
      <c r="H428" s="36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49"/>
      <c r="D429" s="37"/>
      <c r="E429" s="12"/>
      <c r="F429" s="36"/>
      <c r="G429" s="36"/>
      <c r="H429" s="36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49"/>
      <c r="D430" s="37"/>
      <c r="E430" s="12"/>
      <c r="F430" s="36"/>
      <c r="G430" s="36"/>
      <c r="H430" s="36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49"/>
      <c r="D431" s="37"/>
      <c r="E431" s="12"/>
      <c r="F431" s="36"/>
      <c r="G431" s="36"/>
      <c r="H431" s="36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49"/>
      <c r="D432" s="37"/>
      <c r="E432" s="12"/>
      <c r="F432" s="36"/>
      <c r="G432" s="36"/>
      <c r="H432" s="36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49"/>
      <c r="D433" s="37"/>
      <c r="E433" s="12"/>
      <c r="F433" s="36"/>
      <c r="G433" s="36"/>
      <c r="H433" s="36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49"/>
      <c r="D434" s="37"/>
      <c r="E434" s="12"/>
      <c r="F434" s="36"/>
      <c r="G434" s="36"/>
      <c r="H434" s="36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49"/>
      <c r="D435" s="37"/>
      <c r="E435" s="12"/>
      <c r="F435" s="36"/>
      <c r="G435" s="36"/>
      <c r="H435" s="36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49"/>
      <c r="D436" s="37"/>
      <c r="E436" s="12"/>
      <c r="F436" s="36"/>
      <c r="G436" s="36"/>
      <c r="H436" s="36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49"/>
      <c r="D437" s="37"/>
      <c r="E437" s="12"/>
      <c r="F437" s="36"/>
      <c r="G437" s="36"/>
      <c r="H437" s="36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49"/>
      <c r="D438" s="37"/>
      <c r="E438" s="12"/>
      <c r="F438" s="36"/>
      <c r="G438" s="36"/>
      <c r="H438" s="36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49"/>
      <c r="D439" s="37"/>
      <c r="E439" s="12"/>
      <c r="F439" s="36"/>
      <c r="G439" s="36"/>
      <c r="H439" s="36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49"/>
      <c r="D440" s="37"/>
      <c r="E440" s="12"/>
      <c r="F440" s="36"/>
      <c r="G440" s="36"/>
      <c r="H440" s="36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49"/>
      <c r="D441" s="37"/>
      <c r="E441" s="12"/>
      <c r="F441" s="36"/>
      <c r="G441" s="36"/>
      <c r="H441" s="36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49"/>
      <c r="D442" s="37"/>
      <c r="E442" s="12"/>
      <c r="F442" s="36"/>
      <c r="G442" s="36"/>
      <c r="H442" s="36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49"/>
      <c r="D443" s="37"/>
      <c r="E443" s="12"/>
      <c r="F443" s="36"/>
      <c r="G443" s="36"/>
      <c r="H443" s="36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49"/>
      <c r="D444" s="37"/>
      <c r="E444" s="12"/>
      <c r="F444" s="36"/>
      <c r="G444" s="36"/>
      <c r="H444" s="36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49"/>
      <c r="D445" s="37"/>
      <c r="E445" s="12"/>
      <c r="F445" s="36"/>
      <c r="G445" s="36"/>
      <c r="H445" s="36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49"/>
      <c r="D446" s="37"/>
      <c r="E446" s="12"/>
      <c r="F446" s="36"/>
      <c r="G446" s="36"/>
      <c r="H446" s="36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49"/>
      <c r="D447" s="37"/>
      <c r="E447" s="12"/>
      <c r="F447" s="36"/>
      <c r="G447" s="36"/>
      <c r="H447" s="36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49"/>
      <c r="D448" s="37"/>
      <c r="E448" s="12"/>
      <c r="F448" s="36"/>
      <c r="G448" s="36"/>
      <c r="H448" s="36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49"/>
      <c r="D449" s="37"/>
      <c r="E449" s="12"/>
      <c r="F449" s="36"/>
      <c r="G449" s="36"/>
      <c r="H449" s="36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49"/>
      <c r="D450" s="37"/>
      <c r="E450" s="12"/>
      <c r="F450" s="36"/>
      <c r="G450" s="36"/>
      <c r="H450" s="36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49"/>
      <c r="D451" s="37"/>
      <c r="E451" s="12"/>
      <c r="F451" s="36"/>
      <c r="G451" s="36"/>
      <c r="H451" s="36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49"/>
      <c r="D452" s="37"/>
      <c r="E452" s="12"/>
      <c r="F452" s="36"/>
      <c r="G452" s="36"/>
      <c r="H452" s="36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49"/>
      <c r="D453" s="37"/>
      <c r="E453" s="12"/>
      <c r="F453" s="36"/>
      <c r="G453" s="36"/>
      <c r="H453" s="36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49"/>
      <c r="D454" s="37"/>
      <c r="E454" s="12"/>
      <c r="F454" s="36"/>
      <c r="G454" s="36"/>
      <c r="H454" s="36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49"/>
      <c r="D455" s="37"/>
      <c r="E455" s="12"/>
      <c r="F455" s="36"/>
      <c r="G455" s="36"/>
      <c r="H455" s="36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49"/>
      <c r="D456" s="37"/>
      <c r="E456" s="12"/>
      <c r="F456" s="36"/>
      <c r="G456" s="36"/>
      <c r="H456" s="36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49"/>
      <c r="D457" s="37"/>
      <c r="E457" s="12"/>
      <c r="F457" s="36"/>
      <c r="G457" s="36"/>
      <c r="H457" s="36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49"/>
      <c r="D458" s="37"/>
      <c r="E458" s="12"/>
      <c r="F458" s="36"/>
      <c r="G458" s="36"/>
      <c r="H458" s="36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49"/>
      <c r="D459" s="37"/>
      <c r="E459" s="12"/>
      <c r="F459" s="36"/>
      <c r="G459" s="36"/>
      <c r="H459" s="36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49"/>
      <c r="D460" s="37"/>
      <c r="E460" s="12"/>
      <c r="F460" s="36"/>
      <c r="G460" s="36"/>
      <c r="H460" s="36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49"/>
      <c r="D461" s="37"/>
      <c r="E461" s="12"/>
      <c r="F461" s="36"/>
      <c r="G461" s="36"/>
      <c r="H461" s="36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49"/>
      <c r="D462" s="37"/>
      <c r="E462" s="12"/>
      <c r="F462" s="36"/>
      <c r="G462" s="36"/>
      <c r="H462" s="36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49"/>
      <c r="D463" s="37"/>
      <c r="E463" s="12"/>
      <c r="F463" s="36"/>
      <c r="G463" s="36"/>
      <c r="H463" s="36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49"/>
      <c r="D464" s="37"/>
      <c r="E464" s="12"/>
      <c r="F464" s="36"/>
      <c r="G464" s="36"/>
      <c r="H464" s="36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49"/>
      <c r="D465" s="37"/>
      <c r="E465" s="12"/>
      <c r="F465" s="36"/>
      <c r="G465" s="36"/>
      <c r="H465" s="36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49"/>
      <c r="D466" s="37"/>
      <c r="E466" s="12"/>
      <c r="F466" s="36"/>
      <c r="G466" s="36"/>
      <c r="H466" s="36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49"/>
      <c r="D467" s="37"/>
      <c r="E467" s="12"/>
      <c r="F467" s="36"/>
      <c r="G467" s="36"/>
      <c r="H467" s="36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49"/>
      <c r="D468" s="37"/>
      <c r="E468" s="12"/>
      <c r="F468" s="36"/>
      <c r="G468" s="36"/>
      <c r="H468" s="36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49"/>
      <c r="D469" s="37"/>
      <c r="E469" s="12"/>
      <c r="F469" s="36"/>
      <c r="G469" s="36"/>
      <c r="H469" s="36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49"/>
      <c r="D470" s="37"/>
      <c r="E470" s="12"/>
      <c r="F470" s="36"/>
      <c r="G470" s="36"/>
      <c r="H470" s="36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49"/>
      <c r="D471" s="37"/>
      <c r="E471" s="12"/>
      <c r="F471" s="36"/>
      <c r="G471" s="36"/>
      <c r="H471" s="36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49"/>
      <c r="D472" s="37"/>
      <c r="E472" s="12"/>
      <c r="F472" s="36"/>
      <c r="G472" s="36"/>
      <c r="H472" s="36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49"/>
      <c r="D473" s="37"/>
      <c r="E473" s="12"/>
      <c r="F473" s="36"/>
      <c r="G473" s="36"/>
      <c r="H473" s="36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49"/>
      <c r="D474" s="37"/>
      <c r="E474" s="12"/>
      <c r="F474" s="36"/>
      <c r="G474" s="36"/>
      <c r="H474" s="36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49"/>
      <c r="D475" s="37"/>
      <c r="E475" s="12"/>
      <c r="F475" s="36"/>
      <c r="G475" s="36"/>
      <c r="H475" s="36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49"/>
      <c r="D476" s="37"/>
      <c r="E476" s="12"/>
      <c r="F476" s="36"/>
      <c r="G476" s="36"/>
      <c r="H476" s="36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49"/>
      <c r="D477" s="37"/>
      <c r="E477" s="12"/>
      <c r="F477" s="36"/>
      <c r="G477" s="36"/>
      <c r="H477" s="36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49"/>
      <c r="D478" s="37"/>
      <c r="E478" s="12"/>
      <c r="F478" s="36"/>
      <c r="G478" s="36"/>
      <c r="H478" s="36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49"/>
      <c r="D479" s="37"/>
      <c r="E479" s="12"/>
      <c r="F479" s="36"/>
      <c r="G479" s="36"/>
      <c r="H479" s="36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49"/>
      <c r="D480" s="37"/>
      <c r="E480" s="12"/>
      <c r="F480" s="36"/>
      <c r="G480" s="36"/>
      <c r="H480" s="36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49"/>
      <c r="D481" s="37"/>
      <c r="E481" s="12"/>
      <c r="F481" s="36"/>
      <c r="G481" s="36"/>
      <c r="H481" s="36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49"/>
      <c r="D482" s="37"/>
      <c r="E482" s="12"/>
      <c r="F482" s="36"/>
      <c r="G482" s="36"/>
      <c r="H482" s="36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49"/>
      <c r="D483" s="37"/>
      <c r="E483" s="12"/>
      <c r="F483" s="36"/>
      <c r="G483" s="36"/>
      <c r="H483" s="36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49"/>
      <c r="D484" s="37"/>
      <c r="E484" s="12"/>
      <c r="F484" s="36"/>
      <c r="G484" s="36"/>
      <c r="H484" s="36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49"/>
      <c r="D485" s="37"/>
      <c r="E485" s="12"/>
      <c r="F485" s="36"/>
      <c r="G485" s="36"/>
      <c r="H485" s="36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49"/>
      <c r="D486" s="37"/>
      <c r="E486" s="12"/>
      <c r="F486" s="36"/>
      <c r="G486" s="36"/>
      <c r="H486" s="36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49"/>
      <c r="D487" s="37"/>
      <c r="E487" s="12"/>
      <c r="F487" s="36"/>
      <c r="G487" s="36"/>
      <c r="H487" s="36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49"/>
      <c r="D488" s="37"/>
      <c r="E488" s="12"/>
      <c r="F488" s="36"/>
      <c r="G488" s="36"/>
      <c r="H488" s="36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49"/>
      <c r="D489" s="37"/>
      <c r="E489" s="12"/>
      <c r="F489" s="36"/>
      <c r="G489" s="36"/>
      <c r="H489" s="36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49"/>
      <c r="D490" s="37"/>
      <c r="E490" s="12"/>
      <c r="F490" s="36"/>
      <c r="G490" s="36"/>
      <c r="H490" s="36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49"/>
      <c r="D491" s="37"/>
      <c r="E491" s="12"/>
      <c r="F491" s="36"/>
      <c r="G491" s="36"/>
      <c r="H491" s="36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49"/>
      <c r="D492" s="37"/>
      <c r="E492" s="12"/>
      <c r="F492" s="36"/>
      <c r="G492" s="36"/>
      <c r="H492" s="36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49"/>
      <c r="D493" s="37"/>
      <c r="E493" s="12"/>
      <c r="F493" s="36"/>
      <c r="G493" s="36"/>
      <c r="H493" s="36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49"/>
      <c r="D494" s="37"/>
      <c r="E494" s="12"/>
      <c r="F494" s="36"/>
      <c r="G494" s="36"/>
      <c r="H494" s="36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49"/>
      <c r="D495" s="37"/>
      <c r="E495" s="12"/>
      <c r="F495" s="36"/>
      <c r="G495" s="36"/>
      <c r="H495" s="36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49"/>
      <c r="D496" s="37"/>
      <c r="E496" s="12"/>
      <c r="F496" s="36"/>
      <c r="G496" s="36"/>
      <c r="H496" s="36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49"/>
      <c r="D497" s="37"/>
      <c r="E497" s="12"/>
      <c r="F497" s="36"/>
      <c r="G497" s="36"/>
      <c r="H497" s="36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49"/>
      <c r="D498" s="37"/>
      <c r="E498" s="12"/>
      <c r="F498" s="36"/>
      <c r="G498" s="36"/>
      <c r="H498" s="36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49"/>
      <c r="D499" s="37"/>
      <c r="E499" s="12"/>
      <c r="F499" s="36"/>
      <c r="G499" s="36"/>
      <c r="H499" s="36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49"/>
      <c r="D500" s="37"/>
      <c r="E500" s="12"/>
      <c r="F500" s="36"/>
      <c r="G500" s="36"/>
      <c r="H500" s="36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49"/>
      <c r="D501" s="37"/>
      <c r="E501" s="12"/>
      <c r="F501" s="36"/>
      <c r="G501" s="36"/>
      <c r="H501" s="36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49"/>
      <c r="D502" s="37"/>
      <c r="E502" s="12"/>
      <c r="F502" s="36"/>
      <c r="G502" s="36"/>
      <c r="H502" s="36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49"/>
      <c r="D503" s="37"/>
      <c r="E503" s="12"/>
      <c r="F503" s="36"/>
      <c r="G503" s="36"/>
      <c r="H503" s="36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49"/>
      <c r="D504" s="37"/>
      <c r="E504" s="12"/>
      <c r="F504" s="36"/>
      <c r="G504" s="36"/>
      <c r="H504" s="36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49"/>
      <c r="D505" s="37"/>
      <c r="E505" s="12"/>
      <c r="F505" s="36"/>
      <c r="G505" s="36"/>
      <c r="H505" s="36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49"/>
      <c r="D506" s="37"/>
      <c r="E506" s="12"/>
      <c r="F506" s="36"/>
      <c r="G506" s="36"/>
      <c r="H506" s="36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49"/>
      <c r="D507" s="37"/>
      <c r="E507" s="12"/>
      <c r="F507" s="36"/>
      <c r="G507" s="36"/>
      <c r="H507" s="36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49"/>
      <c r="D508" s="37"/>
      <c r="E508" s="12"/>
      <c r="F508" s="36"/>
      <c r="G508" s="36"/>
      <c r="H508" s="36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49"/>
      <c r="D509" s="37"/>
      <c r="E509" s="12"/>
      <c r="F509" s="36"/>
      <c r="G509" s="36"/>
      <c r="H509" s="36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49"/>
      <c r="D510" s="37"/>
      <c r="E510" s="12"/>
      <c r="F510" s="36"/>
      <c r="G510" s="36"/>
      <c r="H510" s="36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49"/>
      <c r="D511" s="37"/>
      <c r="E511" s="12"/>
      <c r="F511" s="36"/>
      <c r="G511" s="36"/>
      <c r="H511" s="36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49"/>
      <c r="D512" s="37"/>
      <c r="E512" s="12"/>
      <c r="F512" s="36"/>
      <c r="G512" s="36"/>
      <c r="H512" s="36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49"/>
      <c r="D513" s="37"/>
      <c r="E513" s="12"/>
      <c r="F513" s="36"/>
      <c r="G513" s="36"/>
      <c r="H513" s="36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49"/>
      <c r="D514" s="37"/>
      <c r="E514" s="12"/>
      <c r="F514" s="36"/>
      <c r="G514" s="36"/>
      <c r="H514" s="36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49"/>
      <c r="D515" s="37"/>
      <c r="E515" s="12"/>
      <c r="F515" s="36"/>
      <c r="G515" s="36"/>
      <c r="H515" s="36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49"/>
      <c r="D516" s="37"/>
      <c r="E516" s="12"/>
      <c r="F516" s="36"/>
      <c r="G516" s="36"/>
      <c r="H516" s="36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49"/>
      <c r="D517" s="37"/>
      <c r="E517" s="12"/>
      <c r="F517" s="36"/>
      <c r="G517" s="36"/>
      <c r="H517" s="36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49"/>
      <c r="D518" s="37"/>
      <c r="E518" s="12"/>
      <c r="F518" s="36"/>
      <c r="G518" s="36"/>
      <c r="H518" s="36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49"/>
      <c r="D519" s="37"/>
      <c r="E519" s="12"/>
      <c r="F519" s="36"/>
      <c r="G519" s="36"/>
      <c r="H519" s="36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49"/>
      <c r="D520" s="37"/>
      <c r="E520" s="12"/>
      <c r="F520" s="36"/>
      <c r="G520" s="36"/>
      <c r="H520" s="36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49"/>
      <c r="D521" s="37"/>
      <c r="E521" s="12"/>
      <c r="F521" s="36"/>
      <c r="G521" s="36"/>
      <c r="H521" s="36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49"/>
      <c r="D522" s="37"/>
      <c r="E522" s="12"/>
      <c r="F522" s="36"/>
      <c r="G522" s="36"/>
      <c r="H522" s="36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49"/>
      <c r="D523" s="37"/>
      <c r="E523" s="12"/>
      <c r="F523" s="36"/>
      <c r="G523" s="36"/>
      <c r="H523" s="36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49"/>
      <c r="D524" s="37"/>
      <c r="E524" s="12"/>
      <c r="F524" s="36"/>
      <c r="G524" s="36"/>
      <c r="H524" s="36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49"/>
      <c r="D525" s="37"/>
      <c r="E525" s="12"/>
      <c r="F525" s="36"/>
      <c r="G525" s="36"/>
      <c r="H525" s="36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49"/>
      <c r="D526" s="37"/>
      <c r="E526" s="12"/>
      <c r="F526" s="36"/>
      <c r="G526" s="36"/>
      <c r="H526" s="36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49"/>
      <c r="D527" s="37"/>
      <c r="E527" s="12"/>
      <c r="F527" s="36"/>
      <c r="G527" s="36"/>
      <c r="H527" s="36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49"/>
      <c r="D528" s="37"/>
      <c r="E528" s="12"/>
      <c r="F528" s="36"/>
      <c r="G528" s="36"/>
      <c r="H528" s="36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49"/>
      <c r="D529" s="37"/>
      <c r="E529" s="12"/>
      <c r="F529" s="36"/>
      <c r="G529" s="36"/>
      <c r="H529" s="36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49"/>
      <c r="D530" s="37"/>
      <c r="E530" s="12"/>
      <c r="F530" s="36"/>
      <c r="G530" s="36"/>
      <c r="H530" s="36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49"/>
      <c r="D531" s="37"/>
      <c r="E531" s="12"/>
      <c r="F531" s="36"/>
      <c r="G531" s="36"/>
      <c r="H531" s="36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49"/>
      <c r="D532" s="37"/>
      <c r="E532" s="12"/>
      <c r="F532" s="36"/>
      <c r="G532" s="36"/>
      <c r="H532" s="36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49"/>
      <c r="D533" s="37"/>
      <c r="E533" s="12"/>
      <c r="F533" s="36"/>
      <c r="G533" s="36"/>
      <c r="H533" s="36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49"/>
      <c r="D534" s="37"/>
      <c r="E534" s="12"/>
      <c r="F534" s="36"/>
      <c r="G534" s="36"/>
      <c r="H534" s="36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49"/>
      <c r="D535" s="37"/>
      <c r="E535" s="12"/>
      <c r="F535" s="36"/>
      <c r="G535" s="36"/>
      <c r="H535" s="36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49"/>
      <c r="D536" s="37"/>
      <c r="E536" s="12"/>
      <c r="F536" s="36"/>
      <c r="G536" s="36"/>
      <c r="H536" s="36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49"/>
      <c r="D537" s="37"/>
      <c r="E537" s="12"/>
      <c r="F537" s="36"/>
      <c r="G537" s="36"/>
      <c r="H537" s="36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49"/>
      <c r="D538" s="37"/>
      <c r="E538" s="12"/>
      <c r="F538" s="36"/>
      <c r="G538" s="36"/>
      <c r="H538" s="36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49"/>
      <c r="D539" s="37"/>
      <c r="E539" s="12"/>
      <c r="F539" s="36"/>
      <c r="G539" s="36"/>
      <c r="H539" s="36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49"/>
      <c r="D540" s="37"/>
      <c r="E540" s="12"/>
      <c r="F540" s="36"/>
      <c r="G540" s="36"/>
      <c r="H540" s="36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49"/>
      <c r="D541" s="37"/>
      <c r="E541" s="12"/>
      <c r="F541" s="36"/>
      <c r="G541" s="36"/>
      <c r="H541" s="36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49"/>
      <c r="D542" s="37"/>
      <c r="E542" s="12"/>
      <c r="F542" s="36"/>
      <c r="G542" s="36"/>
      <c r="H542" s="36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49"/>
      <c r="D543" s="37"/>
      <c r="E543" s="12"/>
      <c r="F543" s="36"/>
      <c r="G543" s="36"/>
      <c r="H543" s="36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49"/>
      <c r="D544" s="37"/>
      <c r="E544" s="12"/>
      <c r="F544" s="36"/>
      <c r="G544" s="36"/>
      <c r="H544" s="36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49"/>
      <c r="D545" s="37"/>
      <c r="E545" s="12"/>
      <c r="F545" s="36"/>
      <c r="G545" s="36"/>
      <c r="H545" s="36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49"/>
      <c r="D546" s="37"/>
      <c r="E546" s="12"/>
      <c r="F546" s="36"/>
      <c r="G546" s="36"/>
      <c r="H546" s="36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49"/>
      <c r="D547" s="37"/>
      <c r="E547" s="12"/>
      <c r="F547" s="36"/>
      <c r="G547" s="36"/>
      <c r="H547" s="36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49"/>
      <c r="D548" s="37"/>
      <c r="E548" s="12"/>
      <c r="F548" s="36"/>
      <c r="G548" s="36"/>
      <c r="H548" s="36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49"/>
      <c r="D549" s="37"/>
      <c r="E549" s="12"/>
      <c r="F549" s="36"/>
      <c r="G549" s="36"/>
      <c r="H549" s="36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49"/>
      <c r="D550" s="37"/>
      <c r="E550" s="12"/>
      <c r="F550" s="36"/>
      <c r="G550" s="36"/>
      <c r="H550" s="36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49"/>
      <c r="D551" s="37"/>
      <c r="E551" s="12"/>
      <c r="F551" s="36"/>
      <c r="G551" s="36"/>
      <c r="H551" s="36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49"/>
      <c r="D552" s="37"/>
      <c r="E552" s="12"/>
      <c r="F552" s="36"/>
      <c r="G552" s="36"/>
      <c r="H552" s="36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49"/>
      <c r="D553" s="37"/>
      <c r="E553" s="12"/>
      <c r="F553" s="36"/>
      <c r="G553" s="36"/>
      <c r="H553" s="36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49"/>
      <c r="D554" s="37"/>
      <c r="E554" s="12"/>
      <c r="F554" s="36"/>
      <c r="G554" s="36"/>
      <c r="H554" s="36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49"/>
      <c r="D555" s="37"/>
      <c r="E555" s="12"/>
      <c r="F555" s="36"/>
      <c r="G555" s="36"/>
      <c r="H555" s="36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49"/>
      <c r="D556" s="37"/>
      <c r="E556" s="12"/>
      <c r="F556" s="36"/>
      <c r="G556" s="36"/>
      <c r="H556" s="36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49"/>
      <c r="D557" s="37"/>
      <c r="E557" s="12"/>
      <c r="F557" s="36"/>
      <c r="G557" s="36"/>
      <c r="H557" s="36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49"/>
      <c r="D558" s="37"/>
      <c r="E558" s="12"/>
      <c r="F558" s="36"/>
      <c r="G558" s="36"/>
      <c r="H558" s="36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49"/>
      <c r="D559" s="37"/>
      <c r="E559" s="12"/>
      <c r="F559" s="36"/>
      <c r="G559" s="36"/>
      <c r="H559" s="36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49"/>
      <c r="D560" s="37"/>
      <c r="E560" s="12"/>
      <c r="F560" s="36"/>
      <c r="G560" s="36"/>
      <c r="H560" s="36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49"/>
      <c r="D561" s="37"/>
      <c r="E561" s="12"/>
      <c r="F561" s="36"/>
      <c r="G561" s="36"/>
      <c r="H561" s="36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49"/>
      <c r="D562" s="37"/>
      <c r="E562" s="12"/>
      <c r="F562" s="36"/>
      <c r="G562" s="36"/>
      <c r="H562" s="36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49"/>
      <c r="D563" s="37"/>
      <c r="E563" s="12"/>
      <c r="F563" s="36"/>
      <c r="G563" s="36"/>
      <c r="H563" s="36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49"/>
      <c r="D564" s="37"/>
      <c r="E564" s="12"/>
      <c r="F564" s="36"/>
      <c r="G564" s="36"/>
      <c r="H564" s="36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49"/>
      <c r="D565" s="37"/>
      <c r="E565" s="12"/>
      <c r="F565" s="36"/>
      <c r="G565" s="36"/>
      <c r="H565" s="36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49"/>
      <c r="D566" s="37"/>
      <c r="E566" s="12"/>
      <c r="F566" s="36"/>
      <c r="G566" s="36"/>
      <c r="H566" s="36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49"/>
      <c r="D567" s="37"/>
      <c r="E567" s="12"/>
      <c r="F567" s="36"/>
      <c r="G567" s="36"/>
      <c r="H567" s="36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49"/>
      <c r="D568" s="37"/>
      <c r="E568" s="12"/>
      <c r="F568" s="36"/>
      <c r="G568" s="36"/>
      <c r="H568" s="36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49"/>
      <c r="D569" s="37"/>
      <c r="E569" s="12"/>
      <c r="F569" s="36"/>
      <c r="G569" s="36"/>
      <c r="H569" s="36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49"/>
      <c r="D570" s="37"/>
      <c r="E570" s="12"/>
      <c r="F570" s="36"/>
      <c r="G570" s="36"/>
      <c r="H570" s="36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49"/>
      <c r="D571" s="37"/>
      <c r="E571" s="12"/>
      <c r="F571" s="36"/>
      <c r="G571" s="36"/>
      <c r="H571" s="36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49"/>
      <c r="D572" s="37"/>
      <c r="E572" s="12"/>
      <c r="F572" s="36"/>
      <c r="G572" s="36"/>
      <c r="H572" s="36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49"/>
      <c r="D573" s="37"/>
      <c r="E573" s="12"/>
      <c r="F573" s="36"/>
      <c r="G573" s="36"/>
      <c r="H573" s="36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49"/>
      <c r="D574" s="37"/>
      <c r="E574" s="12"/>
      <c r="F574" s="36"/>
      <c r="G574" s="36"/>
      <c r="H574" s="36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49"/>
      <c r="D575" s="37"/>
      <c r="E575" s="12"/>
      <c r="F575" s="36"/>
      <c r="G575" s="36"/>
      <c r="H575" s="36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49"/>
      <c r="D576" s="37"/>
      <c r="E576" s="12"/>
      <c r="F576" s="36"/>
      <c r="G576" s="36"/>
      <c r="H576" s="36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49"/>
      <c r="D577" s="37"/>
      <c r="E577" s="12"/>
      <c r="F577" s="36"/>
      <c r="G577" s="36"/>
      <c r="H577" s="36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49"/>
      <c r="D578" s="37"/>
      <c r="E578" s="12"/>
      <c r="F578" s="36"/>
      <c r="G578" s="36"/>
      <c r="H578" s="36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49"/>
      <c r="D579" s="37"/>
      <c r="E579" s="12"/>
      <c r="F579" s="36"/>
      <c r="G579" s="36"/>
      <c r="H579" s="36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49"/>
      <c r="D580" s="37"/>
      <c r="E580" s="12"/>
      <c r="F580" s="36"/>
      <c r="G580" s="36"/>
      <c r="H580" s="36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49"/>
      <c r="D581" s="37"/>
      <c r="E581" s="12"/>
      <c r="F581" s="36"/>
      <c r="G581" s="36"/>
      <c r="H581" s="36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49"/>
      <c r="D582" s="37"/>
      <c r="E582" s="12"/>
      <c r="F582" s="36"/>
      <c r="G582" s="36"/>
      <c r="H582" s="36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49"/>
      <c r="D583" s="37"/>
      <c r="E583" s="12"/>
      <c r="F583" s="36"/>
      <c r="G583" s="36"/>
      <c r="H583" s="36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49"/>
      <c r="D584" s="37"/>
      <c r="E584" s="12"/>
      <c r="F584" s="36"/>
      <c r="G584" s="36"/>
      <c r="H584" s="36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49"/>
      <c r="D585" s="37"/>
      <c r="E585" s="12"/>
      <c r="F585" s="36"/>
      <c r="G585" s="36"/>
      <c r="H585" s="36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49"/>
      <c r="D586" s="37"/>
      <c r="E586" s="12"/>
      <c r="F586" s="36"/>
      <c r="G586" s="36"/>
      <c r="H586" s="36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49"/>
      <c r="D587" s="37"/>
      <c r="E587" s="12"/>
      <c r="F587" s="36"/>
      <c r="G587" s="36"/>
      <c r="H587" s="36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49"/>
      <c r="D588" s="37"/>
      <c r="E588" s="12"/>
      <c r="F588" s="36"/>
      <c r="G588" s="36"/>
      <c r="H588" s="36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49"/>
      <c r="D589" s="37"/>
      <c r="E589" s="12"/>
      <c r="F589" s="36"/>
      <c r="G589" s="36"/>
      <c r="H589" s="36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49"/>
      <c r="D590" s="37"/>
      <c r="E590" s="12"/>
      <c r="F590" s="36"/>
      <c r="G590" s="36"/>
      <c r="H590" s="36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49"/>
      <c r="D591" s="37"/>
      <c r="E591" s="12"/>
      <c r="F591" s="36"/>
      <c r="G591" s="36"/>
      <c r="H591" s="36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49"/>
      <c r="D592" s="37"/>
      <c r="E592" s="12"/>
      <c r="F592" s="36"/>
      <c r="G592" s="36"/>
      <c r="H592" s="36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49"/>
      <c r="D593" s="37"/>
      <c r="E593" s="12"/>
      <c r="F593" s="36"/>
      <c r="G593" s="36"/>
      <c r="H593" s="36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49"/>
      <c r="D594" s="37"/>
      <c r="E594" s="12"/>
      <c r="F594" s="36"/>
      <c r="G594" s="36"/>
      <c r="H594" s="36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49"/>
      <c r="D595" s="37"/>
      <c r="E595" s="12"/>
      <c r="F595" s="36"/>
      <c r="G595" s="36"/>
      <c r="H595" s="36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49"/>
      <c r="D596" s="37"/>
      <c r="E596" s="12"/>
      <c r="F596" s="36"/>
      <c r="G596" s="36"/>
      <c r="H596" s="36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49"/>
      <c r="D597" s="37"/>
      <c r="E597" s="12"/>
      <c r="F597" s="36"/>
      <c r="G597" s="36"/>
      <c r="H597" s="36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49"/>
      <c r="D598" s="37"/>
      <c r="E598" s="12"/>
      <c r="F598" s="36"/>
      <c r="G598" s="36"/>
      <c r="H598" s="36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49"/>
      <c r="D599" s="37"/>
      <c r="E599" s="12"/>
      <c r="F599" s="36"/>
      <c r="G599" s="36"/>
      <c r="H599" s="36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49"/>
      <c r="D600" s="37"/>
      <c r="E600" s="12"/>
      <c r="F600" s="36"/>
      <c r="G600" s="36"/>
      <c r="H600" s="36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49"/>
      <c r="D601" s="37"/>
      <c r="E601" s="12"/>
      <c r="F601" s="36"/>
      <c r="G601" s="36"/>
      <c r="H601" s="36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49"/>
      <c r="D602" s="37"/>
      <c r="E602" s="12"/>
      <c r="F602" s="36"/>
      <c r="G602" s="36"/>
      <c r="H602" s="36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49"/>
      <c r="D603" s="37"/>
      <c r="E603" s="12"/>
      <c r="F603" s="36"/>
      <c r="G603" s="36"/>
      <c r="H603" s="36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49"/>
      <c r="D604" s="37"/>
      <c r="E604" s="12"/>
      <c r="F604" s="36"/>
      <c r="G604" s="36"/>
      <c r="H604" s="36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49"/>
      <c r="D605" s="37"/>
      <c r="E605" s="12"/>
      <c r="F605" s="36"/>
      <c r="G605" s="36"/>
      <c r="H605" s="36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49"/>
      <c r="D606" s="37"/>
      <c r="E606" s="12"/>
      <c r="F606" s="36"/>
      <c r="G606" s="36"/>
      <c r="H606" s="36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49"/>
      <c r="D607" s="37"/>
      <c r="E607" s="12"/>
      <c r="F607" s="36"/>
      <c r="G607" s="36"/>
      <c r="H607" s="36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49"/>
      <c r="D608" s="37"/>
      <c r="E608" s="12"/>
      <c r="F608" s="36"/>
      <c r="G608" s="36"/>
      <c r="H608" s="36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49"/>
      <c r="D609" s="37"/>
      <c r="E609" s="12"/>
      <c r="F609" s="36"/>
      <c r="G609" s="36"/>
      <c r="H609" s="36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49"/>
      <c r="D610" s="37"/>
      <c r="E610" s="12"/>
      <c r="F610" s="36"/>
      <c r="G610" s="36"/>
      <c r="H610" s="36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49"/>
      <c r="D611" s="37"/>
      <c r="E611" s="12"/>
      <c r="F611" s="36"/>
      <c r="G611" s="36"/>
      <c r="H611" s="36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49"/>
      <c r="D612" s="37"/>
      <c r="E612" s="12"/>
      <c r="F612" s="36"/>
      <c r="G612" s="36"/>
      <c r="H612" s="36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49"/>
      <c r="D613" s="37"/>
      <c r="E613" s="12"/>
      <c r="F613" s="36"/>
      <c r="G613" s="36"/>
      <c r="H613" s="36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49"/>
      <c r="D614" s="37"/>
      <c r="E614" s="12"/>
      <c r="F614" s="36"/>
      <c r="G614" s="36"/>
      <c r="H614" s="36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49"/>
      <c r="D615" s="37"/>
      <c r="E615" s="12"/>
      <c r="F615" s="36"/>
      <c r="G615" s="36"/>
      <c r="H615" s="36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49"/>
      <c r="D616" s="37"/>
      <c r="E616" s="12"/>
      <c r="F616" s="36"/>
      <c r="G616" s="36"/>
      <c r="H616" s="36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49"/>
      <c r="D617" s="37"/>
      <c r="E617" s="12"/>
      <c r="F617" s="36"/>
      <c r="G617" s="36"/>
      <c r="H617" s="36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49"/>
      <c r="D618" s="37"/>
      <c r="E618" s="12"/>
      <c r="F618" s="36"/>
      <c r="G618" s="36"/>
      <c r="H618" s="36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49"/>
      <c r="D619" s="37"/>
      <c r="E619" s="12"/>
      <c r="F619" s="36"/>
      <c r="G619" s="36"/>
      <c r="H619" s="36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49"/>
      <c r="D620" s="37"/>
      <c r="E620" s="12"/>
      <c r="F620" s="36"/>
      <c r="G620" s="36"/>
      <c r="H620" s="36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49"/>
      <c r="D621" s="37"/>
      <c r="E621" s="12"/>
      <c r="F621" s="36"/>
      <c r="G621" s="36"/>
      <c r="H621" s="36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49"/>
      <c r="D622" s="37"/>
      <c r="E622" s="12"/>
      <c r="F622" s="36"/>
      <c r="G622" s="36"/>
      <c r="H622" s="36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49"/>
      <c r="D623" s="37"/>
      <c r="E623" s="12"/>
      <c r="F623" s="36"/>
      <c r="G623" s="36"/>
      <c r="H623" s="36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49"/>
      <c r="D624" s="37"/>
      <c r="E624" s="12"/>
      <c r="F624" s="36"/>
      <c r="G624" s="36"/>
      <c r="H624" s="36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49"/>
      <c r="D625" s="37"/>
      <c r="E625" s="12"/>
      <c r="F625" s="36"/>
      <c r="G625" s="36"/>
      <c r="H625" s="36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49"/>
      <c r="D626" s="37"/>
      <c r="E626" s="12"/>
      <c r="F626" s="36"/>
      <c r="G626" s="36"/>
      <c r="H626" s="36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49"/>
      <c r="D627" s="37"/>
      <c r="E627" s="12"/>
      <c r="F627" s="36"/>
      <c r="G627" s="36"/>
      <c r="H627" s="36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49"/>
      <c r="D628" s="37"/>
      <c r="E628" s="12"/>
      <c r="F628" s="36"/>
      <c r="G628" s="36"/>
      <c r="H628" s="36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49"/>
      <c r="D629" s="37"/>
      <c r="E629" s="12"/>
      <c r="F629" s="36"/>
      <c r="G629" s="36"/>
      <c r="H629" s="36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49"/>
      <c r="D630" s="37"/>
      <c r="E630" s="12"/>
      <c r="F630" s="36"/>
      <c r="G630" s="36"/>
      <c r="H630" s="36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49"/>
      <c r="D631" s="37"/>
      <c r="E631" s="12"/>
      <c r="F631" s="36"/>
      <c r="G631" s="36"/>
      <c r="H631" s="36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49"/>
      <c r="D632" s="37"/>
      <c r="E632" s="12"/>
      <c r="F632" s="36"/>
      <c r="G632" s="36"/>
      <c r="H632" s="36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49"/>
      <c r="D633" s="37"/>
      <c r="E633" s="12"/>
      <c r="F633" s="36"/>
      <c r="G633" s="36"/>
      <c r="H633" s="36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49"/>
      <c r="D634" s="37"/>
      <c r="E634" s="12"/>
      <c r="F634" s="36"/>
      <c r="G634" s="36"/>
      <c r="H634" s="36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49"/>
      <c r="D635" s="37"/>
      <c r="E635" s="12"/>
      <c r="F635" s="36"/>
      <c r="G635" s="36"/>
      <c r="H635" s="36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49"/>
      <c r="D636" s="37"/>
      <c r="E636" s="12"/>
      <c r="F636" s="36"/>
      <c r="G636" s="36"/>
      <c r="H636" s="36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49"/>
      <c r="D637" s="37"/>
      <c r="E637" s="12"/>
      <c r="F637" s="36"/>
      <c r="G637" s="36"/>
      <c r="H637" s="36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49"/>
      <c r="D638" s="37"/>
      <c r="E638" s="12"/>
      <c r="F638" s="36"/>
      <c r="G638" s="36"/>
      <c r="H638" s="36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49"/>
      <c r="D639" s="37"/>
      <c r="E639" s="12"/>
      <c r="F639" s="36"/>
      <c r="G639" s="36"/>
      <c r="H639" s="36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49"/>
      <c r="D640" s="37"/>
      <c r="E640" s="12"/>
      <c r="F640" s="36"/>
      <c r="G640" s="36"/>
      <c r="H640" s="36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49"/>
      <c r="D641" s="37"/>
      <c r="E641" s="12"/>
      <c r="F641" s="36"/>
      <c r="G641" s="36"/>
      <c r="H641" s="36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49"/>
      <c r="D642" s="37"/>
      <c r="E642" s="12"/>
      <c r="F642" s="36"/>
      <c r="G642" s="36"/>
      <c r="H642" s="36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49"/>
      <c r="D643" s="37"/>
      <c r="E643" s="12"/>
      <c r="F643" s="36"/>
      <c r="G643" s="36"/>
      <c r="H643" s="36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49"/>
      <c r="D644" s="37"/>
      <c r="E644" s="12"/>
      <c r="F644" s="36"/>
      <c r="G644" s="36"/>
      <c r="H644" s="36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49"/>
      <c r="D645" s="37"/>
      <c r="E645" s="12"/>
      <c r="F645" s="36"/>
      <c r="G645" s="36"/>
      <c r="H645" s="36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49"/>
      <c r="D646" s="37"/>
      <c r="E646" s="12"/>
      <c r="F646" s="36"/>
      <c r="G646" s="36"/>
      <c r="H646" s="36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49"/>
      <c r="D647" s="37"/>
      <c r="E647" s="12"/>
      <c r="F647" s="36"/>
      <c r="G647" s="36"/>
      <c r="H647" s="36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49"/>
      <c r="D648" s="37"/>
      <c r="E648" s="12"/>
      <c r="F648" s="36"/>
      <c r="G648" s="36"/>
      <c r="H648" s="36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49"/>
      <c r="D649" s="37"/>
      <c r="E649" s="12"/>
      <c r="F649" s="36"/>
      <c r="G649" s="36"/>
      <c r="H649" s="36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49"/>
      <c r="D650" s="37"/>
      <c r="E650" s="12"/>
      <c r="F650" s="36"/>
      <c r="G650" s="36"/>
      <c r="H650" s="36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49"/>
      <c r="D651" s="37"/>
      <c r="E651" s="12"/>
      <c r="F651" s="36"/>
      <c r="G651" s="36"/>
      <c r="H651" s="36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49"/>
      <c r="D652" s="37"/>
      <c r="E652" s="12"/>
      <c r="F652" s="36"/>
      <c r="G652" s="36"/>
      <c r="H652" s="36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49"/>
      <c r="D653" s="37"/>
      <c r="E653" s="12"/>
      <c r="F653" s="36"/>
      <c r="G653" s="36"/>
      <c r="H653" s="36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49"/>
      <c r="D654" s="37"/>
      <c r="E654" s="12"/>
      <c r="F654" s="36"/>
      <c r="G654" s="36"/>
      <c r="H654" s="36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49"/>
      <c r="D655" s="37"/>
      <c r="E655" s="12"/>
      <c r="F655" s="36"/>
      <c r="G655" s="36"/>
      <c r="H655" s="36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49"/>
      <c r="D656" s="37"/>
      <c r="E656" s="12"/>
      <c r="F656" s="36"/>
      <c r="G656" s="36"/>
      <c r="H656" s="36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49"/>
      <c r="D657" s="37"/>
      <c r="E657" s="12"/>
      <c r="F657" s="36"/>
      <c r="G657" s="36"/>
      <c r="H657" s="36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49"/>
      <c r="D658" s="37"/>
      <c r="E658" s="12"/>
      <c r="F658" s="36"/>
      <c r="G658" s="36"/>
      <c r="H658" s="36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49"/>
      <c r="D659" s="37"/>
      <c r="E659" s="12"/>
      <c r="F659" s="36"/>
      <c r="G659" s="36"/>
      <c r="H659" s="36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49"/>
      <c r="D660" s="37"/>
      <c r="E660" s="12"/>
      <c r="F660" s="36"/>
      <c r="G660" s="36"/>
      <c r="H660" s="36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49"/>
      <c r="D661" s="37"/>
      <c r="E661" s="12"/>
      <c r="F661" s="36"/>
      <c r="G661" s="36"/>
      <c r="H661" s="36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49"/>
      <c r="D662" s="37"/>
      <c r="E662" s="12"/>
      <c r="F662" s="36"/>
      <c r="G662" s="36"/>
      <c r="H662" s="36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49"/>
      <c r="D663" s="37"/>
      <c r="E663" s="12"/>
      <c r="F663" s="36"/>
      <c r="G663" s="36"/>
      <c r="H663" s="36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49"/>
      <c r="D664" s="37"/>
      <c r="E664" s="12"/>
      <c r="F664" s="36"/>
      <c r="G664" s="36"/>
      <c r="H664" s="36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49"/>
      <c r="D665" s="37"/>
      <c r="E665" s="12"/>
      <c r="F665" s="36"/>
      <c r="G665" s="36"/>
      <c r="H665" s="36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49"/>
      <c r="D666" s="37"/>
      <c r="E666" s="12"/>
      <c r="F666" s="36"/>
      <c r="G666" s="36"/>
      <c r="H666" s="36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49"/>
      <c r="D667" s="37"/>
      <c r="E667" s="12"/>
      <c r="F667" s="36"/>
      <c r="G667" s="36"/>
      <c r="H667" s="36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49"/>
      <c r="D668" s="37"/>
      <c r="E668" s="12"/>
      <c r="F668" s="36"/>
      <c r="G668" s="36"/>
      <c r="H668" s="36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49"/>
      <c r="D669" s="37"/>
      <c r="E669" s="12"/>
      <c r="F669" s="36"/>
      <c r="G669" s="36"/>
      <c r="H669" s="36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49"/>
      <c r="D670" s="37"/>
      <c r="E670" s="12"/>
      <c r="F670" s="36"/>
      <c r="G670" s="36"/>
      <c r="H670" s="36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49"/>
      <c r="D671" s="37"/>
      <c r="E671" s="12"/>
      <c r="F671" s="36"/>
      <c r="G671" s="36"/>
      <c r="H671" s="36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49"/>
      <c r="D672" s="37"/>
      <c r="E672" s="12"/>
      <c r="F672" s="36"/>
      <c r="G672" s="36"/>
      <c r="H672" s="36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49"/>
      <c r="D673" s="37"/>
      <c r="E673" s="12"/>
      <c r="F673" s="36"/>
      <c r="G673" s="36"/>
      <c r="H673" s="36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49"/>
      <c r="D674" s="37"/>
      <c r="E674" s="12"/>
      <c r="F674" s="36"/>
      <c r="G674" s="36"/>
      <c r="H674" s="36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49"/>
      <c r="D675" s="37"/>
      <c r="E675" s="12"/>
      <c r="F675" s="36"/>
      <c r="G675" s="36"/>
      <c r="H675" s="36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49"/>
      <c r="D676" s="37"/>
      <c r="E676" s="12"/>
      <c r="F676" s="36"/>
      <c r="G676" s="36"/>
      <c r="H676" s="36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49"/>
      <c r="D677" s="37"/>
      <c r="E677" s="12"/>
      <c r="F677" s="36"/>
      <c r="G677" s="36"/>
      <c r="H677" s="36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49"/>
      <c r="D678" s="37"/>
      <c r="E678" s="12"/>
      <c r="F678" s="36"/>
      <c r="G678" s="36"/>
      <c r="H678" s="36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49"/>
      <c r="D679" s="37"/>
      <c r="E679" s="12"/>
      <c r="F679" s="36"/>
      <c r="G679" s="36"/>
      <c r="H679" s="36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49"/>
      <c r="D680" s="37"/>
      <c r="E680" s="12"/>
      <c r="F680" s="36"/>
      <c r="G680" s="36"/>
      <c r="H680" s="36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49"/>
      <c r="D681" s="37"/>
      <c r="E681" s="12"/>
      <c r="F681" s="36"/>
      <c r="G681" s="36"/>
      <c r="H681" s="36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49"/>
      <c r="D682" s="37"/>
      <c r="E682" s="12"/>
      <c r="F682" s="36"/>
      <c r="G682" s="36"/>
      <c r="H682" s="36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49"/>
      <c r="D683" s="37"/>
      <c r="E683" s="12"/>
      <c r="F683" s="36"/>
      <c r="G683" s="36"/>
      <c r="H683" s="36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49"/>
      <c r="D684" s="37"/>
      <c r="E684" s="12"/>
      <c r="F684" s="36"/>
      <c r="G684" s="36"/>
      <c r="H684" s="36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49"/>
      <c r="D685" s="37"/>
      <c r="E685" s="12"/>
      <c r="F685" s="36"/>
      <c r="G685" s="36"/>
      <c r="H685" s="36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49"/>
      <c r="D686" s="37"/>
      <c r="E686" s="12"/>
      <c r="F686" s="36"/>
      <c r="G686" s="36"/>
      <c r="H686" s="36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49"/>
      <c r="D687" s="37"/>
      <c r="E687" s="12"/>
      <c r="F687" s="36"/>
      <c r="G687" s="36"/>
      <c r="H687" s="36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49"/>
      <c r="D688" s="37"/>
      <c r="E688" s="12"/>
      <c r="F688" s="36"/>
      <c r="G688" s="36"/>
      <c r="H688" s="36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49"/>
      <c r="D689" s="37"/>
      <c r="E689" s="12"/>
      <c r="F689" s="36"/>
      <c r="G689" s="36"/>
      <c r="H689" s="36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49"/>
      <c r="D690" s="37"/>
      <c r="E690" s="12"/>
      <c r="F690" s="36"/>
      <c r="G690" s="36"/>
      <c r="H690" s="36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49"/>
      <c r="D691" s="37"/>
      <c r="E691" s="12"/>
      <c r="F691" s="36"/>
      <c r="G691" s="36"/>
      <c r="H691" s="36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49"/>
      <c r="D692" s="37"/>
      <c r="E692" s="12"/>
      <c r="F692" s="36"/>
      <c r="G692" s="36"/>
      <c r="H692" s="36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49"/>
      <c r="D693" s="37"/>
      <c r="E693" s="12"/>
      <c r="F693" s="36"/>
      <c r="G693" s="36"/>
      <c r="H693" s="36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49"/>
      <c r="D694" s="37"/>
      <c r="E694" s="12"/>
      <c r="F694" s="36"/>
      <c r="G694" s="36"/>
      <c r="H694" s="36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49"/>
      <c r="D695" s="37"/>
      <c r="E695" s="12"/>
      <c r="F695" s="36"/>
      <c r="G695" s="36"/>
      <c r="H695" s="36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49"/>
      <c r="D696" s="37"/>
      <c r="E696" s="12"/>
      <c r="F696" s="36"/>
      <c r="G696" s="36"/>
      <c r="H696" s="36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49"/>
      <c r="D697" s="37"/>
      <c r="E697" s="12"/>
      <c r="F697" s="36"/>
      <c r="G697" s="36"/>
      <c r="H697" s="36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49"/>
      <c r="D698" s="37"/>
      <c r="E698" s="12"/>
      <c r="F698" s="36"/>
      <c r="G698" s="36"/>
      <c r="H698" s="36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49"/>
      <c r="D699" s="37"/>
      <c r="E699" s="12"/>
      <c r="F699" s="36"/>
      <c r="G699" s="36"/>
      <c r="H699" s="36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49"/>
      <c r="D700" s="37"/>
      <c r="E700" s="12"/>
      <c r="F700" s="36"/>
      <c r="G700" s="36"/>
      <c r="H700" s="36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49"/>
      <c r="D701" s="37"/>
      <c r="E701" s="12"/>
      <c r="F701" s="36"/>
      <c r="G701" s="36"/>
      <c r="H701" s="36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49"/>
      <c r="D702" s="37"/>
      <c r="E702" s="12"/>
      <c r="F702" s="36"/>
      <c r="G702" s="36"/>
      <c r="H702" s="36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49"/>
      <c r="D703" s="37"/>
      <c r="E703" s="12"/>
      <c r="F703" s="36"/>
      <c r="G703" s="36"/>
      <c r="H703" s="36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49"/>
      <c r="D704" s="37"/>
      <c r="E704" s="12"/>
      <c r="F704" s="36"/>
      <c r="G704" s="36"/>
      <c r="H704" s="36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49"/>
      <c r="D705" s="37"/>
      <c r="E705" s="12"/>
      <c r="F705" s="36"/>
      <c r="G705" s="36"/>
      <c r="H705" s="36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49"/>
      <c r="D706" s="37"/>
      <c r="E706" s="12"/>
      <c r="F706" s="36"/>
      <c r="G706" s="36"/>
      <c r="H706" s="36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49"/>
      <c r="D707" s="37"/>
      <c r="E707" s="12"/>
      <c r="F707" s="36"/>
      <c r="G707" s="36"/>
      <c r="H707" s="36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49"/>
      <c r="D708" s="37"/>
      <c r="E708" s="12"/>
      <c r="F708" s="36"/>
      <c r="G708" s="36"/>
      <c r="H708" s="36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49"/>
      <c r="D709" s="37"/>
      <c r="E709" s="12"/>
      <c r="F709" s="36"/>
      <c r="G709" s="36"/>
      <c r="H709" s="36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49"/>
      <c r="D710" s="37"/>
      <c r="E710" s="12"/>
      <c r="F710" s="36"/>
      <c r="G710" s="36"/>
      <c r="H710" s="36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49"/>
      <c r="D711" s="37"/>
      <c r="E711" s="12"/>
      <c r="F711" s="36"/>
      <c r="G711" s="36"/>
      <c r="H711" s="36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49"/>
      <c r="D712" s="37"/>
      <c r="E712" s="12"/>
      <c r="F712" s="36"/>
      <c r="G712" s="36"/>
      <c r="H712" s="36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49"/>
      <c r="D713" s="37"/>
      <c r="E713" s="12"/>
      <c r="F713" s="36"/>
      <c r="G713" s="36"/>
      <c r="H713" s="36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49"/>
      <c r="D714" s="37"/>
      <c r="E714" s="12"/>
      <c r="F714" s="36"/>
      <c r="G714" s="36"/>
      <c r="H714" s="36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49"/>
      <c r="D715" s="37"/>
      <c r="E715" s="12"/>
      <c r="F715" s="36"/>
      <c r="G715" s="36"/>
      <c r="H715" s="36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49"/>
      <c r="D716" s="37"/>
      <c r="E716" s="12"/>
      <c r="F716" s="36"/>
      <c r="G716" s="36"/>
      <c r="H716" s="36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49"/>
      <c r="D717" s="37"/>
      <c r="E717" s="12"/>
      <c r="F717" s="36"/>
      <c r="G717" s="36"/>
      <c r="H717" s="36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49"/>
      <c r="D718" s="37"/>
      <c r="E718" s="12"/>
      <c r="F718" s="36"/>
      <c r="G718" s="36"/>
      <c r="H718" s="36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49"/>
      <c r="D719" s="37"/>
      <c r="E719" s="12"/>
      <c r="F719" s="36"/>
      <c r="G719" s="36"/>
      <c r="H719" s="36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49"/>
      <c r="D720" s="37"/>
      <c r="E720" s="12"/>
      <c r="F720" s="36"/>
      <c r="G720" s="36"/>
      <c r="H720" s="36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49"/>
      <c r="D721" s="37"/>
      <c r="E721" s="12"/>
      <c r="F721" s="36"/>
      <c r="G721" s="36"/>
      <c r="H721" s="36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49"/>
      <c r="D722" s="37"/>
      <c r="E722" s="12"/>
      <c r="F722" s="36"/>
      <c r="G722" s="36"/>
      <c r="H722" s="36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49"/>
      <c r="D723" s="37"/>
      <c r="E723" s="12"/>
      <c r="F723" s="36"/>
      <c r="G723" s="36"/>
      <c r="H723" s="36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49"/>
      <c r="D724" s="37"/>
      <c r="E724" s="12"/>
      <c r="F724" s="36"/>
      <c r="G724" s="36"/>
      <c r="H724" s="36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49"/>
      <c r="D725" s="37"/>
      <c r="E725" s="12"/>
      <c r="F725" s="36"/>
      <c r="G725" s="36"/>
      <c r="H725" s="36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49"/>
      <c r="D726" s="37"/>
      <c r="E726" s="12"/>
      <c r="F726" s="36"/>
      <c r="G726" s="36"/>
      <c r="H726" s="36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49"/>
      <c r="D727" s="37"/>
      <c r="E727" s="12"/>
      <c r="F727" s="36"/>
      <c r="G727" s="36"/>
      <c r="H727" s="36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49"/>
      <c r="D728" s="37"/>
      <c r="E728" s="12"/>
      <c r="F728" s="36"/>
      <c r="G728" s="36"/>
      <c r="H728" s="36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49"/>
      <c r="D729" s="37"/>
      <c r="E729" s="12"/>
      <c r="F729" s="36"/>
      <c r="G729" s="36"/>
      <c r="H729" s="36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49"/>
      <c r="D730" s="37"/>
      <c r="E730" s="12"/>
      <c r="F730" s="36"/>
      <c r="G730" s="36"/>
      <c r="H730" s="36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49"/>
      <c r="D731" s="37"/>
      <c r="E731" s="12"/>
      <c r="F731" s="36"/>
      <c r="G731" s="36"/>
      <c r="H731" s="36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49"/>
      <c r="D732" s="37"/>
      <c r="E732" s="12"/>
      <c r="F732" s="36"/>
      <c r="G732" s="36"/>
      <c r="H732" s="36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49"/>
      <c r="D733" s="37"/>
      <c r="E733" s="12"/>
      <c r="F733" s="36"/>
      <c r="G733" s="36"/>
      <c r="H733" s="36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49"/>
      <c r="D734" s="37"/>
      <c r="E734" s="12"/>
      <c r="F734" s="36"/>
      <c r="G734" s="36"/>
      <c r="H734" s="36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49"/>
      <c r="D735" s="37"/>
      <c r="E735" s="12"/>
      <c r="F735" s="36"/>
      <c r="G735" s="36"/>
      <c r="H735" s="36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49"/>
      <c r="D736" s="37"/>
      <c r="E736" s="12"/>
      <c r="F736" s="36"/>
      <c r="G736" s="36"/>
      <c r="H736" s="36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49"/>
      <c r="D737" s="37"/>
      <c r="E737" s="12"/>
      <c r="F737" s="36"/>
      <c r="G737" s="36"/>
      <c r="H737" s="36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49"/>
      <c r="D738" s="37"/>
      <c r="E738" s="12"/>
      <c r="F738" s="36"/>
      <c r="G738" s="36"/>
      <c r="H738" s="36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49"/>
      <c r="D739" s="37"/>
      <c r="E739" s="12"/>
      <c r="F739" s="36"/>
      <c r="G739" s="36"/>
      <c r="H739" s="36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49"/>
      <c r="D740" s="37"/>
      <c r="E740" s="12"/>
      <c r="F740" s="36"/>
      <c r="G740" s="36"/>
      <c r="H740" s="36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49"/>
      <c r="D741" s="37"/>
      <c r="E741" s="12"/>
      <c r="F741" s="36"/>
      <c r="G741" s="36"/>
      <c r="H741" s="36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49"/>
      <c r="D742" s="37"/>
      <c r="E742" s="12"/>
      <c r="F742" s="36"/>
      <c r="G742" s="36"/>
      <c r="H742" s="36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49"/>
      <c r="D743" s="37"/>
      <c r="E743" s="12"/>
      <c r="F743" s="36"/>
      <c r="G743" s="36"/>
      <c r="H743" s="36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49"/>
      <c r="D744" s="37"/>
      <c r="E744" s="12"/>
      <c r="F744" s="36"/>
      <c r="G744" s="36"/>
      <c r="H744" s="36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49"/>
      <c r="D745" s="37"/>
      <c r="E745" s="12"/>
      <c r="F745" s="36"/>
      <c r="G745" s="36"/>
      <c r="H745" s="36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49"/>
      <c r="D746" s="37"/>
      <c r="E746" s="12"/>
      <c r="F746" s="36"/>
      <c r="G746" s="36"/>
      <c r="H746" s="36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49"/>
      <c r="D747" s="37"/>
      <c r="E747" s="12"/>
      <c r="F747" s="36"/>
      <c r="G747" s="36"/>
      <c r="H747" s="36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49"/>
      <c r="D748" s="37"/>
      <c r="E748" s="12"/>
      <c r="F748" s="36"/>
      <c r="G748" s="36"/>
      <c r="H748" s="36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49"/>
      <c r="D749" s="37"/>
      <c r="E749" s="12"/>
      <c r="F749" s="36"/>
      <c r="G749" s="36"/>
      <c r="H749" s="36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49"/>
      <c r="D750" s="37"/>
      <c r="E750" s="12"/>
      <c r="F750" s="36"/>
      <c r="G750" s="36"/>
      <c r="H750" s="36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49"/>
      <c r="D751" s="37"/>
      <c r="E751" s="12"/>
      <c r="F751" s="36"/>
      <c r="G751" s="36"/>
      <c r="H751" s="36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49"/>
      <c r="D752" s="37"/>
      <c r="E752" s="12"/>
      <c r="F752" s="36"/>
      <c r="G752" s="36"/>
      <c r="H752" s="36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49"/>
      <c r="D753" s="37"/>
      <c r="E753" s="12"/>
      <c r="F753" s="36"/>
      <c r="G753" s="36"/>
      <c r="H753" s="36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49"/>
      <c r="D754" s="37"/>
      <c r="E754" s="12"/>
      <c r="F754" s="36"/>
      <c r="G754" s="36"/>
      <c r="H754" s="36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49"/>
      <c r="D755" s="37"/>
      <c r="E755" s="12"/>
      <c r="F755" s="36"/>
      <c r="G755" s="36"/>
      <c r="H755" s="36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49"/>
      <c r="D756" s="37"/>
      <c r="E756" s="12"/>
      <c r="F756" s="36"/>
      <c r="G756" s="36"/>
      <c r="H756" s="36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49"/>
      <c r="D757" s="37"/>
      <c r="E757" s="12"/>
      <c r="F757" s="36"/>
      <c r="G757" s="36"/>
      <c r="H757" s="36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49"/>
      <c r="D758" s="37"/>
      <c r="E758" s="12"/>
      <c r="F758" s="36"/>
      <c r="G758" s="36"/>
      <c r="H758" s="36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49"/>
      <c r="D759" s="37"/>
      <c r="E759" s="12"/>
      <c r="F759" s="36"/>
      <c r="G759" s="36"/>
      <c r="H759" s="36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49"/>
      <c r="D760" s="37"/>
      <c r="E760" s="12"/>
      <c r="F760" s="36"/>
      <c r="G760" s="36"/>
      <c r="H760" s="36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49"/>
      <c r="D761" s="37"/>
      <c r="E761" s="12"/>
      <c r="F761" s="36"/>
      <c r="G761" s="36"/>
      <c r="H761" s="36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49"/>
      <c r="D762" s="37"/>
      <c r="E762" s="12"/>
      <c r="F762" s="36"/>
      <c r="G762" s="36"/>
      <c r="H762" s="36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49"/>
      <c r="D763" s="37"/>
      <c r="E763" s="12"/>
      <c r="F763" s="36"/>
      <c r="G763" s="36"/>
      <c r="H763" s="36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49"/>
      <c r="D764" s="37"/>
      <c r="E764" s="12"/>
      <c r="F764" s="36"/>
      <c r="G764" s="36"/>
      <c r="H764" s="36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49"/>
      <c r="D765" s="37"/>
      <c r="E765" s="12"/>
      <c r="F765" s="36"/>
      <c r="G765" s="36"/>
      <c r="H765" s="36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49"/>
      <c r="D766" s="37"/>
      <c r="E766" s="12"/>
      <c r="F766" s="36"/>
      <c r="G766" s="36"/>
      <c r="H766" s="36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49"/>
      <c r="D767" s="37"/>
      <c r="E767" s="12"/>
      <c r="F767" s="36"/>
      <c r="G767" s="36"/>
      <c r="H767" s="36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49"/>
      <c r="D768" s="37"/>
      <c r="E768" s="12"/>
      <c r="F768" s="36"/>
      <c r="G768" s="36"/>
      <c r="H768" s="36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49"/>
      <c r="D769" s="37"/>
      <c r="E769" s="12"/>
      <c r="F769" s="36"/>
      <c r="G769" s="36"/>
      <c r="H769" s="36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49"/>
      <c r="D770" s="37"/>
      <c r="E770" s="12"/>
      <c r="F770" s="36"/>
      <c r="G770" s="36"/>
      <c r="H770" s="36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49"/>
      <c r="D771" s="37"/>
      <c r="E771" s="12"/>
      <c r="F771" s="36"/>
      <c r="G771" s="36"/>
      <c r="H771" s="36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49"/>
      <c r="D772" s="37"/>
      <c r="E772" s="12"/>
      <c r="F772" s="36"/>
      <c r="G772" s="36"/>
      <c r="H772" s="36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49"/>
      <c r="D773" s="37"/>
      <c r="E773" s="12"/>
      <c r="F773" s="36"/>
      <c r="G773" s="36"/>
      <c r="H773" s="36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49"/>
      <c r="D774" s="37"/>
      <c r="E774" s="12"/>
      <c r="F774" s="36"/>
      <c r="G774" s="36"/>
      <c r="H774" s="36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49"/>
      <c r="D775" s="37"/>
      <c r="E775" s="12"/>
      <c r="F775" s="36"/>
      <c r="G775" s="36"/>
      <c r="H775" s="36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49"/>
      <c r="D776" s="37"/>
      <c r="E776" s="12"/>
      <c r="F776" s="36"/>
      <c r="G776" s="36"/>
      <c r="H776" s="36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49"/>
      <c r="D777" s="37"/>
      <c r="E777" s="12"/>
      <c r="F777" s="36"/>
      <c r="G777" s="36"/>
      <c r="H777" s="36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49"/>
      <c r="D778" s="37"/>
      <c r="E778" s="12"/>
      <c r="F778" s="36"/>
      <c r="G778" s="36"/>
      <c r="H778" s="36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49"/>
      <c r="D779" s="37"/>
      <c r="E779" s="12"/>
      <c r="F779" s="36"/>
      <c r="G779" s="36"/>
      <c r="H779" s="36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49"/>
      <c r="D780" s="37"/>
      <c r="E780" s="12"/>
      <c r="F780" s="36"/>
      <c r="G780" s="36"/>
      <c r="H780" s="36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49"/>
      <c r="D781" s="37"/>
      <c r="E781" s="12"/>
      <c r="F781" s="36"/>
      <c r="G781" s="36"/>
      <c r="H781" s="36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49"/>
      <c r="D782" s="37"/>
      <c r="E782" s="12"/>
      <c r="F782" s="36"/>
      <c r="G782" s="36"/>
      <c r="H782" s="36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49"/>
      <c r="D783" s="37"/>
      <c r="E783" s="12"/>
      <c r="F783" s="36"/>
      <c r="G783" s="36"/>
      <c r="H783" s="36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49"/>
      <c r="D784" s="37"/>
      <c r="E784" s="12"/>
      <c r="F784" s="36"/>
      <c r="G784" s="36"/>
      <c r="H784" s="36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49"/>
      <c r="D785" s="37"/>
      <c r="E785" s="12"/>
      <c r="F785" s="36"/>
      <c r="G785" s="36"/>
      <c r="H785" s="36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49"/>
      <c r="D786" s="37"/>
      <c r="E786" s="12"/>
      <c r="F786" s="36"/>
      <c r="G786" s="36"/>
      <c r="H786" s="36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49"/>
      <c r="D787" s="37"/>
      <c r="E787" s="12"/>
      <c r="F787" s="36"/>
      <c r="G787" s="36"/>
      <c r="H787" s="36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49"/>
      <c r="D788" s="37"/>
      <c r="E788" s="12"/>
      <c r="F788" s="36"/>
      <c r="G788" s="36"/>
      <c r="H788" s="36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49"/>
      <c r="D789" s="37"/>
      <c r="E789" s="12"/>
      <c r="F789" s="36"/>
      <c r="G789" s="36"/>
      <c r="H789" s="36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49"/>
      <c r="D790" s="37"/>
      <c r="E790" s="12"/>
      <c r="F790" s="36"/>
      <c r="G790" s="36"/>
      <c r="H790" s="36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49"/>
      <c r="D791" s="37"/>
      <c r="E791" s="12"/>
      <c r="F791" s="36"/>
      <c r="G791" s="36"/>
      <c r="H791" s="36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49"/>
      <c r="D792" s="37"/>
      <c r="E792" s="12"/>
      <c r="F792" s="36"/>
      <c r="G792" s="36"/>
      <c r="H792" s="36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49"/>
      <c r="D793" s="37"/>
      <c r="E793" s="12"/>
      <c r="F793" s="36"/>
      <c r="G793" s="36"/>
      <c r="H793" s="36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49"/>
      <c r="D794" s="37"/>
      <c r="E794" s="12"/>
      <c r="F794" s="36"/>
      <c r="G794" s="36"/>
      <c r="H794" s="36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49"/>
      <c r="D795" s="37"/>
      <c r="E795" s="12"/>
      <c r="F795" s="36"/>
      <c r="G795" s="36"/>
      <c r="H795" s="36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49"/>
      <c r="D796" s="37"/>
      <c r="E796" s="12"/>
      <c r="F796" s="36"/>
      <c r="G796" s="36"/>
      <c r="H796" s="36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49"/>
      <c r="D797" s="37"/>
      <c r="E797" s="12"/>
      <c r="F797" s="36"/>
      <c r="G797" s="36"/>
      <c r="H797" s="36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49"/>
      <c r="D798" s="37"/>
      <c r="E798" s="12"/>
      <c r="F798" s="36"/>
      <c r="G798" s="36"/>
      <c r="H798" s="36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49"/>
      <c r="D799" s="37"/>
      <c r="E799" s="12"/>
      <c r="F799" s="36"/>
      <c r="G799" s="36"/>
      <c r="H799" s="36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49"/>
      <c r="D800" s="37"/>
      <c r="E800" s="12"/>
      <c r="F800" s="36"/>
      <c r="G800" s="36"/>
      <c r="H800" s="36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49"/>
      <c r="D801" s="37"/>
      <c r="E801" s="12"/>
      <c r="F801" s="36"/>
      <c r="G801" s="36"/>
      <c r="H801" s="36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49"/>
      <c r="D802" s="37"/>
      <c r="E802" s="12"/>
      <c r="F802" s="36"/>
      <c r="G802" s="36"/>
      <c r="H802" s="36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49"/>
      <c r="D803" s="37"/>
      <c r="E803" s="12"/>
      <c r="F803" s="36"/>
      <c r="G803" s="36"/>
      <c r="H803" s="36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49"/>
      <c r="D804" s="37"/>
      <c r="E804" s="12"/>
      <c r="F804" s="36"/>
      <c r="G804" s="36"/>
      <c r="H804" s="36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49"/>
      <c r="D805" s="37"/>
      <c r="E805" s="12"/>
      <c r="F805" s="36"/>
      <c r="G805" s="36"/>
      <c r="H805" s="36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49"/>
      <c r="D806" s="37"/>
      <c r="E806" s="12"/>
      <c r="F806" s="36"/>
      <c r="G806" s="36"/>
      <c r="H806" s="36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49"/>
      <c r="D807" s="37"/>
      <c r="E807" s="12"/>
      <c r="F807" s="36"/>
      <c r="G807" s="36"/>
      <c r="H807" s="36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49"/>
      <c r="D808" s="37"/>
      <c r="E808" s="12"/>
      <c r="F808" s="36"/>
      <c r="G808" s="36"/>
      <c r="H808" s="36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49"/>
      <c r="D809" s="37"/>
      <c r="E809" s="12"/>
      <c r="F809" s="36"/>
      <c r="G809" s="36"/>
      <c r="H809" s="36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49"/>
      <c r="D810" s="37"/>
      <c r="E810" s="12"/>
      <c r="F810" s="36"/>
      <c r="G810" s="36"/>
      <c r="H810" s="36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49"/>
      <c r="D811" s="37"/>
      <c r="E811" s="12"/>
      <c r="F811" s="36"/>
      <c r="G811" s="36"/>
      <c r="H811" s="36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49"/>
      <c r="D812" s="37"/>
      <c r="E812" s="12"/>
      <c r="F812" s="36"/>
      <c r="G812" s="36"/>
      <c r="H812" s="36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49"/>
      <c r="D813" s="37"/>
      <c r="E813" s="12"/>
      <c r="F813" s="36"/>
      <c r="G813" s="36"/>
      <c r="H813" s="36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49"/>
      <c r="D814" s="37"/>
      <c r="E814" s="12"/>
      <c r="F814" s="36"/>
      <c r="G814" s="36"/>
      <c r="H814" s="36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49"/>
      <c r="D815" s="37"/>
      <c r="E815" s="12"/>
      <c r="F815" s="36"/>
      <c r="G815" s="36"/>
      <c r="H815" s="36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49"/>
      <c r="D816" s="37"/>
      <c r="E816" s="12"/>
      <c r="F816" s="36"/>
      <c r="G816" s="36"/>
      <c r="H816" s="36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49"/>
      <c r="D817" s="37"/>
      <c r="E817" s="12"/>
      <c r="F817" s="36"/>
      <c r="G817" s="36"/>
      <c r="H817" s="36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49"/>
      <c r="D818" s="37"/>
      <c r="E818" s="12"/>
      <c r="F818" s="36"/>
      <c r="G818" s="36"/>
      <c r="H818" s="36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49"/>
      <c r="D819" s="37"/>
      <c r="E819" s="12"/>
      <c r="F819" s="36"/>
      <c r="G819" s="36"/>
      <c r="H819" s="36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49"/>
      <c r="D820" s="37"/>
      <c r="E820" s="12"/>
      <c r="F820" s="36"/>
      <c r="G820" s="36"/>
      <c r="H820" s="36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49"/>
      <c r="D821" s="37"/>
      <c r="E821" s="12"/>
      <c r="F821" s="36"/>
      <c r="G821" s="36"/>
      <c r="H821" s="36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49"/>
      <c r="D822" s="37"/>
      <c r="E822" s="12"/>
      <c r="F822" s="36"/>
      <c r="G822" s="36"/>
      <c r="H822" s="36"/>
      <c r="I822" s="11"/>
      <c r="J822" s="12"/>
      <c r="K822" s="12"/>
      <c r="L822" s="12"/>
      <c r="M822" s="15"/>
      <c r="N822" s="15"/>
    </row>
    <row r="823" spans="13:14" ht="24">
      <c r="M823" s="15"/>
      <c r="N823" s="15"/>
    </row>
    <row r="824" spans="13:14" ht="24"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2"/>
      <c r="N837" s="12"/>
    </row>
    <row r="838" spans="13:14" ht="24">
      <c r="M838" s="12"/>
      <c r="N838" s="12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N4" sqref="N4"/>
    </sheetView>
  </sheetViews>
  <sheetFormatPr defaultColWidth="9.140625" defaultRowHeight="21.75"/>
  <cols>
    <col min="1" max="1" width="8.8515625" style="17" customWidth="1"/>
    <col min="2" max="2" width="10.7109375" style="17" customWidth="1"/>
    <col min="3" max="3" width="7.140625" style="17" customWidth="1"/>
    <col min="4" max="4" width="10.28125" style="17" customWidth="1"/>
    <col min="5" max="5" width="11.28125" style="17" customWidth="1"/>
    <col min="6" max="6" width="9.28125" style="17" customWidth="1"/>
    <col min="7" max="7" width="8.8515625" style="17" customWidth="1"/>
    <col min="8" max="8" width="3.140625" style="17" customWidth="1"/>
    <col min="9" max="9" width="10.421875" style="17" bestFit="1" customWidth="1"/>
    <col min="10" max="11" width="9.00390625" style="17" customWidth="1"/>
    <col min="12" max="12" width="8.7109375" style="17" customWidth="1"/>
    <col min="13" max="16384" width="9.140625" style="17" customWidth="1"/>
  </cols>
  <sheetData>
    <row r="1" spans="1:12" s="16" customFormat="1" ht="21" customHeight="1">
      <c r="A1" s="244" t="s">
        <v>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16" customFormat="1" ht="21" customHeight="1">
      <c r="A2" s="244" t="s">
        <v>135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s="16" customFormat="1" ht="21" customHeight="1">
      <c r="A3" s="242" t="s">
        <v>114</v>
      </c>
      <c r="B3" s="242"/>
      <c r="C3" s="242"/>
      <c r="D3" s="243" t="s">
        <v>115</v>
      </c>
      <c r="E3" s="243"/>
      <c r="F3" s="243"/>
      <c r="G3" s="238" t="s">
        <v>27</v>
      </c>
      <c r="H3" s="238"/>
      <c r="I3" s="238"/>
      <c r="J3" s="239" t="s">
        <v>117</v>
      </c>
      <c r="K3" s="239"/>
      <c r="L3" s="239"/>
    </row>
    <row r="4" spans="1:12" s="16" customFormat="1" ht="21" customHeight="1">
      <c r="A4" s="242" t="s">
        <v>136</v>
      </c>
      <c r="B4" s="242"/>
      <c r="C4" s="242"/>
      <c r="D4" s="243" t="s">
        <v>137</v>
      </c>
      <c r="E4" s="243"/>
      <c r="F4" s="243"/>
      <c r="G4" s="238" t="s">
        <v>118</v>
      </c>
      <c r="H4" s="238"/>
      <c r="I4" s="238"/>
      <c r="J4" s="239" t="s">
        <v>28</v>
      </c>
      <c r="K4" s="239"/>
      <c r="L4" s="239"/>
    </row>
    <row r="5" spans="1:12" s="16" customFormat="1" ht="45" customHeight="1">
      <c r="A5" s="241" t="s">
        <v>8</v>
      </c>
      <c r="B5" s="222" t="s">
        <v>9</v>
      </c>
      <c r="C5" s="241" t="s">
        <v>10</v>
      </c>
      <c r="D5" s="241"/>
      <c r="E5" s="223" t="s">
        <v>138</v>
      </c>
      <c r="F5" s="224" t="s">
        <v>139</v>
      </c>
      <c r="G5" s="240" t="s">
        <v>29</v>
      </c>
      <c r="H5" s="240" t="s">
        <v>30</v>
      </c>
      <c r="I5" s="236" t="s">
        <v>31</v>
      </c>
      <c r="J5" s="237" t="s">
        <v>32</v>
      </c>
      <c r="K5" s="237"/>
      <c r="L5" s="237"/>
    </row>
    <row r="6" spans="1:256" s="16" customFormat="1" ht="42" customHeight="1">
      <c r="A6" s="241"/>
      <c r="B6" s="225" t="s">
        <v>33</v>
      </c>
      <c r="C6" s="221" t="s">
        <v>15</v>
      </c>
      <c r="D6" s="221" t="s">
        <v>16</v>
      </c>
      <c r="E6" s="223" t="s">
        <v>140</v>
      </c>
      <c r="F6" s="226" t="s">
        <v>18</v>
      </c>
      <c r="G6" s="240"/>
      <c r="H6" s="240"/>
      <c r="I6" s="236"/>
      <c r="J6" s="220" t="s">
        <v>34</v>
      </c>
      <c r="K6" s="220" t="s">
        <v>35</v>
      </c>
      <c r="L6" s="220" t="s">
        <v>36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6" customFormat="1" ht="19.5" customHeight="1">
      <c r="A7" s="227" t="s">
        <v>19</v>
      </c>
      <c r="B7" s="228" t="s">
        <v>20</v>
      </c>
      <c r="C7" s="227" t="s">
        <v>21</v>
      </c>
      <c r="D7" s="227" t="s">
        <v>22</v>
      </c>
      <c r="E7" s="229" t="s">
        <v>37</v>
      </c>
      <c r="F7" s="230" t="s">
        <v>38</v>
      </c>
      <c r="G7" s="227" t="s">
        <v>25</v>
      </c>
      <c r="H7" s="227" t="s">
        <v>39</v>
      </c>
      <c r="I7" s="231" t="s">
        <v>19</v>
      </c>
      <c r="J7" s="232" t="s">
        <v>40</v>
      </c>
      <c r="K7" s="232" t="s">
        <v>41</v>
      </c>
      <c r="L7" s="232" t="s">
        <v>42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45" customFormat="1" ht="16.5" customHeight="1">
      <c r="A8" s="210">
        <v>23836</v>
      </c>
      <c r="B8" s="211">
        <v>352.95</v>
      </c>
      <c r="C8" s="211">
        <v>13.513</v>
      </c>
      <c r="D8" s="212">
        <v>1.1675232</v>
      </c>
      <c r="E8" s="212">
        <v>38.22021</v>
      </c>
      <c r="F8" s="212">
        <v>44.622981883872</v>
      </c>
      <c r="G8" s="213" t="s">
        <v>109</v>
      </c>
      <c r="H8" s="174">
        <v>1</v>
      </c>
      <c r="I8" s="210">
        <v>23836</v>
      </c>
      <c r="J8" s="211">
        <v>39.94508</v>
      </c>
      <c r="K8" s="211">
        <v>33.98042</v>
      </c>
      <c r="L8" s="211">
        <v>40.73513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46" customFormat="1" ht="16.5" customHeight="1">
      <c r="A9" s="210">
        <v>23852</v>
      </c>
      <c r="B9" s="211">
        <v>352.71</v>
      </c>
      <c r="C9" s="211">
        <v>3.459</v>
      </c>
      <c r="D9" s="212">
        <v>0.2988576</v>
      </c>
      <c r="E9" s="212">
        <v>47.034826666666675</v>
      </c>
      <c r="F9" s="212">
        <v>14.056715414016002</v>
      </c>
      <c r="G9" s="213" t="s">
        <v>110</v>
      </c>
      <c r="H9" s="174">
        <v>2</v>
      </c>
      <c r="I9" s="210">
        <v>23852</v>
      </c>
      <c r="J9" s="211">
        <v>42.47487</v>
      </c>
      <c r="K9" s="211">
        <v>43.28716</v>
      </c>
      <c r="L9" s="211">
        <v>55.34245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46" customFormat="1" ht="16.5" customHeight="1">
      <c r="A10" s="210">
        <v>23875</v>
      </c>
      <c r="B10" s="211">
        <v>353.01</v>
      </c>
      <c r="C10" s="211">
        <v>15.218</v>
      </c>
      <c r="D10" s="212">
        <v>1.3148352</v>
      </c>
      <c r="E10" s="212">
        <v>123.39922666666666</v>
      </c>
      <c r="F10" s="212">
        <v>162.24964687411202</v>
      </c>
      <c r="G10" s="213" t="s">
        <v>111</v>
      </c>
      <c r="H10" s="174">
        <v>3</v>
      </c>
      <c r="I10" s="210">
        <v>23875</v>
      </c>
      <c r="J10" s="211">
        <v>112.67346</v>
      </c>
      <c r="K10" s="211">
        <v>137.80389</v>
      </c>
      <c r="L10" s="211">
        <v>119.72033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46" customFormat="1" ht="16.5" customHeight="1">
      <c r="A11" s="210">
        <v>23888</v>
      </c>
      <c r="B11" s="211">
        <v>356.15</v>
      </c>
      <c r="C11" s="211">
        <v>121.728</v>
      </c>
      <c r="D11" s="212">
        <v>10.5172992</v>
      </c>
      <c r="E11" s="212">
        <v>163.25823333333335</v>
      </c>
      <c r="F11" s="212">
        <v>1717.0356868300803</v>
      </c>
      <c r="G11" s="213" t="s">
        <v>112</v>
      </c>
      <c r="H11" s="174">
        <v>4</v>
      </c>
      <c r="I11" s="210">
        <v>23888</v>
      </c>
      <c r="J11" s="211">
        <v>181.5285</v>
      </c>
      <c r="K11" s="211">
        <v>135.75414</v>
      </c>
      <c r="L11" s="211">
        <v>172.49206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46" customFormat="1" ht="16.5" customHeight="1">
      <c r="A12" s="210">
        <v>23908</v>
      </c>
      <c r="B12" s="211">
        <v>352.88</v>
      </c>
      <c r="C12" s="211">
        <v>11.381</v>
      </c>
      <c r="D12" s="212">
        <v>0.9833184</v>
      </c>
      <c r="E12" s="212">
        <v>46.087176666666664</v>
      </c>
      <c r="F12" s="212">
        <v>45.318368820384</v>
      </c>
      <c r="G12" s="213" t="s">
        <v>55</v>
      </c>
      <c r="H12" s="174">
        <v>5</v>
      </c>
      <c r="I12" s="210">
        <v>23908</v>
      </c>
      <c r="J12" s="211">
        <v>37.69054</v>
      </c>
      <c r="K12" s="211">
        <v>53.31109</v>
      </c>
      <c r="L12" s="211">
        <v>47.2599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46" customFormat="1" ht="16.5" customHeight="1">
      <c r="A13" s="210">
        <v>23916</v>
      </c>
      <c r="B13" s="211">
        <v>352.99</v>
      </c>
      <c r="C13" s="211">
        <v>20.755</v>
      </c>
      <c r="D13" s="212">
        <v>1.793232</v>
      </c>
      <c r="E13" s="212">
        <v>65.66946</v>
      </c>
      <c r="F13" s="212">
        <v>117.76057709471999</v>
      </c>
      <c r="G13" s="213" t="s">
        <v>56</v>
      </c>
      <c r="H13" s="174">
        <v>6</v>
      </c>
      <c r="I13" s="210">
        <v>23916</v>
      </c>
      <c r="J13" s="211">
        <v>71.65173</v>
      </c>
      <c r="K13" s="211">
        <v>64.03814</v>
      </c>
      <c r="L13" s="211">
        <v>61.31851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47" customFormat="1" ht="16.5" customHeight="1">
      <c r="A14" s="210">
        <v>23927</v>
      </c>
      <c r="B14" s="211">
        <v>357.17</v>
      </c>
      <c r="C14" s="211">
        <v>284.952</v>
      </c>
      <c r="D14" s="212">
        <v>24.6198528</v>
      </c>
      <c r="E14" s="212">
        <v>256.3796566666667</v>
      </c>
      <c r="F14" s="212">
        <v>6312.0294080478725</v>
      </c>
      <c r="G14" s="213" t="s">
        <v>57</v>
      </c>
      <c r="H14" s="174">
        <v>7</v>
      </c>
      <c r="I14" s="210">
        <v>23927</v>
      </c>
      <c r="J14" s="211">
        <v>257.5149</v>
      </c>
      <c r="K14" s="211">
        <v>240.11887</v>
      </c>
      <c r="L14" s="211">
        <v>271.5052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47" customFormat="1" ht="16.5" customHeight="1">
      <c r="A15" s="210">
        <v>23943</v>
      </c>
      <c r="B15" s="211">
        <v>356.71</v>
      </c>
      <c r="C15" s="211">
        <v>257.93</v>
      </c>
      <c r="D15" s="212">
        <v>22.285152</v>
      </c>
      <c r="E15" s="212">
        <v>97.3045</v>
      </c>
      <c r="F15" s="212">
        <v>2168.445572784</v>
      </c>
      <c r="G15" s="213" t="s">
        <v>58</v>
      </c>
      <c r="H15" s="174">
        <v>8</v>
      </c>
      <c r="I15" s="210">
        <v>23943</v>
      </c>
      <c r="J15" s="211">
        <v>93.99663</v>
      </c>
      <c r="K15" s="211">
        <v>102.92844</v>
      </c>
      <c r="L15" s="211">
        <v>94.98843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47" customFormat="1" ht="16.5" customHeight="1">
      <c r="A16" s="210">
        <v>23948</v>
      </c>
      <c r="B16" s="211">
        <v>357.63</v>
      </c>
      <c r="C16" s="211">
        <v>238.712</v>
      </c>
      <c r="D16" s="212">
        <v>20.6247168</v>
      </c>
      <c r="E16" s="212">
        <v>78.15647666666668</v>
      </c>
      <c r="F16" s="212">
        <v>1611.9551973358084</v>
      </c>
      <c r="G16" s="213" t="s">
        <v>59</v>
      </c>
      <c r="H16" s="174">
        <v>9</v>
      </c>
      <c r="I16" s="210">
        <v>23948</v>
      </c>
      <c r="J16" s="211">
        <v>61.77564</v>
      </c>
      <c r="K16" s="211">
        <v>87.49159</v>
      </c>
      <c r="L16" s="211">
        <v>85.2022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47" customFormat="1" ht="16.5" customHeight="1">
      <c r="A17" s="210">
        <v>23965</v>
      </c>
      <c r="B17" s="211">
        <v>357.16</v>
      </c>
      <c r="C17" s="211">
        <v>243.494</v>
      </c>
      <c r="D17" s="212">
        <v>21.037881600000002</v>
      </c>
      <c r="E17" s="212">
        <v>96.44887</v>
      </c>
      <c r="F17" s="212">
        <v>2029.0799075137923</v>
      </c>
      <c r="G17" s="213" t="s">
        <v>60</v>
      </c>
      <c r="H17" s="174">
        <v>10</v>
      </c>
      <c r="I17" s="210">
        <v>23965</v>
      </c>
      <c r="J17" s="211">
        <v>88.60616</v>
      </c>
      <c r="K17" s="211">
        <v>110.77719</v>
      </c>
      <c r="L17" s="211">
        <v>89.96326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47" customFormat="1" ht="16.5" customHeight="1">
      <c r="A18" s="210">
        <v>23971</v>
      </c>
      <c r="B18" s="211">
        <v>359</v>
      </c>
      <c r="C18" s="211">
        <v>373.669</v>
      </c>
      <c r="D18" s="212">
        <v>32.2850016</v>
      </c>
      <c r="E18" s="212">
        <v>70.80545666666667</v>
      </c>
      <c r="F18" s="212">
        <v>2285.9542817720644</v>
      </c>
      <c r="G18" s="213" t="s">
        <v>61</v>
      </c>
      <c r="H18" s="174">
        <v>11</v>
      </c>
      <c r="I18" s="210">
        <v>23971</v>
      </c>
      <c r="J18" s="211">
        <v>53.27113</v>
      </c>
      <c r="K18" s="211">
        <v>66.62886</v>
      </c>
      <c r="L18" s="211">
        <v>92.51638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47" customFormat="1" ht="16.5" customHeight="1">
      <c r="A19" s="210">
        <v>23983</v>
      </c>
      <c r="B19" s="211">
        <v>358.08</v>
      </c>
      <c r="C19" s="211">
        <v>280.41</v>
      </c>
      <c r="D19" s="212">
        <v>24.227424000000003</v>
      </c>
      <c r="E19" s="212">
        <v>66.70697</v>
      </c>
      <c r="F19" s="212">
        <v>1616.13804594528</v>
      </c>
      <c r="G19" s="213" t="s">
        <v>62</v>
      </c>
      <c r="H19" s="174">
        <v>12</v>
      </c>
      <c r="I19" s="210">
        <v>23983</v>
      </c>
      <c r="J19" s="211">
        <v>71.79355</v>
      </c>
      <c r="K19" s="211">
        <v>58.3004</v>
      </c>
      <c r="L19" s="211">
        <v>70.02696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47" customFormat="1" ht="16.5" customHeight="1">
      <c r="A20" s="210">
        <v>23994</v>
      </c>
      <c r="B20" s="211">
        <v>357.43</v>
      </c>
      <c r="C20" s="211">
        <v>251.097</v>
      </c>
      <c r="D20" s="212">
        <v>21.6947808</v>
      </c>
      <c r="E20" s="212">
        <v>94.53103</v>
      </c>
      <c r="F20" s="212">
        <v>2050.829974648224</v>
      </c>
      <c r="G20" s="213" t="s">
        <v>63</v>
      </c>
      <c r="H20" s="174">
        <v>13</v>
      </c>
      <c r="I20" s="210">
        <v>23994</v>
      </c>
      <c r="J20" s="211">
        <v>94.53217</v>
      </c>
      <c r="K20" s="211">
        <v>94.55631</v>
      </c>
      <c r="L20" s="211">
        <v>94.50461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47" customFormat="1" ht="16.5" customHeight="1">
      <c r="A21" s="210">
        <v>24005</v>
      </c>
      <c r="B21" s="211">
        <v>358.73</v>
      </c>
      <c r="C21" s="211">
        <v>379.701</v>
      </c>
      <c r="D21" s="212">
        <v>32.8061664</v>
      </c>
      <c r="E21" s="212">
        <v>94.31016999999999</v>
      </c>
      <c r="F21" s="212">
        <v>3093.9551302322875</v>
      </c>
      <c r="G21" s="213" t="s">
        <v>64</v>
      </c>
      <c r="H21" s="174">
        <v>14</v>
      </c>
      <c r="I21" s="210">
        <v>24005</v>
      </c>
      <c r="J21" s="211">
        <v>100.57981</v>
      </c>
      <c r="K21" s="211">
        <v>92.69942</v>
      </c>
      <c r="L21" s="211">
        <v>89.65128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47" customFormat="1" ht="16.5" customHeight="1">
      <c r="A22" s="210">
        <v>24020</v>
      </c>
      <c r="B22" s="211">
        <v>359.06</v>
      </c>
      <c r="C22" s="211">
        <v>392.199</v>
      </c>
      <c r="D22" s="212">
        <v>33.885993600000006</v>
      </c>
      <c r="E22" s="212">
        <v>72.30565333333334</v>
      </c>
      <c r="F22" s="212">
        <v>2450.1489060971526</v>
      </c>
      <c r="G22" s="213" t="s">
        <v>65</v>
      </c>
      <c r="H22" s="174">
        <v>15</v>
      </c>
      <c r="I22" s="210">
        <v>24020</v>
      </c>
      <c r="J22" s="211">
        <v>70.64261</v>
      </c>
      <c r="K22" s="211">
        <v>72.16209</v>
      </c>
      <c r="L22" s="211">
        <v>74.11226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47" customFormat="1" ht="16.5" customHeight="1">
      <c r="A23" s="210">
        <v>24034</v>
      </c>
      <c r="B23" s="211">
        <v>358.56</v>
      </c>
      <c r="C23" s="211">
        <v>219.103</v>
      </c>
      <c r="D23" s="212">
        <v>18.930499200000003</v>
      </c>
      <c r="E23" s="212">
        <v>92.26015</v>
      </c>
      <c r="F23" s="212">
        <v>1746.5306957668802</v>
      </c>
      <c r="G23" s="213" t="s">
        <v>66</v>
      </c>
      <c r="H23" s="174">
        <v>16</v>
      </c>
      <c r="I23" s="210">
        <v>24034</v>
      </c>
      <c r="J23" s="211">
        <v>93.93089</v>
      </c>
      <c r="K23" s="211">
        <v>97.09109</v>
      </c>
      <c r="L23" s="211">
        <v>85.75847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47" customFormat="1" ht="16.5" customHeight="1">
      <c r="A24" s="210">
        <v>24042</v>
      </c>
      <c r="B24" s="211">
        <v>355.58</v>
      </c>
      <c r="C24" s="211">
        <v>125.505</v>
      </c>
      <c r="D24" s="212">
        <v>10.843632</v>
      </c>
      <c r="E24" s="212">
        <v>194.42655666666667</v>
      </c>
      <c r="F24" s="212">
        <v>2108.2900315204797</v>
      </c>
      <c r="G24" s="213" t="s">
        <v>67</v>
      </c>
      <c r="H24" s="174">
        <v>17</v>
      </c>
      <c r="I24" s="210">
        <v>24042</v>
      </c>
      <c r="J24" s="211">
        <v>189.99411</v>
      </c>
      <c r="K24" s="211">
        <v>205.48215</v>
      </c>
      <c r="L24" s="211">
        <v>187.80341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47" customFormat="1" ht="16.5" customHeight="1">
      <c r="A25" s="210">
        <v>24050</v>
      </c>
      <c r="B25" s="211">
        <v>353.98</v>
      </c>
      <c r="C25" s="211">
        <v>56.826</v>
      </c>
      <c r="D25" s="212">
        <v>4.9097664000000005</v>
      </c>
      <c r="E25" s="212">
        <v>94.19372</v>
      </c>
      <c r="F25" s="212">
        <v>462.46916154700807</v>
      </c>
      <c r="G25" s="213" t="s">
        <v>68</v>
      </c>
      <c r="H25" s="174">
        <v>18</v>
      </c>
      <c r="I25" s="210">
        <v>24050</v>
      </c>
      <c r="J25" s="211">
        <v>78.91202</v>
      </c>
      <c r="K25" s="211">
        <v>85.02104</v>
      </c>
      <c r="L25" s="211">
        <v>118.6481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47" customFormat="1" ht="16.5" customHeight="1">
      <c r="A26" s="214">
        <v>24056</v>
      </c>
      <c r="B26" s="215">
        <v>353.9</v>
      </c>
      <c r="C26" s="215">
        <v>62.488</v>
      </c>
      <c r="D26" s="216">
        <v>5.3989632</v>
      </c>
      <c r="E26" s="216">
        <v>66.69729666666666</v>
      </c>
      <c r="F26" s="216">
        <v>360.0962502428159</v>
      </c>
      <c r="G26" s="217" t="s">
        <v>69</v>
      </c>
      <c r="H26" s="209">
        <v>19</v>
      </c>
      <c r="I26" s="214">
        <v>24056</v>
      </c>
      <c r="J26" s="215">
        <v>65.3998</v>
      </c>
      <c r="K26" s="215">
        <v>62.53975</v>
      </c>
      <c r="L26" s="215">
        <v>72.15234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48" customFormat="1" ht="16.5" customHeight="1">
      <c r="A27" s="214">
        <v>24062</v>
      </c>
      <c r="B27" s="215">
        <v>354.43</v>
      </c>
      <c r="C27" s="215">
        <v>57.82</v>
      </c>
      <c r="D27" s="216">
        <v>4.995648</v>
      </c>
      <c r="E27" s="216">
        <v>97.73796333333333</v>
      </c>
      <c r="F27" s="216">
        <v>488.26446105023996</v>
      </c>
      <c r="G27" s="217" t="s">
        <v>70</v>
      </c>
      <c r="H27" s="209">
        <v>20</v>
      </c>
      <c r="I27" s="214">
        <v>24062</v>
      </c>
      <c r="J27" s="215">
        <v>97.72513</v>
      </c>
      <c r="K27" s="215">
        <v>91.44331</v>
      </c>
      <c r="L27" s="215">
        <v>104.04545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48" customFormat="1" ht="16.5" customHeight="1">
      <c r="A28" s="214">
        <v>24090</v>
      </c>
      <c r="B28" s="215">
        <v>352.78</v>
      </c>
      <c r="C28" s="215">
        <v>13.32</v>
      </c>
      <c r="D28" s="216">
        <v>1.150848</v>
      </c>
      <c r="E28" s="216">
        <v>40.21519</v>
      </c>
      <c r="F28" s="216">
        <v>46.281570981120005</v>
      </c>
      <c r="G28" s="217" t="s">
        <v>71</v>
      </c>
      <c r="H28" s="209">
        <v>21</v>
      </c>
      <c r="I28" s="214">
        <v>24090</v>
      </c>
      <c r="J28" s="215">
        <v>40.71362</v>
      </c>
      <c r="K28" s="215">
        <v>39.4791</v>
      </c>
      <c r="L28" s="215">
        <v>40.45285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48" customFormat="1" ht="16.5" customHeight="1">
      <c r="A29" s="214">
        <v>24098</v>
      </c>
      <c r="B29" s="215">
        <v>352.55</v>
      </c>
      <c r="C29" s="215">
        <v>2.534</v>
      </c>
      <c r="D29" s="216">
        <v>0.21893759999999998</v>
      </c>
      <c r="E29" s="216">
        <v>11.656466666666667</v>
      </c>
      <c r="F29" s="216">
        <v>2.55203883648</v>
      </c>
      <c r="G29" s="217" t="s">
        <v>72</v>
      </c>
      <c r="H29" s="209">
        <v>22</v>
      </c>
      <c r="I29" s="214">
        <v>24098</v>
      </c>
      <c r="J29" s="215">
        <v>11.41413</v>
      </c>
      <c r="K29" s="215">
        <v>11.8624</v>
      </c>
      <c r="L29" s="215">
        <v>11.69287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48" customFormat="1" ht="16.5" customHeight="1">
      <c r="A30" s="214">
        <v>24118</v>
      </c>
      <c r="B30" s="215">
        <v>352.51</v>
      </c>
      <c r="C30" s="215">
        <v>0.893</v>
      </c>
      <c r="D30" s="216">
        <v>0.07715520000000001</v>
      </c>
      <c r="E30" s="216">
        <v>28.099543333333333</v>
      </c>
      <c r="F30" s="216">
        <v>2.1680258857920003</v>
      </c>
      <c r="G30" s="217" t="s">
        <v>73</v>
      </c>
      <c r="H30" s="209">
        <v>23</v>
      </c>
      <c r="I30" s="214">
        <v>24118</v>
      </c>
      <c r="J30" s="215">
        <v>21.43123</v>
      </c>
      <c r="K30" s="215">
        <v>30.97739</v>
      </c>
      <c r="L30" s="215">
        <v>31.89001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48" customFormat="1" ht="16.5" customHeight="1">
      <c r="A31" s="218">
        <v>24130</v>
      </c>
      <c r="B31" s="215">
        <v>352.48</v>
      </c>
      <c r="C31" s="215">
        <v>0.492</v>
      </c>
      <c r="D31" s="216">
        <v>0.0425088</v>
      </c>
      <c r="E31" s="216">
        <v>11.012173333333331</v>
      </c>
      <c r="F31" s="216">
        <v>0.46811427379199994</v>
      </c>
      <c r="G31" s="217" t="s">
        <v>74</v>
      </c>
      <c r="H31" s="209">
        <v>24</v>
      </c>
      <c r="I31" s="218">
        <v>24130</v>
      </c>
      <c r="J31" s="215">
        <v>3.89535</v>
      </c>
      <c r="K31" s="215">
        <v>12.40207</v>
      </c>
      <c r="L31" s="215">
        <v>16.7391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12" ht="16.5" customHeight="1">
      <c r="A32" s="218"/>
      <c r="B32" s="215"/>
      <c r="C32" s="215"/>
      <c r="D32" s="216"/>
      <c r="E32" s="216"/>
      <c r="F32" s="216"/>
      <c r="G32" s="217"/>
      <c r="H32" s="209"/>
      <c r="I32" s="218"/>
      <c r="J32" s="215"/>
      <c r="K32" s="215"/>
      <c r="L32" s="215"/>
    </row>
    <row r="33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299212598425197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SarabunPSK,ตัวหนา"&amp;18 102&amp;"DilleniaUPC,ตัวหนา"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10" sqref="K10"/>
    </sheetView>
  </sheetViews>
  <sheetFormatPr defaultColWidth="9.140625" defaultRowHeight="21.75"/>
  <cols>
    <col min="1" max="9" width="9.7109375" style="18" customWidth="1"/>
    <col min="10" max="13" width="9.140625" style="18" customWidth="1"/>
    <col min="14" max="14" width="4.8515625" style="18" customWidth="1"/>
    <col min="15" max="16384" width="9.140625" style="18" customWidth="1"/>
  </cols>
  <sheetData>
    <row r="17" spans="4:6" ht="24" customHeight="1">
      <c r="D17" s="19" t="s">
        <v>43</v>
      </c>
      <c r="E17" s="20">
        <v>24</v>
      </c>
      <c r="F17" s="21" t="s">
        <v>26</v>
      </c>
    </row>
    <row r="34" spans="4:6" ht="23.25">
      <c r="D34" s="19" t="s">
        <v>44</v>
      </c>
      <c r="E34" s="20">
        <v>273</v>
      </c>
      <c r="F34" s="21" t="s">
        <v>26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SarabunPSK,ตัวหนา"&amp;18 101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12" sqref="F12"/>
    </sheetView>
  </sheetViews>
  <sheetFormatPr defaultColWidth="11.421875" defaultRowHeight="21.75"/>
  <cols>
    <col min="1" max="1" width="9.140625" style="33" customWidth="1"/>
    <col min="2" max="2" width="2.7109375" style="34" bestFit="1" customWidth="1"/>
    <col min="3" max="4" width="7.421875" style="35" customWidth="1"/>
    <col min="5" max="5" width="8.00390625" style="24" customWidth="1"/>
    <col min="6" max="6" width="8.7109375" style="25" customWidth="1"/>
    <col min="7" max="15" width="9.7109375" style="25" customWidth="1"/>
    <col min="16" max="16384" width="11.421875" style="25" customWidth="1"/>
  </cols>
  <sheetData>
    <row r="1" spans="1:17" ht="22.5" customHeight="1">
      <c r="A1" s="144">
        <v>44652</v>
      </c>
      <c r="B1" s="22">
        <v>37712</v>
      </c>
      <c r="C1"/>
      <c r="D1" s="23">
        <v>352.72</v>
      </c>
      <c r="F1" s="25">
        <v>351.43</v>
      </c>
      <c r="Q1" s="43"/>
    </row>
    <row r="2" spans="1:17" ht="22.5" customHeight="1">
      <c r="A2" s="144">
        <v>44653</v>
      </c>
      <c r="B2" s="22">
        <v>37713</v>
      </c>
      <c r="C2"/>
      <c r="D2" s="23">
        <v>352.78</v>
      </c>
      <c r="Q2" s="43"/>
    </row>
    <row r="3" spans="1:17" ht="22.5" customHeight="1">
      <c r="A3" s="144">
        <v>44654</v>
      </c>
      <c r="B3" s="22">
        <v>37714</v>
      </c>
      <c r="C3"/>
      <c r="D3" s="23">
        <v>352.94</v>
      </c>
      <c r="Q3" s="43"/>
    </row>
    <row r="4" spans="1:17" ht="22.5" customHeight="1">
      <c r="A4" s="144">
        <v>44655</v>
      </c>
      <c r="B4" s="22">
        <v>37715</v>
      </c>
      <c r="C4"/>
      <c r="D4" s="23">
        <v>352.95</v>
      </c>
      <c r="E4" s="24">
        <v>352.95</v>
      </c>
      <c r="Q4" s="43"/>
    </row>
    <row r="5" spans="1:17" ht="22.5" customHeight="1">
      <c r="A5" s="144">
        <v>44656</v>
      </c>
      <c r="B5" s="22">
        <v>37716</v>
      </c>
      <c r="C5"/>
      <c r="D5" s="23">
        <v>352.95</v>
      </c>
      <c r="Q5" s="43"/>
    </row>
    <row r="6" spans="1:17" ht="22.5" customHeight="1">
      <c r="A6" s="144">
        <v>44657</v>
      </c>
      <c r="B6" s="22">
        <v>37717</v>
      </c>
      <c r="C6"/>
      <c r="D6" s="23">
        <v>352.95</v>
      </c>
      <c r="Q6" s="43"/>
    </row>
    <row r="7" spans="1:17" ht="22.5" customHeight="1">
      <c r="A7" s="144">
        <v>44658</v>
      </c>
      <c r="B7" s="22">
        <v>37718</v>
      </c>
      <c r="C7"/>
      <c r="D7" s="23">
        <v>352.95</v>
      </c>
      <c r="Q7" s="43"/>
    </row>
    <row r="8" spans="1:17" ht="22.5" customHeight="1">
      <c r="A8" s="144">
        <v>44659</v>
      </c>
      <c r="B8" s="22">
        <v>37719</v>
      </c>
      <c r="C8"/>
      <c r="D8" s="23">
        <v>352.94</v>
      </c>
      <c r="Q8" s="43"/>
    </row>
    <row r="9" spans="1:17" ht="22.5" customHeight="1">
      <c r="A9" s="144">
        <v>44660</v>
      </c>
      <c r="B9" s="22">
        <v>37720</v>
      </c>
      <c r="C9"/>
      <c r="D9" s="23">
        <v>352.95</v>
      </c>
      <c r="Q9" s="43"/>
    </row>
    <row r="10" spans="1:17" ht="22.5" customHeight="1">
      <c r="A10" s="144">
        <v>44661</v>
      </c>
      <c r="B10" s="22">
        <v>37721</v>
      </c>
      <c r="C10"/>
      <c r="D10" s="23">
        <v>352.96</v>
      </c>
      <c r="Q10" s="43"/>
    </row>
    <row r="11" spans="1:17" ht="22.5" customHeight="1">
      <c r="A11" s="144">
        <v>44662</v>
      </c>
      <c r="B11" s="22">
        <v>37722</v>
      </c>
      <c r="C11"/>
      <c r="D11" s="23">
        <v>352.97</v>
      </c>
      <c r="E11" s="26"/>
      <c r="Q11" s="43"/>
    </row>
    <row r="12" spans="1:17" ht="22.5" customHeight="1">
      <c r="A12" s="144">
        <v>44663</v>
      </c>
      <c r="B12" s="22">
        <v>37723</v>
      </c>
      <c r="C12"/>
      <c r="D12" s="23">
        <v>352.97</v>
      </c>
      <c r="Q12" s="43"/>
    </row>
    <row r="13" spans="1:17" ht="22.5" customHeight="1">
      <c r="A13" s="144">
        <v>44664</v>
      </c>
      <c r="B13" s="22">
        <v>37724</v>
      </c>
      <c r="C13"/>
      <c r="D13" s="23">
        <v>352.97</v>
      </c>
      <c r="Q13" s="43"/>
    </row>
    <row r="14" spans="1:17" ht="22.5" customHeight="1">
      <c r="A14" s="144">
        <v>44665</v>
      </c>
      <c r="B14" s="22">
        <v>37725</v>
      </c>
      <c r="C14"/>
      <c r="D14" s="23">
        <v>352.96</v>
      </c>
      <c r="Q14" s="43"/>
    </row>
    <row r="15" spans="1:17" ht="22.5" customHeight="1">
      <c r="A15" s="144">
        <v>44666</v>
      </c>
      <c r="B15" s="22">
        <v>37726</v>
      </c>
      <c r="C15"/>
      <c r="D15" s="23">
        <v>352.96</v>
      </c>
      <c r="Q15" s="43"/>
    </row>
    <row r="16" spans="1:17" ht="22.5" customHeight="1">
      <c r="A16" s="144">
        <v>44667</v>
      </c>
      <c r="B16" s="22">
        <v>37727</v>
      </c>
      <c r="C16"/>
      <c r="D16" s="23">
        <v>352.96</v>
      </c>
      <c r="Q16" s="43"/>
    </row>
    <row r="17" spans="1:17" ht="22.5" customHeight="1">
      <c r="A17" s="144">
        <v>44668</v>
      </c>
      <c r="B17" s="22">
        <v>37728</v>
      </c>
      <c r="C17"/>
      <c r="D17" s="23">
        <v>352.84</v>
      </c>
      <c r="J17" s="27" t="s">
        <v>43</v>
      </c>
      <c r="K17" s="28">
        <v>24</v>
      </c>
      <c r="L17" s="29" t="s">
        <v>26</v>
      </c>
      <c r="Q17" s="43"/>
    </row>
    <row r="18" spans="1:17" ht="22.5" customHeight="1">
      <c r="A18" s="144">
        <v>44669</v>
      </c>
      <c r="B18" s="22">
        <v>37729</v>
      </c>
      <c r="C18"/>
      <c r="D18" s="23">
        <v>352.71</v>
      </c>
      <c r="Q18" s="43"/>
    </row>
    <row r="19" spans="1:17" ht="22.5" customHeight="1">
      <c r="A19" s="144">
        <v>44670</v>
      </c>
      <c r="B19" s="22">
        <v>37730</v>
      </c>
      <c r="C19"/>
      <c r="D19" s="23">
        <v>352.71</v>
      </c>
      <c r="Q19" s="43"/>
    </row>
    <row r="20" spans="1:17" ht="22.5" customHeight="1">
      <c r="A20" s="144">
        <v>44671</v>
      </c>
      <c r="B20" s="22">
        <v>37731</v>
      </c>
      <c r="C20"/>
      <c r="D20" s="23">
        <v>352.71</v>
      </c>
      <c r="E20" s="24">
        <v>352.71</v>
      </c>
      <c r="Q20" s="43"/>
    </row>
    <row r="21" spans="1:17" ht="22.5" customHeight="1">
      <c r="A21" s="144">
        <v>44672</v>
      </c>
      <c r="B21" s="22">
        <v>37732</v>
      </c>
      <c r="C21"/>
      <c r="D21" s="23">
        <v>352.71</v>
      </c>
      <c r="Q21" s="43"/>
    </row>
    <row r="22" spans="1:17" ht="22.5" customHeight="1">
      <c r="A22" s="144">
        <v>44673</v>
      </c>
      <c r="B22" s="22">
        <v>37733</v>
      </c>
      <c r="C22"/>
      <c r="D22" s="23">
        <v>352.71</v>
      </c>
      <c r="Q22" s="43"/>
    </row>
    <row r="23" spans="1:17" ht="22.5" customHeight="1">
      <c r="A23" s="144">
        <v>44674</v>
      </c>
      <c r="B23" s="22">
        <v>37734</v>
      </c>
      <c r="C23"/>
      <c r="D23" s="23">
        <v>352.71</v>
      </c>
      <c r="Q23" s="43"/>
    </row>
    <row r="24" spans="1:17" ht="22.5" customHeight="1">
      <c r="A24" s="144">
        <v>44675</v>
      </c>
      <c r="B24" s="22">
        <v>37735</v>
      </c>
      <c r="C24"/>
      <c r="D24" s="23">
        <v>352.71</v>
      </c>
      <c r="Q24" s="43"/>
    </row>
    <row r="25" spans="1:17" ht="22.5" customHeight="1">
      <c r="A25" s="144">
        <v>44676</v>
      </c>
      <c r="B25" s="22">
        <v>37736</v>
      </c>
      <c r="C25"/>
      <c r="D25" s="23">
        <v>352.71</v>
      </c>
      <c r="Q25" s="43"/>
    </row>
    <row r="26" spans="1:17" ht="22.5" customHeight="1">
      <c r="A26" s="144">
        <v>44677</v>
      </c>
      <c r="B26" s="22">
        <v>37737</v>
      </c>
      <c r="C26"/>
      <c r="D26" s="23">
        <v>353.83</v>
      </c>
      <c r="Q26" s="43"/>
    </row>
    <row r="27" spans="1:19" ht="22.5" customHeight="1">
      <c r="A27" s="144">
        <v>44678</v>
      </c>
      <c r="B27" s="22">
        <v>37738</v>
      </c>
      <c r="C27"/>
      <c r="D27" s="23">
        <v>353.61</v>
      </c>
      <c r="G27" s="31"/>
      <c r="L27" s="31"/>
      <c r="M27" s="31"/>
      <c r="N27" s="31"/>
      <c r="O27" s="31"/>
      <c r="P27" s="31"/>
      <c r="Q27" s="43"/>
      <c r="R27" s="31"/>
      <c r="S27" s="31"/>
    </row>
    <row r="28" spans="1:19" s="31" customFormat="1" ht="22.5" customHeight="1">
      <c r="A28" s="144">
        <v>44679</v>
      </c>
      <c r="B28" s="22">
        <v>37739</v>
      </c>
      <c r="C28"/>
      <c r="D28" s="23">
        <v>353.61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3"/>
      <c r="R28" s="25"/>
      <c r="S28" s="25"/>
    </row>
    <row r="29" spans="1:17" ht="22.5" customHeight="1">
      <c r="A29" s="144">
        <v>44680</v>
      </c>
      <c r="B29" s="22">
        <v>37740</v>
      </c>
      <c r="C29"/>
      <c r="D29" s="23">
        <v>353.61</v>
      </c>
      <c r="Q29" s="43"/>
    </row>
    <row r="30" spans="1:17" ht="22.5" customHeight="1">
      <c r="A30" s="144">
        <v>44681</v>
      </c>
      <c r="B30" s="22">
        <v>37741</v>
      </c>
      <c r="C30"/>
      <c r="D30" s="23">
        <v>353.35</v>
      </c>
      <c r="Q30" s="43"/>
    </row>
    <row r="31" spans="1:17" ht="22.5" customHeight="1">
      <c r="A31" s="144">
        <v>44682</v>
      </c>
      <c r="B31" s="22">
        <v>37742</v>
      </c>
      <c r="C31"/>
      <c r="D31" s="23">
        <v>352.93</v>
      </c>
      <c r="Q31" s="43"/>
    </row>
    <row r="32" spans="1:4" ht="22.5" customHeight="1">
      <c r="A32" s="144">
        <v>44683</v>
      </c>
      <c r="B32" s="22">
        <v>37743</v>
      </c>
      <c r="C32"/>
      <c r="D32" s="23">
        <v>352.93</v>
      </c>
    </row>
    <row r="33" spans="1:4" ht="22.5" customHeight="1">
      <c r="A33" s="144">
        <v>44684</v>
      </c>
      <c r="B33" s="22">
        <v>37744</v>
      </c>
      <c r="C33"/>
      <c r="D33" s="23">
        <v>352.93</v>
      </c>
    </row>
    <row r="34" spans="1:12" ht="21" customHeight="1">
      <c r="A34" s="144">
        <v>44685</v>
      </c>
      <c r="B34" s="22">
        <v>37745</v>
      </c>
      <c r="C34"/>
      <c r="D34" s="23">
        <v>352.91</v>
      </c>
      <c r="J34" s="27" t="s">
        <v>43</v>
      </c>
      <c r="K34" s="28">
        <v>24</v>
      </c>
      <c r="L34" s="29" t="s">
        <v>26</v>
      </c>
    </row>
    <row r="35" spans="1:4" ht="21" customHeight="1">
      <c r="A35" s="144">
        <v>44686</v>
      </c>
      <c r="B35" s="22">
        <v>37746</v>
      </c>
      <c r="C35"/>
      <c r="D35" s="23">
        <v>352.88</v>
      </c>
    </row>
    <row r="36" spans="1:4" ht="21" customHeight="1">
      <c r="A36" s="144">
        <v>44687</v>
      </c>
      <c r="B36" s="22">
        <v>37747</v>
      </c>
      <c r="C36"/>
      <c r="D36" s="23">
        <v>352.88</v>
      </c>
    </row>
    <row r="37" spans="1:4" ht="21" customHeight="1">
      <c r="A37" s="144">
        <v>44688</v>
      </c>
      <c r="B37" s="22">
        <v>37748</v>
      </c>
      <c r="C37"/>
      <c r="D37" s="23">
        <v>352.88</v>
      </c>
    </row>
    <row r="38" spans="1:4" ht="21" customHeight="1">
      <c r="A38" s="144">
        <v>44689</v>
      </c>
      <c r="B38" s="22">
        <v>37749</v>
      </c>
      <c r="C38"/>
      <c r="D38" s="23">
        <v>352.88</v>
      </c>
    </row>
    <row r="39" spans="1:5" ht="23.25">
      <c r="A39" s="144">
        <v>44690</v>
      </c>
      <c r="B39" s="22">
        <v>37750</v>
      </c>
      <c r="C39"/>
      <c r="D39" s="23">
        <v>352.83</v>
      </c>
      <c r="E39" s="32"/>
    </row>
    <row r="40" spans="1:4" ht="23.25">
      <c r="A40" s="144">
        <v>44691</v>
      </c>
      <c r="B40" s="22">
        <v>37751</v>
      </c>
      <c r="C40"/>
      <c r="D40" s="23">
        <v>352.73</v>
      </c>
    </row>
    <row r="41" spans="1:4" ht="23.25">
      <c r="A41" s="144">
        <v>44692</v>
      </c>
      <c r="B41" s="22">
        <v>37752</v>
      </c>
      <c r="C41"/>
      <c r="D41" s="23">
        <v>352.77</v>
      </c>
    </row>
    <row r="42" spans="1:4" ht="23.25">
      <c r="A42" s="144">
        <v>44693</v>
      </c>
      <c r="B42" s="22">
        <v>37753</v>
      </c>
      <c r="C42"/>
      <c r="D42" s="23">
        <v>352.88</v>
      </c>
    </row>
    <row r="43" spans="1:5" ht="23.25">
      <c r="A43" s="144">
        <v>44694</v>
      </c>
      <c r="B43" s="22">
        <v>37754</v>
      </c>
      <c r="C43"/>
      <c r="D43" s="23">
        <v>353.01</v>
      </c>
      <c r="E43" s="24">
        <v>353.01</v>
      </c>
    </row>
    <row r="44" spans="1:4" ht="23.25">
      <c r="A44" s="144">
        <v>44695</v>
      </c>
      <c r="B44" s="22">
        <v>37755</v>
      </c>
      <c r="C44"/>
      <c r="D44" s="23">
        <v>353.72</v>
      </c>
    </row>
    <row r="45" spans="1:4" ht="23.25">
      <c r="A45" s="144">
        <v>44696</v>
      </c>
      <c r="B45" s="22">
        <v>37756</v>
      </c>
      <c r="C45"/>
      <c r="D45" s="23">
        <v>353.71</v>
      </c>
    </row>
    <row r="46" spans="1:4" ht="23.25">
      <c r="A46" s="144">
        <v>44697</v>
      </c>
      <c r="B46" s="22">
        <v>37757</v>
      </c>
      <c r="C46"/>
      <c r="D46" s="23">
        <v>353.43</v>
      </c>
    </row>
    <row r="47" spans="1:4" ht="23.25">
      <c r="A47" s="144">
        <v>44698</v>
      </c>
      <c r="B47" s="22">
        <v>37758</v>
      </c>
      <c r="C47"/>
      <c r="D47" s="23">
        <v>353.13</v>
      </c>
    </row>
    <row r="48" spans="1:4" ht="23.25">
      <c r="A48" s="144">
        <v>44699</v>
      </c>
      <c r="B48" s="22">
        <v>37759</v>
      </c>
      <c r="C48"/>
      <c r="D48" s="23">
        <v>353</v>
      </c>
    </row>
    <row r="49" spans="1:4" ht="23.25">
      <c r="A49" s="144">
        <v>44700</v>
      </c>
      <c r="B49" s="22">
        <v>37760</v>
      </c>
      <c r="C49"/>
      <c r="D49" s="23">
        <v>353.08</v>
      </c>
    </row>
    <row r="50" spans="1:4" ht="23.25">
      <c r="A50" s="144">
        <v>44701</v>
      </c>
      <c r="B50" s="22">
        <v>37761</v>
      </c>
      <c r="C50"/>
      <c r="D50" s="23">
        <v>353.2</v>
      </c>
    </row>
    <row r="51" spans="1:4" ht="23.25">
      <c r="A51" s="144">
        <v>44702</v>
      </c>
      <c r="B51" s="22">
        <v>37762</v>
      </c>
      <c r="C51"/>
      <c r="D51" s="23">
        <v>353.71</v>
      </c>
    </row>
    <row r="52" spans="1:4" ht="23.25">
      <c r="A52" s="144">
        <v>44703</v>
      </c>
      <c r="B52" s="22">
        <v>37763</v>
      </c>
      <c r="C52"/>
      <c r="D52" s="23">
        <v>355.33</v>
      </c>
    </row>
    <row r="53" spans="1:4" ht="23.25">
      <c r="A53" s="144">
        <v>44704</v>
      </c>
      <c r="B53" s="22">
        <v>37764</v>
      </c>
      <c r="C53"/>
      <c r="D53" s="23">
        <v>356.3</v>
      </c>
    </row>
    <row r="54" spans="1:4" ht="23.25">
      <c r="A54" s="144">
        <v>44705</v>
      </c>
      <c r="B54" s="22">
        <v>37765</v>
      </c>
      <c r="C54"/>
      <c r="D54" s="23">
        <v>356.18</v>
      </c>
    </row>
    <row r="55" spans="1:4" ht="23.25">
      <c r="A55" s="144">
        <v>44706</v>
      </c>
      <c r="B55" s="22">
        <v>37766</v>
      </c>
      <c r="C55"/>
      <c r="D55" s="23">
        <v>356.15</v>
      </c>
    </row>
    <row r="56" spans="1:5" ht="23.25">
      <c r="A56" s="144">
        <v>44707</v>
      </c>
      <c r="B56" s="22">
        <v>37767</v>
      </c>
      <c r="C56"/>
      <c r="D56" s="23">
        <v>356.15</v>
      </c>
      <c r="E56" s="24">
        <v>356.15</v>
      </c>
    </row>
    <row r="57" spans="1:4" ht="23.25">
      <c r="A57" s="144">
        <v>44708</v>
      </c>
      <c r="B57" s="22">
        <v>37768</v>
      </c>
      <c r="C57"/>
      <c r="D57" s="23">
        <v>355.73</v>
      </c>
    </row>
    <row r="58" spans="1:5" ht="23.25">
      <c r="A58" s="144">
        <v>44709</v>
      </c>
      <c r="B58" s="22">
        <v>37769</v>
      </c>
      <c r="C58"/>
      <c r="D58" s="23">
        <v>355.59</v>
      </c>
      <c r="E58" s="30"/>
    </row>
    <row r="59" spans="1:4" ht="23.25">
      <c r="A59" s="144">
        <v>44710</v>
      </c>
      <c r="B59" s="22">
        <v>37770</v>
      </c>
      <c r="C59"/>
      <c r="D59" s="23">
        <v>355.48</v>
      </c>
    </row>
    <row r="60" spans="1:5" ht="21.75">
      <c r="A60" s="144">
        <v>44711</v>
      </c>
      <c r="B60" s="22">
        <v>37771</v>
      </c>
      <c r="C60" s="44"/>
      <c r="D60" s="23">
        <v>355.34</v>
      </c>
      <c r="E60" s="72"/>
    </row>
    <row r="61" spans="1:4" ht="23.25">
      <c r="A61" s="144">
        <v>44712</v>
      </c>
      <c r="B61" s="22">
        <v>37772</v>
      </c>
      <c r="C61" s="44"/>
      <c r="D61" s="23">
        <v>355.23</v>
      </c>
    </row>
    <row r="62" spans="1:4" ht="23.25">
      <c r="A62" s="144">
        <v>44713</v>
      </c>
      <c r="B62" s="22">
        <v>37773</v>
      </c>
      <c r="C62"/>
      <c r="D62" s="23">
        <v>355.07</v>
      </c>
    </row>
    <row r="63" spans="1:4" ht="23.25">
      <c r="A63" s="144">
        <v>44714</v>
      </c>
      <c r="B63" s="22">
        <v>37774</v>
      </c>
      <c r="C63"/>
      <c r="D63" s="23">
        <v>355.36</v>
      </c>
    </row>
    <row r="64" spans="1:4" ht="23.25">
      <c r="A64" s="144">
        <v>44715</v>
      </c>
      <c r="B64" s="22">
        <v>37775</v>
      </c>
      <c r="C64"/>
      <c r="D64" s="23">
        <v>355.83</v>
      </c>
    </row>
    <row r="65" spans="1:4" ht="23.25">
      <c r="A65" s="144">
        <v>44716</v>
      </c>
      <c r="B65" s="22">
        <v>37776</v>
      </c>
      <c r="C65"/>
      <c r="D65" s="23">
        <v>355.71</v>
      </c>
    </row>
    <row r="66" spans="1:4" ht="23.25">
      <c r="A66" s="144">
        <v>44717</v>
      </c>
      <c r="B66" s="22">
        <v>37777</v>
      </c>
      <c r="C66"/>
      <c r="D66" s="23">
        <v>355.08</v>
      </c>
    </row>
    <row r="67" spans="1:4" ht="23.25">
      <c r="A67" s="144">
        <v>44718</v>
      </c>
      <c r="B67" s="22">
        <v>37778</v>
      </c>
      <c r="C67"/>
      <c r="D67" s="23">
        <v>354.45</v>
      </c>
    </row>
    <row r="68" spans="1:4" ht="23.25">
      <c r="A68" s="144">
        <v>44719</v>
      </c>
      <c r="B68" s="22">
        <v>37779</v>
      </c>
      <c r="C68"/>
      <c r="D68" s="23">
        <v>354.03</v>
      </c>
    </row>
    <row r="69" spans="1:4" ht="23.25">
      <c r="A69" s="144">
        <v>44720</v>
      </c>
      <c r="B69" s="22">
        <v>37780</v>
      </c>
      <c r="C69"/>
      <c r="D69" s="23">
        <v>353.59</v>
      </c>
    </row>
    <row r="70" spans="1:4" ht="23.25">
      <c r="A70" s="144">
        <v>44721</v>
      </c>
      <c r="B70" s="22">
        <v>37781</v>
      </c>
      <c r="C70"/>
      <c r="D70" s="23">
        <v>353.55</v>
      </c>
    </row>
    <row r="71" spans="1:4" ht="23.25">
      <c r="A71" s="144">
        <v>44722</v>
      </c>
      <c r="B71" s="22">
        <v>37782</v>
      </c>
      <c r="C71"/>
      <c r="D71" s="23">
        <v>353.08</v>
      </c>
    </row>
    <row r="72" spans="1:4" ht="23.25">
      <c r="A72" s="144">
        <v>44723</v>
      </c>
      <c r="B72" s="22">
        <v>37783</v>
      </c>
      <c r="C72"/>
      <c r="D72" s="23">
        <v>352.67</v>
      </c>
    </row>
    <row r="73" spans="1:4" ht="23.25">
      <c r="A73" s="144">
        <v>44724</v>
      </c>
      <c r="B73" s="22">
        <v>37784</v>
      </c>
      <c r="C73"/>
      <c r="D73" s="23">
        <v>352.77</v>
      </c>
    </row>
    <row r="74" spans="1:4" ht="23.25">
      <c r="A74" s="144">
        <v>44725</v>
      </c>
      <c r="B74" s="22">
        <v>37785</v>
      </c>
      <c r="C74"/>
      <c r="D74" s="23">
        <v>352.85</v>
      </c>
    </row>
    <row r="75" spans="1:4" ht="23.25">
      <c r="A75" s="144">
        <v>44726</v>
      </c>
      <c r="B75" s="22">
        <v>37786</v>
      </c>
      <c r="C75"/>
      <c r="D75" s="23">
        <v>352.88</v>
      </c>
    </row>
    <row r="76" spans="1:5" ht="23.25">
      <c r="A76" s="144">
        <v>44727</v>
      </c>
      <c r="B76" s="22">
        <v>37787</v>
      </c>
      <c r="C76"/>
      <c r="D76" s="23">
        <v>352.88</v>
      </c>
      <c r="E76" s="24">
        <v>352.88</v>
      </c>
    </row>
    <row r="77" spans="1:4" ht="23.25">
      <c r="A77" s="144">
        <v>44728</v>
      </c>
      <c r="B77" s="22">
        <v>37788</v>
      </c>
      <c r="C77"/>
      <c r="D77" s="23">
        <v>352.91</v>
      </c>
    </row>
    <row r="78" spans="1:4" ht="23.25">
      <c r="A78" s="144">
        <v>44729</v>
      </c>
      <c r="B78" s="22">
        <v>37789</v>
      </c>
      <c r="C78"/>
      <c r="D78" s="23">
        <v>352.98</v>
      </c>
    </row>
    <row r="79" spans="1:4" ht="23.25">
      <c r="A79" s="144">
        <v>44730</v>
      </c>
      <c r="B79" s="22">
        <v>37790</v>
      </c>
      <c r="C79"/>
      <c r="D79" s="23">
        <v>352.98</v>
      </c>
    </row>
    <row r="80" spans="1:4" ht="23.25">
      <c r="A80" s="144">
        <v>44731</v>
      </c>
      <c r="B80" s="22">
        <v>37791</v>
      </c>
      <c r="C80"/>
      <c r="D80" s="23">
        <v>353</v>
      </c>
    </row>
    <row r="81" spans="1:5" ht="23.25">
      <c r="A81" s="144">
        <v>44732</v>
      </c>
      <c r="B81" s="22">
        <v>37792</v>
      </c>
      <c r="C81"/>
      <c r="D81" s="23">
        <v>353.03</v>
      </c>
      <c r="E81" s="30"/>
    </row>
    <row r="82" spans="1:4" ht="23.25">
      <c r="A82" s="144">
        <v>44733</v>
      </c>
      <c r="B82" s="22">
        <v>37793</v>
      </c>
      <c r="C82"/>
      <c r="D82" s="23">
        <v>353</v>
      </c>
    </row>
    <row r="83" spans="1:4" ht="23.25">
      <c r="A83" s="144">
        <v>44734</v>
      </c>
      <c r="B83" s="22">
        <v>37794</v>
      </c>
      <c r="C83"/>
      <c r="D83" s="23">
        <v>352.98</v>
      </c>
    </row>
    <row r="84" spans="1:5" ht="23.25">
      <c r="A84" s="144">
        <v>44735</v>
      </c>
      <c r="B84" s="22">
        <v>37795</v>
      </c>
      <c r="C84"/>
      <c r="D84" s="23">
        <v>352.99</v>
      </c>
      <c r="E84" s="24">
        <v>352.99</v>
      </c>
    </row>
    <row r="85" spans="1:4" ht="23.25">
      <c r="A85" s="144">
        <v>44736</v>
      </c>
      <c r="B85" s="22">
        <v>37796</v>
      </c>
      <c r="C85"/>
      <c r="D85" s="23">
        <v>353.01</v>
      </c>
    </row>
    <row r="86" spans="1:4" ht="23.25">
      <c r="A86" s="144">
        <v>44737</v>
      </c>
      <c r="B86" s="22">
        <v>37797</v>
      </c>
      <c r="C86"/>
      <c r="D86" s="23">
        <v>353.02</v>
      </c>
    </row>
    <row r="87" spans="1:5" ht="23.25">
      <c r="A87" s="144">
        <v>44738</v>
      </c>
      <c r="B87" s="22">
        <v>37798</v>
      </c>
      <c r="C87"/>
      <c r="D87" s="23">
        <v>353.08</v>
      </c>
      <c r="E87" s="30"/>
    </row>
    <row r="88" spans="1:4" ht="23.25">
      <c r="A88" s="144">
        <v>44739</v>
      </c>
      <c r="B88" s="22">
        <v>37799</v>
      </c>
      <c r="C88"/>
      <c r="D88" s="23">
        <v>353.14</v>
      </c>
    </row>
    <row r="89" spans="1:4" ht="23.25">
      <c r="A89" s="144">
        <v>44740</v>
      </c>
      <c r="B89" s="22">
        <v>37800</v>
      </c>
      <c r="C89"/>
      <c r="D89" s="23">
        <v>353.03</v>
      </c>
    </row>
    <row r="90" spans="1:4" ht="23.25">
      <c r="A90" s="144">
        <v>44741</v>
      </c>
      <c r="B90" s="22">
        <v>37801</v>
      </c>
      <c r="C90"/>
      <c r="D90" s="23">
        <v>352.89</v>
      </c>
    </row>
    <row r="91" spans="1:4" ht="23.25">
      <c r="A91" s="144">
        <v>44742</v>
      </c>
      <c r="B91" s="22">
        <v>37802</v>
      </c>
      <c r="C91"/>
      <c r="D91" s="23">
        <v>352.8</v>
      </c>
    </row>
    <row r="92" spans="1:4" ht="23.25">
      <c r="A92" s="144">
        <v>44743</v>
      </c>
      <c r="B92" s="22">
        <v>37803</v>
      </c>
      <c r="C92"/>
      <c r="D92" s="23">
        <v>353.65</v>
      </c>
    </row>
    <row r="93" spans="1:4" ht="23.25">
      <c r="A93" s="144">
        <v>44744</v>
      </c>
      <c r="B93" s="22">
        <v>37804</v>
      </c>
      <c r="C93"/>
      <c r="D93" s="23">
        <v>355.26</v>
      </c>
    </row>
    <row r="94" spans="1:4" ht="23.25">
      <c r="A94" s="144">
        <v>44745</v>
      </c>
      <c r="B94" s="22">
        <v>37805</v>
      </c>
      <c r="C94"/>
      <c r="D94" s="23">
        <v>356.56</v>
      </c>
    </row>
    <row r="95" spans="1:5" ht="23.25">
      <c r="A95" s="144">
        <v>44746</v>
      </c>
      <c r="B95" s="22">
        <v>37806</v>
      </c>
      <c r="C95"/>
      <c r="D95" s="23">
        <v>357.17</v>
      </c>
      <c r="E95" s="24">
        <v>357.17</v>
      </c>
    </row>
    <row r="96" spans="1:4" ht="23.25">
      <c r="A96" s="144">
        <v>44747</v>
      </c>
      <c r="B96" s="22">
        <v>37807</v>
      </c>
      <c r="C96"/>
      <c r="D96" s="23">
        <v>358.15</v>
      </c>
    </row>
    <row r="97" spans="1:4" ht="23.25">
      <c r="A97" s="144">
        <v>44748</v>
      </c>
      <c r="B97" s="22">
        <v>37808</v>
      </c>
      <c r="C97"/>
      <c r="D97" s="23">
        <v>357.71</v>
      </c>
    </row>
    <row r="98" spans="1:4" ht="23.25">
      <c r="A98" s="144">
        <v>44749</v>
      </c>
      <c r="B98" s="22">
        <v>37809</v>
      </c>
      <c r="C98"/>
      <c r="D98" s="23">
        <v>357.66</v>
      </c>
    </row>
    <row r="99" spans="1:9" ht="23.25">
      <c r="A99" s="144">
        <v>44750</v>
      </c>
      <c r="B99" s="22">
        <v>37810</v>
      </c>
      <c r="C99"/>
      <c r="D99" s="23">
        <v>357.62</v>
      </c>
      <c r="I99" s="24">
        <v>352.41</v>
      </c>
    </row>
    <row r="100" spans="1:9" ht="23.25">
      <c r="A100" s="144">
        <v>44751</v>
      </c>
      <c r="B100" s="22">
        <v>37811</v>
      </c>
      <c r="C100"/>
      <c r="D100" s="23">
        <v>357.6</v>
      </c>
      <c r="I100" s="24">
        <v>352.35</v>
      </c>
    </row>
    <row r="101" spans="1:9" ht="23.25">
      <c r="A101" s="144">
        <v>44752</v>
      </c>
      <c r="B101" s="22">
        <v>37812</v>
      </c>
      <c r="C101"/>
      <c r="D101" s="23">
        <v>357.56</v>
      </c>
      <c r="E101" s="30"/>
      <c r="I101" s="24">
        <v>352.11</v>
      </c>
    </row>
    <row r="102" spans="1:5" ht="23.25">
      <c r="A102" s="144">
        <v>44753</v>
      </c>
      <c r="B102" s="22">
        <v>37813</v>
      </c>
      <c r="C102"/>
      <c r="D102" s="23">
        <v>357.51</v>
      </c>
      <c r="E102" s="30"/>
    </row>
    <row r="103" spans="1:4" ht="23.25">
      <c r="A103" s="144">
        <v>44754</v>
      </c>
      <c r="B103" s="22">
        <v>37814</v>
      </c>
      <c r="C103"/>
      <c r="D103" s="23">
        <v>357.52</v>
      </c>
    </row>
    <row r="104" spans="1:4" ht="23.25">
      <c r="A104" s="144">
        <v>44755</v>
      </c>
      <c r="B104" s="22">
        <v>37815</v>
      </c>
      <c r="C104"/>
      <c r="D104" s="23">
        <v>357.6</v>
      </c>
    </row>
    <row r="105" spans="1:4" ht="23.25">
      <c r="A105" s="144">
        <v>44756</v>
      </c>
      <c r="B105" s="22">
        <v>37816</v>
      </c>
      <c r="C105"/>
      <c r="D105" s="23">
        <v>357.67</v>
      </c>
    </row>
    <row r="106" spans="1:4" ht="23.25">
      <c r="A106" s="144">
        <v>44757</v>
      </c>
      <c r="B106" s="22">
        <v>37817</v>
      </c>
      <c r="C106"/>
      <c r="D106" s="23">
        <v>357.73</v>
      </c>
    </row>
    <row r="107" spans="1:4" ht="23.25">
      <c r="A107" s="144">
        <v>44758</v>
      </c>
      <c r="B107" s="22">
        <v>37818</v>
      </c>
      <c r="C107"/>
      <c r="D107" s="23">
        <v>357.69</v>
      </c>
    </row>
    <row r="108" spans="1:4" ht="23.25">
      <c r="A108" s="144">
        <v>44759</v>
      </c>
      <c r="B108" s="22">
        <v>37819</v>
      </c>
      <c r="C108"/>
      <c r="D108" s="23">
        <v>357.59</v>
      </c>
    </row>
    <row r="109" spans="1:4" ht="23.25">
      <c r="A109" s="144">
        <v>44760</v>
      </c>
      <c r="B109" s="22">
        <v>37820</v>
      </c>
      <c r="C109"/>
      <c r="D109" s="23">
        <v>357.38</v>
      </c>
    </row>
    <row r="110" spans="1:4" ht="23.25">
      <c r="A110" s="144">
        <v>44761</v>
      </c>
      <c r="B110" s="22">
        <v>37821</v>
      </c>
      <c r="C110"/>
      <c r="D110" s="23">
        <v>357.03</v>
      </c>
    </row>
    <row r="111" spans="1:5" ht="23.25">
      <c r="A111" s="144">
        <v>44762</v>
      </c>
      <c r="B111" s="22">
        <v>37822</v>
      </c>
      <c r="C111"/>
      <c r="D111" s="23">
        <v>356.71</v>
      </c>
      <c r="E111" s="24">
        <v>356.71</v>
      </c>
    </row>
    <row r="112" spans="1:4" ht="23.25">
      <c r="A112" s="144">
        <v>44763</v>
      </c>
      <c r="B112" s="22">
        <v>37823</v>
      </c>
      <c r="C112"/>
      <c r="D112" s="23">
        <v>357.06</v>
      </c>
    </row>
    <row r="113" spans="1:4" ht="23.25">
      <c r="A113" s="144">
        <v>44764</v>
      </c>
      <c r="B113" s="22">
        <v>37824</v>
      </c>
      <c r="C113"/>
      <c r="D113" s="23">
        <v>357.48</v>
      </c>
    </row>
    <row r="114" spans="1:4" ht="23.25">
      <c r="A114" s="144">
        <v>44765</v>
      </c>
      <c r="B114" s="22">
        <v>37825</v>
      </c>
      <c r="C114"/>
      <c r="D114" s="23">
        <v>357.47</v>
      </c>
    </row>
    <row r="115" spans="1:4" ht="23.25">
      <c r="A115" s="144">
        <v>44766</v>
      </c>
      <c r="B115" s="22">
        <v>37826</v>
      </c>
      <c r="C115"/>
      <c r="D115" s="23">
        <v>357.63</v>
      </c>
    </row>
    <row r="116" spans="1:5" ht="23.25">
      <c r="A116" s="144">
        <v>44767</v>
      </c>
      <c r="B116" s="22">
        <v>37827</v>
      </c>
      <c r="C116"/>
      <c r="D116" s="23">
        <v>357.63</v>
      </c>
      <c r="E116" s="24">
        <v>357.63</v>
      </c>
    </row>
    <row r="117" spans="1:4" ht="23.25">
      <c r="A117" s="144">
        <v>44768</v>
      </c>
      <c r="B117" s="22">
        <v>37828</v>
      </c>
      <c r="C117"/>
      <c r="D117" s="23">
        <v>357.28</v>
      </c>
    </row>
    <row r="118" spans="1:4" ht="23.25">
      <c r="A118" s="144">
        <v>44769</v>
      </c>
      <c r="B118" s="22">
        <v>37829</v>
      </c>
      <c r="C118"/>
      <c r="D118" s="23">
        <v>357.08</v>
      </c>
    </row>
    <row r="119" spans="1:7" ht="23.25">
      <c r="A119" s="144">
        <v>44770</v>
      </c>
      <c r="B119" s="22">
        <v>37830</v>
      </c>
      <c r="C119"/>
      <c r="D119" s="23">
        <v>356.56</v>
      </c>
      <c r="G119" s="24">
        <v>359.86</v>
      </c>
    </row>
    <row r="120" spans="1:4" ht="23.25">
      <c r="A120" s="144">
        <v>44771</v>
      </c>
      <c r="B120" s="22">
        <v>37831</v>
      </c>
      <c r="C120"/>
      <c r="D120" s="23">
        <v>356.48</v>
      </c>
    </row>
    <row r="121" spans="1:4" ht="23.25">
      <c r="A121" s="144">
        <v>44772</v>
      </c>
      <c r="B121" s="22">
        <v>37832</v>
      </c>
      <c r="C121"/>
      <c r="D121" s="23">
        <v>355.78</v>
      </c>
    </row>
    <row r="122" spans="1:4" ht="23.25">
      <c r="A122" s="144">
        <v>44773</v>
      </c>
      <c r="B122" s="22">
        <v>37833</v>
      </c>
      <c r="C122"/>
      <c r="D122" s="23">
        <v>355.73</v>
      </c>
    </row>
    <row r="123" spans="1:4" ht="23.25">
      <c r="A123" s="144">
        <v>44774</v>
      </c>
      <c r="B123" s="22">
        <v>37834</v>
      </c>
      <c r="C123"/>
      <c r="D123" s="23">
        <v>356.11</v>
      </c>
    </row>
    <row r="124" spans="1:4" ht="23.25">
      <c r="A124" s="144">
        <v>44775</v>
      </c>
      <c r="B124" s="22">
        <v>37835</v>
      </c>
      <c r="C124"/>
      <c r="D124" s="23">
        <v>356.23</v>
      </c>
    </row>
    <row r="125" spans="1:4" ht="23.25">
      <c r="A125" s="144">
        <v>44776</v>
      </c>
      <c r="B125" s="22">
        <v>37836</v>
      </c>
      <c r="C125"/>
      <c r="D125" s="23">
        <v>356.23</v>
      </c>
    </row>
    <row r="126" spans="1:4" ht="23.25">
      <c r="A126" s="144">
        <v>44777</v>
      </c>
      <c r="B126" s="22">
        <v>37837</v>
      </c>
      <c r="C126"/>
      <c r="D126" s="23">
        <v>356.23</v>
      </c>
    </row>
    <row r="127" spans="1:4" ht="23.25">
      <c r="A127" s="144">
        <v>44778</v>
      </c>
      <c r="B127" s="22">
        <v>37838</v>
      </c>
      <c r="C127"/>
      <c r="D127" s="23">
        <v>355.93</v>
      </c>
    </row>
    <row r="128" spans="1:4" ht="23.25">
      <c r="A128" s="144">
        <v>44779</v>
      </c>
      <c r="B128" s="22">
        <v>37839</v>
      </c>
      <c r="C128"/>
      <c r="D128" s="23">
        <v>355.65</v>
      </c>
    </row>
    <row r="129" spans="1:4" ht="23.25">
      <c r="A129" s="144">
        <v>44780</v>
      </c>
      <c r="B129" s="22">
        <v>37840</v>
      </c>
      <c r="C129"/>
      <c r="D129" s="23">
        <v>355.58</v>
      </c>
    </row>
    <row r="130" spans="1:4" ht="23.25">
      <c r="A130" s="144">
        <v>44781</v>
      </c>
      <c r="B130" s="22">
        <v>37841</v>
      </c>
      <c r="C130"/>
      <c r="D130" s="23">
        <v>355.71</v>
      </c>
    </row>
    <row r="131" spans="1:4" ht="23.25">
      <c r="A131" s="144">
        <v>44782</v>
      </c>
      <c r="B131" s="22">
        <v>37842</v>
      </c>
      <c r="C131"/>
      <c r="D131" s="23">
        <v>356.28</v>
      </c>
    </row>
    <row r="132" spans="1:4" ht="23.25">
      <c r="A132" s="144">
        <v>44783</v>
      </c>
      <c r="B132" s="22">
        <v>37843</v>
      </c>
      <c r="C132"/>
      <c r="D132" s="23">
        <v>356.98</v>
      </c>
    </row>
    <row r="133" spans="1:5" ht="23.25">
      <c r="A133" s="144">
        <v>44784</v>
      </c>
      <c r="B133" s="22">
        <v>37844</v>
      </c>
      <c r="C133"/>
      <c r="D133" s="23">
        <v>357.16</v>
      </c>
      <c r="E133" s="24">
        <v>357.16</v>
      </c>
    </row>
    <row r="134" spans="1:4" ht="23.25">
      <c r="A134" s="144">
        <v>44785</v>
      </c>
      <c r="B134" s="22">
        <v>37845</v>
      </c>
      <c r="C134"/>
      <c r="D134" s="23">
        <v>357.83</v>
      </c>
    </row>
    <row r="135" spans="1:4" ht="23.25">
      <c r="A135" s="144">
        <v>44786</v>
      </c>
      <c r="B135" s="22">
        <v>37846</v>
      </c>
      <c r="C135"/>
      <c r="D135" s="23">
        <v>358.68</v>
      </c>
    </row>
    <row r="136" spans="1:4" ht="23.25">
      <c r="A136" s="144">
        <v>44787</v>
      </c>
      <c r="B136" s="22">
        <v>37847</v>
      </c>
      <c r="C136"/>
      <c r="D136" s="23">
        <v>358.87</v>
      </c>
    </row>
    <row r="137" spans="1:4" ht="23.25">
      <c r="A137" s="144">
        <v>44788</v>
      </c>
      <c r="B137" s="22">
        <v>37848</v>
      </c>
      <c r="C137"/>
      <c r="D137" s="23">
        <v>358.97</v>
      </c>
    </row>
    <row r="138" spans="1:4" ht="23.25">
      <c r="A138" s="144">
        <v>44789</v>
      </c>
      <c r="B138" s="22">
        <v>37849</v>
      </c>
      <c r="C138"/>
      <c r="D138" s="23">
        <v>359.04</v>
      </c>
    </row>
    <row r="139" spans="1:5" ht="23.25">
      <c r="A139" s="144">
        <v>44790</v>
      </c>
      <c r="B139" s="22">
        <v>37850</v>
      </c>
      <c r="C139"/>
      <c r="D139" s="23">
        <v>359.01</v>
      </c>
      <c r="E139" s="24">
        <v>359</v>
      </c>
    </row>
    <row r="140" spans="1:4" ht="23.25">
      <c r="A140" s="144">
        <v>44791</v>
      </c>
      <c r="B140" s="22">
        <v>37851</v>
      </c>
      <c r="C140"/>
      <c r="D140" s="23">
        <v>358.94</v>
      </c>
    </row>
    <row r="141" spans="1:4" ht="23.25">
      <c r="A141" s="144">
        <v>44792</v>
      </c>
      <c r="B141" s="22">
        <v>37852</v>
      </c>
      <c r="C141"/>
      <c r="D141" s="23">
        <v>358.84</v>
      </c>
    </row>
    <row r="142" spans="1:4" ht="23.25">
      <c r="A142" s="144">
        <v>44793</v>
      </c>
      <c r="B142" s="22">
        <v>37853</v>
      </c>
      <c r="C142"/>
      <c r="D142" s="23">
        <v>358.74</v>
      </c>
    </row>
    <row r="143" spans="1:4" ht="23.25">
      <c r="A143" s="144">
        <v>44794</v>
      </c>
      <c r="B143" s="22">
        <v>37854</v>
      </c>
      <c r="C143"/>
      <c r="D143" s="23">
        <v>358.66</v>
      </c>
    </row>
    <row r="144" spans="1:4" ht="23.25">
      <c r="A144" s="144">
        <v>44795</v>
      </c>
      <c r="B144" s="22">
        <v>37855</v>
      </c>
      <c r="C144"/>
      <c r="D144" s="23">
        <v>358.65</v>
      </c>
    </row>
    <row r="145" spans="1:4" ht="23.25">
      <c r="A145" s="144">
        <v>44796</v>
      </c>
      <c r="B145" s="22">
        <v>37856</v>
      </c>
      <c r="C145"/>
      <c r="D145" s="23">
        <v>358.7</v>
      </c>
    </row>
    <row r="146" spans="1:4" ht="23.25">
      <c r="A146" s="144">
        <v>44797</v>
      </c>
      <c r="B146" s="22">
        <v>37857</v>
      </c>
      <c r="C146"/>
      <c r="D146" s="23">
        <v>358.71</v>
      </c>
    </row>
    <row r="147" spans="1:4" ht="23.25">
      <c r="A147" s="144">
        <v>44798</v>
      </c>
      <c r="B147" s="22">
        <v>37858</v>
      </c>
      <c r="C147"/>
      <c r="D147" s="23">
        <v>358.64</v>
      </c>
    </row>
    <row r="148" spans="1:4" ht="23.25">
      <c r="A148" s="144">
        <v>44799</v>
      </c>
      <c r="B148" s="22">
        <v>37859</v>
      </c>
      <c r="C148"/>
      <c r="D148" s="23">
        <v>358.54</v>
      </c>
    </row>
    <row r="149" spans="1:4" ht="23.25">
      <c r="A149" s="144">
        <v>44800</v>
      </c>
      <c r="B149" s="22">
        <v>37860</v>
      </c>
      <c r="C149"/>
      <c r="D149" s="23">
        <v>358.48</v>
      </c>
    </row>
    <row r="150" spans="1:4" ht="23.25">
      <c r="A150" s="144">
        <v>44801</v>
      </c>
      <c r="B150" s="22">
        <v>37861</v>
      </c>
      <c r="C150"/>
      <c r="D150" s="23">
        <v>358.33</v>
      </c>
    </row>
    <row r="151" spans="1:5" ht="23.25">
      <c r="A151" s="144">
        <v>44802</v>
      </c>
      <c r="B151" s="22">
        <v>37862</v>
      </c>
      <c r="C151"/>
      <c r="D151" s="23">
        <v>358.08</v>
      </c>
      <c r="E151" s="24">
        <v>358.08</v>
      </c>
    </row>
    <row r="152" spans="1:4" ht="23.25">
      <c r="A152" s="144">
        <v>44803</v>
      </c>
      <c r="B152" s="22">
        <v>37863</v>
      </c>
      <c r="C152"/>
      <c r="D152" s="23">
        <v>357.81</v>
      </c>
    </row>
    <row r="153" spans="1:4" ht="23.25">
      <c r="A153" s="144">
        <v>44804</v>
      </c>
      <c r="B153" s="22">
        <v>37864</v>
      </c>
      <c r="C153"/>
      <c r="D153" s="23">
        <v>357.61</v>
      </c>
    </row>
    <row r="154" spans="1:4" ht="23.25">
      <c r="A154" s="144">
        <v>44805</v>
      </c>
      <c r="B154" s="22">
        <v>37865</v>
      </c>
      <c r="C154"/>
      <c r="D154" s="23">
        <v>357.51</v>
      </c>
    </row>
    <row r="155" spans="1:4" ht="23.25">
      <c r="A155" s="144">
        <v>44806</v>
      </c>
      <c r="B155" s="22">
        <v>37866</v>
      </c>
      <c r="C155"/>
      <c r="D155" s="23">
        <v>357.44</v>
      </c>
    </row>
    <row r="156" spans="1:4" ht="23.25">
      <c r="A156" s="144">
        <v>44807</v>
      </c>
      <c r="B156" s="22">
        <v>37867</v>
      </c>
      <c r="C156"/>
      <c r="D156" s="23">
        <v>357.25333333333333</v>
      </c>
    </row>
    <row r="157" spans="1:4" ht="23.25">
      <c r="A157" s="144">
        <v>44808</v>
      </c>
      <c r="B157" s="22">
        <v>37868</v>
      </c>
      <c r="C157"/>
      <c r="D157" s="23">
        <v>356.83</v>
      </c>
    </row>
    <row r="158" spans="1:5" ht="21.75">
      <c r="A158" s="144">
        <v>44809</v>
      </c>
      <c r="B158" s="22">
        <v>37869</v>
      </c>
      <c r="C158"/>
      <c r="D158" s="23">
        <v>356.91333333333336</v>
      </c>
      <c r="E158" s="25"/>
    </row>
    <row r="159" spans="1:4" ht="23.25">
      <c r="A159" s="144">
        <v>44810</v>
      </c>
      <c r="B159" s="22">
        <v>37870</v>
      </c>
      <c r="C159"/>
      <c r="D159" s="23">
        <v>357.39</v>
      </c>
    </row>
    <row r="160" spans="1:4" ht="23.25">
      <c r="A160" s="144">
        <v>44811</v>
      </c>
      <c r="B160" s="22">
        <v>37871</v>
      </c>
      <c r="C160"/>
      <c r="D160" s="23">
        <v>357.70666666666665</v>
      </c>
    </row>
    <row r="161" spans="1:4" ht="23.25">
      <c r="A161" s="144">
        <v>44812</v>
      </c>
      <c r="B161" s="22">
        <v>37872</v>
      </c>
      <c r="C161"/>
      <c r="D161" s="23">
        <v>357.63</v>
      </c>
    </row>
    <row r="162" spans="1:7" ht="23.25">
      <c r="A162" s="144">
        <v>44813</v>
      </c>
      <c r="B162" s="22">
        <v>37873</v>
      </c>
      <c r="C162"/>
      <c r="D162" s="23">
        <v>357.43</v>
      </c>
      <c r="E162" s="24">
        <v>357.43</v>
      </c>
      <c r="G162" s="25">
        <v>516.036</v>
      </c>
    </row>
    <row r="163" spans="1:4" ht="23.25">
      <c r="A163" s="144">
        <v>44814</v>
      </c>
      <c r="B163" s="22">
        <v>37874</v>
      </c>
      <c r="C163"/>
      <c r="D163" s="23">
        <v>357.54</v>
      </c>
    </row>
    <row r="164" spans="1:4" ht="23.25">
      <c r="A164" s="144">
        <v>44815</v>
      </c>
      <c r="B164" s="22">
        <v>37875</v>
      </c>
      <c r="C164"/>
      <c r="D164" s="23">
        <v>357.7766666666667</v>
      </c>
    </row>
    <row r="165" spans="1:4" ht="23.25">
      <c r="A165" s="144">
        <v>44816</v>
      </c>
      <c r="B165" s="22">
        <v>37876</v>
      </c>
      <c r="C165"/>
      <c r="D165" s="23">
        <v>358.37333333333333</v>
      </c>
    </row>
    <row r="166" spans="1:4" ht="23.25">
      <c r="A166" s="144">
        <v>44817</v>
      </c>
      <c r="B166" s="22">
        <v>37877</v>
      </c>
      <c r="C166"/>
      <c r="D166" s="23">
        <v>358.59000000000003</v>
      </c>
    </row>
    <row r="167" spans="1:4" ht="23.25">
      <c r="A167" s="144">
        <v>44818</v>
      </c>
      <c r="B167" s="22">
        <v>37878</v>
      </c>
      <c r="C167"/>
      <c r="D167" s="23">
        <v>357.99666666666667</v>
      </c>
    </row>
    <row r="168" spans="1:4" ht="23.25">
      <c r="A168" s="144">
        <v>44819</v>
      </c>
      <c r="B168" s="22">
        <v>37879</v>
      </c>
      <c r="C168"/>
      <c r="D168" s="23">
        <v>358.37</v>
      </c>
    </row>
    <row r="169" spans="1:4" ht="23.25">
      <c r="A169" s="144">
        <v>44820</v>
      </c>
      <c r="B169" s="22">
        <v>37880</v>
      </c>
      <c r="C169"/>
      <c r="D169" s="23">
        <v>358.50333333333333</v>
      </c>
    </row>
    <row r="170" spans="1:4" ht="23.25">
      <c r="A170" s="144">
        <v>44821</v>
      </c>
      <c r="B170" s="22">
        <v>37881</v>
      </c>
      <c r="C170"/>
      <c r="D170" s="23">
        <v>358.5866666666667</v>
      </c>
    </row>
    <row r="171" spans="1:5" ht="21.75">
      <c r="A171" s="144">
        <v>44822</v>
      </c>
      <c r="B171" s="22">
        <v>37882</v>
      </c>
      <c r="C171"/>
      <c r="D171" s="23">
        <v>358.68666666666667</v>
      </c>
      <c r="E171" s="25"/>
    </row>
    <row r="172" spans="1:4" ht="23.25">
      <c r="A172" s="144">
        <v>44823</v>
      </c>
      <c r="B172" s="22">
        <v>37883</v>
      </c>
      <c r="C172"/>
      <c r="D172" s="23">
        <v>358.9866666666667</v>
      </c>
    </row>
    <row r="173" spans="1:5" ht="23.25">
      <c r="A173" s="144">
        <v>44824</v>
      </c>
      <c r="B173" s="22">
        <v>37884</v>
      </c>
      <c r="C173"/>
      <c r="D173" s="23">
        <v>358.73</v>
      </c>
      <c r="E173" s="24">
        <v>358.73</v>
      </c>
    </row>
    <row r="174" spans="1:4" ht="23.25">
      <c r="A174" s="144">
        <v>44825</v>
      </c>
      <c r="B174" s="22">
        <v>37885</v>
      </c>
      <c r="C174"/>
      <c r="D174" s="23">
        <v>358.78000000000003</v>
      </c>
    </row>
    <row r="175" spans="1:4" ht="23.25">
      <c r="A175" s="144">
        <v>44826</v>
      </c>
      <c r="B175" s="22">
        <v>37886</v>
      </c>
      <c r="C175"/>
      <c r="D175" s="23">
        <v>358.79333333333335</v>
      </c>
    </row>
    <row r="176" spans="1:4" ht="23.25">
      <c r="A176" s="144">
        <v>44827</v>
      </c>
      <c r="B176" s="22">
        <v>37887</v>
      </c>
      <c r="C176"/>
      <c r="D176" s="35">
        <v>358.87</v>
      </c>
    </row>
    <row r="177" spans="1:4" ht="23.25">
      <c r="A177" s="144">
        <v>44828</v>
      </c>
      <c r="B177" s="22">
        <v>37888</v>
      </c>
      <c r="C177"/>
      <c r="D177" s="35">
        <v>358.95</v>
      </c>
    </row>
    <row r="178" spans="1:4" ht="23.25">
      <c r="A178" s="144">
        <v>44829</v>
      </c>
      <c r="B178" s="22">
        <v>37889</v>
      </c>
      <c r="C178"/>
      <c r="D178" s="23">
        <v>358.99333333333334</v>
      </c>
    </row>
    <row r="179" spans="1:4" ht="23.25">
      <c r="A179" s="144">
        <v>44830</v>
      </c>
      <c r="B179" s="22">
        <v>37890</v>
      </c>
      <c r="C179"/>
      <c r="D179" s="23">
        <v>359.0466666666667</v>
      </c>
    </row>
    <row r="180" spans="1:4" ht="23.25">
      <c r="A180" s="144">
        <v>44831</v>
      </c>
      <c r="B180" s="22">
        <v>37891</v>
      </c>
      <c r="C180"/>
      <c r="D180" s="23">
        <v>359.0866666666667</v>
      </c>
    </row>
    <row r="181" spans="1:5" ht="23.25">
      <c r="A181" s="144">
        <v>44832</v>
      </c>
      <c r="B181" s="22">
        <v>37892</v>
      </c>
      <c r="C181"/>
      <c r="D181" s="23">
        <v>359.1</v>
      </c>
      <c r="E181" s="30"/>
    </row>
    <row r="182" spans="1:4" ht="23.25">
      <c r="A182" s="144">
        <v>44833</v>
      </c>
      <c r="B182" s="22">
        <v>37893</v>
      </c>
      <c r="C182"/>
      <c r="D182" s="23">
        <v>359.0366666666667</v>
      </c>
    </row>
    <row r="183" spans="1:4" ht="23.25">
      <c r="A183" s="144">
        <v>44834</v>
      </c>
      <c r="B183" s="22">
        <v>37894</v>
      </c>
      <c r="C183"/>
      <c r="D183" s="23">
        <v>358.98</v>
      </c>
    </row>
    <row r="184" spans="1:4" ht="23.25">
      <c r="A184" s="144">
        <v>44835</v>
      </c>
      <c r="B184" s="22">
        <v>37895</v>
      </c>
      <c r="C184"/>
      <c r="D184" s="23">
        <v>358.98</v>
      </c>
    </row>
    <row r="185" spans="1:4" ht="23.25">
      <c r="A185" s="144">
        <v>44836</v>
      </c>
      <c r="B185" s="22">
        <v>37896</v>
      </c>
      <c r="C185"/>
      <c r="D185" s="23">
        <v>358.98</v>
      </c>
    </row>
    <row r="186" spans="1:4" ht="23.25">
      <c r="A186" s="144">
        <v>44837</v>
      </c>
      <c r="B186" s="22">
        <v>37897</v>
      </c>
      <c r="C186"/>
      <c r="D186" s="23">
        <v>359.02</v>
      </c>
    </row>
    <row r="187" spans="1:4" ht="23.25">
      <c r="A187" s="144">
        <v>44838</v>
      </c>
      <c r="B187" s="22">
        <v>37898</v>
      </c>
      <c r="C187"/>
      <c r="D187" s="23">
        <v>359.08</v>
      </c>
    </row>
    <row r="188" spans="1:5" ht="23.25">
      <c r="A188" s="144">
        <v>44839</v>
      </c>
      <c r="B188" s="22">
        <v>37899</v>
      </c>
      <c r="C188"/>
      <c r="D188" s="23">
        <v>359.06</v>
      </c>
      <c r="E188" s="24">
        <v>359.06</v>
      </c>
    </row>
    <row r="189" spans="1:4" ht="23.25">
      <c r="A189" s="144">
        <v>44840</v>
      </c>
      <c r="B189" s="22">
        <v>37900</v>
      </c>
      <c r="C189"/>
      <c r="D189" s="23">
        <v>359.05</v>
      </c>
    </row>
    <row r="190" spans="1:4" ht="23.25">
      <c r="A190" s="144">
        <v>44841</v>
      </c>
      <c r="B190" s="22">
        <v>37901</v>
      </c>
      <c r="C190"/>
      <c r="D190" s="23">
        <v>358.97</v>
      </c>
    </row>
    <row r="191" spans="1:4" ht="23.25">
      <c r="A191" s="144">
        <v>44842</v>
      </c>
      <c r="B191" s="22">
        <v>37902</v>
      </c>
      <c r="C191"/>
      <c r="D191" s="23">
        <v>358.91</v>
      </c>
    </row>
    <row r="192" spans="1:4" ht="23.25">
      <c r="A192" s="144">
        <v>44843</v>
      </c>
      <c r="B192" s="22">
        <v>37903</v>
      </c>
      <c r="C192"/>
      <c r="D192" s="23">
        <v>358.86</v>
      </c>
    </row>
    <row r="193" spans="1:4" ht="23.25">
      <c r="A193" s="144">
        <v>44844</v>
      </c>
      <c r="B193" s="22">
        <v>37904</v>
      </c>
      <c r="C193"/>
      <c r="D193" s="23">
        <v>358.81</v>
      </c>
    </row>
    <row r="194" spans="1:4" ht="23.25">
      <c r="A194" s="144">
        <v>44845</v>
      </c>
      <c r="B194" s="22">
        <v>37905</v>
      </c>
      <c r="C194"/>
      <c r="D194" s="23">
        <v>358.79</v>
      </c>
    </row>
    <row r="195" spans="1:7" ht="23.25">
      <c r="A195" s="144">
        <v>44846</v>
      </c>
      <c r="B195" s="22">
        <v>37906</v>
      </c>
      <c r="C195"/>
      <c r="D195" s="23">
        <v>358.85</v>
      </c>
      <c r="G195" s="24">
        <v>357.33</v>
      </c>
    </row>
    <row r="196" spans="1:4" ht="23.25">
      <c r="A196" s="144">
        <v>44847</v>
      </c>
      <c r="B196" s="22">
        <v>37907</v>
      </c>
      <c r="C196"/>
      <c r="D196" s="23">
        <v>358.86</v>
      </c>
    </row>
    <row r="197" spans="1:4" ht="23.25">
      <c r="A197" s="144">
        <v>44848</v>
      </c>
      <c r="B197" s="22">
        <v>37908</v>
      </c>
      <c r="C197"/>
      <c r="D197" s="23">
        <v>358.83</v>
      </c>
    </row>
    <row r="198" spans="1:4" ht="23.25">
      <c r="A198" s="144">
        <v>44849</v>
      </c>
      <c r="B198" s="22">
        <v>37909</v>
      </c>
      <c r="C198"/>
      <c r="D198" s="23">
        <v>358.83</v>
      </c>
    </row>
    <row r="199" spans="1:4" ht="23.25">
      <c r="A199" s="144">
        <v>44850</v>
      </c>
      <c r="B199" s="22">
        <v>37910</v>
      </c>
      <c r="C199"/>
      <c r="D199" s="23">
        <v>358.83</v>
      </c>
    </row>
    <row r="200" spans="1:4" ht="23.25">
      <c r="A200" s="144">
        <v>44851</v>
      </c>
      <c r="B200" s="22">
        <v>37911</v>
      </c>
      <c r="C200"/>
      <c r="D200" s="23">
        <v>358.83</v>
      </c>
    </row>
    <row r="201" spans="1:4" ht="23.25">
      <c r="A201" s="144">
        <v>44852</v>
      </c>
      <c r="B201" s="22">
        <v>37912</v>
      </c>
      <c r="C201"/>
      <c r="D201" s="23">
        <v>358.66</v>
      </c>
    </row>
    <row r="202" spans="1:5" ht="23.25">
      <c r="A202" s="144">
        <v>44853</v>
      </c>
      <c r="B202" s="22">
        <v>37913</v>
      </c>
      <c r="C202"/>
      <c r="D202" s="23">
        <v>358.56</v>
      </c>
      <c r="E202" s="24">
        <v>358.56</v>
      </c>
    </row>
    <row r="203" spans="1:4" ht="23.25">
      <c r="A203" s="144">
        <v>44854</v>
      </c>
      <c r="B203" s="22">
        <v>37914</v>
      </c>
      <c r="C203"/>
      <c r="D203" s="23">
        <v>358.41</v>
      </c>
    </row>
    <row r="204" spans="1:4" ht="23.25">
      <c r="A204" s="144">
        <v>44855</v>
      </c>
      <c r="B204" s="22">
        <v>37915</v>
      </c>
      <c r="C204"/>
      <c r="D204" s="23">
        <v>358.21</v>
      </c>
    </row>
    <row r="205" spans="1:4" ht="23.25">
      <c r="A205" s="144">
        <v>44856</v>
      </c>
      <c r="B205" s="22">
        <v>37916</v>
      </c>
      <c r="C205"/>
      <c r="D205" s="23">
        <v>357.98</v>
      </c>
    </row>
    <row r="206" spans="1:4" ht="23.25">
      <c r="A206" s="144">
        <v>44857</v>
      </c>
      <c r="B206" s="22">
        <v>37917</v>
      </c>
      <c r="C206"/>
      <c r="D206" s="35">
        <v>357.48</v>
      </c>
    </row>
    <row r="207" spans="1:4" ht="23.25">
      <c r="A207" s="144">
        <v>44858</v>
      </c>
      <c r="B207" s="22">
        <v>37918</v>
      </c>
      <c r="C207"/>
      <c r="D207" s="23">
        <v>356.98</v>
      </c>
    </row>
    <row r="208" spans="1:4" ht="23.25">
      <c r="A208" s="144">
        <v>44859</v>
      </c>
      <c r="B208" s="22">
        <v>37919</v>
      </c>
      <c r="C208"/>
      <c r="D208" s="23">
        <v>356.65</v>
      </c>
    </row>
    <row r="209" spans="1:4" ht="23.25">
      <c r="A209" s="144">
        <v>44860</v>
      </c>
      <c r="B209" s="22">
        <v>37920</v>
      </c>
      <c r="C209"/>
      <c r="D209" s="23">
        <v>355.98</v>
      </c>
    </row>
    <row r="210" spans="1:5" ht="23.25">
      <c r="A210" s="144">
        <v>44861</v>
      </c>
      <c r="B210" s="22">
        <v>37921</v>
      </c>
      <c r="C210"/>
      <c r="D210" s="23">
        <v>355.58</v>
      </c>
      <c r="E210" s="24">
        <v>355.58</v>
      </c>
    </row>
    <row r="211" spans="1:4" ht="23.25">
      <c r="A211" s="144">
        <v>44862</v>
      </c>
      <c r="B211" s="22">
        <v>37922</v>
      </c>
      <c r="C211"/>
      <c r="D211" s="23">
        <v>354.71</v>
      </c>
    </row>
    <row r="212" spans="1:4" ht="23.25">
      <c r="A212" s="144">
        <v>44863</v>
      </c>
      <c r="B212" s="22">
        <v>37923</v>
      </c>
      <c r="C212"/>
      <c r="D212" s="23">
        <v>353.93</v>
      </c>
    </row>
    <row r="213" spans="1:4" ht="23.25">
      <c r="A213" s="144">
        <v>44864</v>
      </c>
      <c r="B213" s="22">
        <v>37924</v>
      </c>
      <c r="C213"/>
      <c r="D213" s="23">
        <v>353.85</v>
      </c>
    </row>
    <row r="214" spans="1:4" ht="23.25">
      <c r="A214" s="144">
        <v>44865</v>
      </c>
      <c r="B214" s="22">
        <v>37925</v>
      </c>
      <c r="C214"/>
      <c r="D214" s="23">
        <v>354.13</v>
      </c>
    </row>
    <row r="215" spans="1:4" ht="23.25">
      <c r="A215" s="144">
        <v>44866</v>
      </c>
      <c r="B215" s="22">
        <v>37926</v>
      </c>
      <c r="C215"/>
      <c r="D215" s="23">
        <v>354.11</v>
      </c>
    </row>
    <row r="216" spans="1:4" ht="23.25">
      <c r="A216" s="144">
        <v>44867</v>
      </c>
      <c r="B216" s="22">
        <v>37927</v>
      </c>
      <c r="C216"/>
      <c r="D216" s="23">
        <v>354.07</v>
      </c>
    </row>
    <row r="217" spans="1:4" ht="23.25">
      <c r="A217" s="144">
        <v>44868</v>
      </c>
      <c r="B217" s="22">
        <v>37928</v>
      </c>
      <c r="C217"/>
      <c r="D217" s="23">
        <v>354.03</v>
      </c>
    </row>
    <row r="218" spans="1:5" ht="23.25">
      <c r="A218" s="144">
        <v>44869</v>
      </c>
      <c r="B218" s="22">
        <v>37929</v>
      </c>
      <c r="C218"/>
      <c r="D218" s="23">
        <v>353.98</v>
      </c>
      <c r="E218" s="24">
        <v>353.98</v>
      </c>
    </row>
    <row r="219" spans="1:4" ht="23.25">
      <c r="A219" s="144">
        <v>44870</v>
      </c>
      <c r="B219" s="22">
        <v>37930</v>
      </c>
      <c r="C219"/>
      <c r="D219" s="23">
        <v>353.92</v>
      </c>
    </row>
    <row r="220" spans="1:4" ht="23.25">
      <c r="A220" s="144">
        <v>44871</v>
      </c>
      <c r="B220" s="22">
        <v>37931</v>
      </c>
      <c r="C220"/>
      <c r="D220" s="23">
        <v>353.83</v>
      </c>
    </row>
    <row r="221" spans="1:4" ht="23.25">
      <c r="A221" s="144">
        <v>44872</v>
      </c>
      <c r="B221" s="22">
        <v>37932</v>
      </c>
      <c r="C221"/>
      <c r="D221" s="23">
        <v>353.83</v>
      </c>
    </row>
    <row r="222" spans="1:4" ht="23.25">
      <c r="A222" s="144">
        <v>44873</v>
      </c>
      <c r="B222" s="22">
        <v>37933</v>
      </c>
      <c r="C222"/>
      <c r="D222" s="23">
        <v>353.86</v>
      </c>
    </row>
    <row r="223" spans="1:4" ht="23.25">
      <c r="A223" s="144">
        <v>44874</v>
      </c>
      <c r="B223" s="22">
        <v>37934</v>
      </c>
      <c r="C223"/>
      <c r="D223" s="23">
        <v>353.88</v>
      </c>
    </row>
    <row r="224" spans="1:5" ht="23.25">
      <c r="A224" s="144">
        <v>44875</v>
      </c>
      <c r="B224" s="22">
        <v>37935</v>
      </c>
      <c r="C224"/>
      <c r="D224" s="23">
        <v>353.9</v>
      </c>
      <c r="E224" s="24">
        <v>353.9</v>
      </c>
    </row>
    <row r="225" spans="1:4" ht="23.25">
      <c r="A225" s="144">
        <v>44876</v>
      </c>
      <c r="B225" s="22">
        <v>37936</v>
      </c>
      <c r="C225"/>
      <c r="D225" s="23">
        <v>353.8</v>
      </c>
    </row>
    <row r="226" spans="1:4" ht="23.25">
      <c r="A226" s="144">
        <v>44877</v>
      </c>
      <c r="B226" s="22">
        <v>37937</v>
      </c>
      <c r="C226"/>
      <c r="D226" s="23">
        <v>353.65</v>
      </c>
    </row>
    <row r="227" spans="1:4" ht="23.25">
      <c r="A227" s="144">
        <v>44878</v>
      </c>
      <c r="B227" s="22">
        <v>37938</v>
      </c>
      <c r="C227"/>
      <c r="D227" s="23">
        <v>353.43</v>
      </c>
    </row>
    <row r="228" spans="1:4" ht="23.25">
      <c r="A228" s="144">
        <v>44879</v>
      </c>
      <c r="B228" s="22">
        <v>37939</v>
      </c>
      <c r="C228"/>
      <c r="D228" s="23">
        <v>353.11</v>
      </c>
    </row>
    <row r="229" spans="1:4" ht="23.25">
      <c r="A229" s="144">
        <v>44880</v>
      </c>
      <c r="B229" s="22">
        <v>37940</v>
      </c>
      <c r="C229"/>
      <c r="D229" s="23">
        <v>353.13</v>
      </c>
    </row>
    <row r="230" spans="1:5" ht="23.25">
      <c r="A230" s="144">
        <v>44881</v>
      </c>
      <c r="B230" s="22">
        <v>37941</v>
      </c>
      <c r="C230"/>
      <c r="D230" s="23">
        <v>354.43</v>
      </c>
      <c r="E230" s="24">
        <v>354.43</v>
      </c>
    </row>
    <row r="231" spans="1:4" ht="23.25">
      <c r="A231" s="144">
        <v>44882</v>
      </c>
      <c r="B231" s="22">
        <v>37942</v>
      </c>
      <c r="C231"/>
      <c r="D231" s="23">
        <v>353.91</v>
      </c>
    </row>
    <row r="232" spans="1:4" ht="23.25">
      <c r="A232" s="144">
        <v>44883</v>
      </c>
      <c r="B232" s="22">
        <v>37943</v>
      </c>
      <c r="C232"/>
      <c r="D232" s="23">
        <v>353.65</v>
      </c>
    </row>
    <row r="233" spans="1:4" ht="23.25">
      <c r="A233" s="144">
        <v>44884</v>
      </c>
      <c r="B233" s="22">
        <v>37944</v>
      </c>
      <c r="C233"/>
      <c r="D233" s="23">
        <v>353.53</v>
      </c>
    </row>
    <row r="234" spans="1:4" ht="23.25">
      <c r="A234" s="144">
        <v>44885</v>
      </c>
      <c r="B234" s="22">
        <v>37945</v>
      </c>
      <c r="C234"/>
      <c r="D234" s="23">
        <v>353.53</v>
      </c>
    </row>
    <row r="235" spans="1:4" ht="23.25">
      <c r="A235" s="144">
        <v>44886</v>
      </c>
      <c r="B235" s="22">
        <v>37946</v>
      </c>
      <c r="C235"/>
      <c r="D235" s="23">
        <v>353.53</v>
      </c>
    </row>
    <row r="236" spans="1:4" ht="23.25">
      <c r="A236" s="144">
        <v>44887</v>
      </c>
      <c r="B236" s="22">
        <v>37947</v>
      </c>
      <c r="C236"/>
      <c r="D236" s="23">
        <v>353.38</v>
      </c>
    </row>
    <row r="237" spans="1:4" ht="23.25">
      <c r="A237" s="144">
        <v>44888</v>
      </c>
      <c r="B237" s="22">
        <v>37948</v>
      </c>
      <c r="C237"/>
      <c r="D237" s="23">
        <v>353.11</v>
      </c>
    </row>
    <row r="238" spans="1:4" ht="23.25">
      <c r="A238" s="144">
        <v>44889</v>
      </c>
      <c r="B238" s="22">
        <v>37949</v>
      </c>
      <c r="C238"/>
      <c r="D238" s="23">
        <v>352.98</v>
      </c>
    </row>
    <row r="239" spans="1:7" ht="23.25">
      <c r="A239" s="144">
        <v>44890</v>
      </c>
      <c r="B239" s="22">
        <v>37950</v>
      </c>
      <c r="C239"/>
      <c r="D239" s="23">
        <v>352.9</v>
      </c>
      <c r="G239" s="25">
        <v>515.746</v>
      </c>
    </row>
    <row r="240" spans="1:4" ht="23.25">
      <c r="A240" s="144">
        <v>44891</v>
      </c>
      <c r="B240" s="22">
        <v>37951</v>
      </c>
      <c r="C240"/>
      <c r="D240" s="23">
        <v>352.9</v>
      </c>
    </row>
    <row r="241" spans="1:4" ht="23.25">
      <c r="A241" s="144">
        <v>44892</v>
      </c>
      <c r="B241" s="22">
        <v>37952</v>
      </c>
      <c r="C241"/>
      <c r="D241" s="23">
        <v>352.91</v>
      </c>
    </row>
    <row r="242" spans="1:5" ht="23.25">
      <c r="A242" s="144">
        <v>44893</v>
      </c>
      <c r="B242" s="22">
        <v>37953</v>
      </c>
      <c r="C242"/>
      <c r="D242" s="23">
        <v>352.98</v>
      </c>
      <c r="E242" s="30"/>
    </row>
    <row r="243" spans="1:4" ht="23.25">
      <c r="A243" s="144">
        <v>44894</v>
      </c>
      <c r="B243" s="22">
        <v>37954</v>
      </c>
      <c r="C243"/>
      <c r="D243" s="23">
        <v>352.93</v>
      </c>
    </row>
    <row r="244" spans="1:4" ht="23.25">
      <c r="A244" s="144">
        <v>44895</v>
      </c>
      <c r="B244" s="22">
        <v>37955</v>
      </c>
      <c r="C244"/>
      <c r="D244" s="23">
        <v>352.83</v>
      </c>
    </row>
    <row r="245" spans="1:4" ht="23.25">
      <c r="A245" s="144">
        <v>44896</v>
      </c>
      <c r="B245" s="22">
        <v>37956</v>
      </c>
      <c r="C245"/>
      <c r="D245" s="23">
        <v>352.81</v>
      </c>
    </row>
    <row r="246" spans="1:4" ht="23.25">
      <c r="A246" s="144">
        <v>44897</v>
      </c>
      <c r="B246" s="22">
        <v>37957</v>
      </c>
      <c r="C246"/>
      <c r="D246" s="23">
        <v>352.78</v>
      </c>
    </row>
    <row r="247" spans="1:4" ht="23.25">
      <c r="A247" s="144">
        <v>44898</v>
      </c>
      <c r="B247" s="22">
        <v>37958</v>
      </c>
      <c r="C247"/>
      <c r="D247" s="23">
        <v>352.85</v>
      </c>
    </row>
    <row r="248" spans="1:4" ht="23.25">
      <c r="A248" s="144">
        <v>44899</v>
      </c>
      <c r="B248" s="22">
        <v>37959</v>
      </c>
      <c r="C248"/>
      <c r="D248" s="23">
        <v>352.98</v>
      </c>
    </row>
    <row r="249" spans="1:4" ht="23.25">
      <c r="A249" s="144">
        <v>44900</v>
      </c>
      <c r="B249" s="22">
        <v>37960</v>
      </c>
      <c r="C249"/>
      <c r="D249" s="23">
        <v>352.91</v>
      </c>
    </row>
    <row r="250" spans="1:4" ht="23.25">
      <c r="A250" s="144">
        <v>44901</v>
      </c>
      <c r="B250" s="22">
        <v>37961</v>
      </c>
      <c r="C250"/>
      <c r="D250" s="23">
        <v>352.78</v>
      </c>
    </row>
    <row r="251" spans="1:4" ht="23.25">
      <c r="A251" s="144">
        <v>44902</v>
      </c>
      <c r="B251" s="22">
        <v>37962</v>
      </c>
      <c r="C251"/>
      <c r="D251" s="23">
        <v>352.74</v>
      </c>
    </row>
    <row r="252" spans="1:4" ht="23.25">
      <c r="A252" s="144">
        <v>44903</v>
      </c>
      <c r="B252" s="22">
        <v>37963</v>
      </c>
      <c r="C252"/>
      <c r="D252" s="23">
        <v>352.68</v>
      </c>
    </row>
    <row r="253" spans="1:4" ht="23.25">
      <c r="A253" s="144">
        <v>44904</v>
      </c>
      <c r="B253" s="22">
        <v>37964</v>
      </c>
      <c r="C253"/>
      <c r="D253" s="23">
        <v>352.68</v>
      </c>
    </row>
    <row r="254" spans="1:4" ht="23.25">
      <c r="A254" s="144">
        <v>44905</v>
      </c>
      <c r="B254" s="22">
        <v>37965</v>
      </c>
      <c r="C254"/>
      <c r="D254" s="23">
        <v>352.64</v>
      </c>
    </row>
    <row r="255" spans="1:4" ht="23.25">
      <c r="A255" s="144">
        <v>44906</v>
      </c>
      <c r="B255" s="22">
        <v>37966</v>
      </c>
      <c r="C255"/>
      <c r="D255" s="23">
        <v>352.58</v>
      </c>
    </row>
    <row r="256" spans="1:4" ht="23.25">
      <c r="A256" s="144">
        <v>44907</v>
      </c>
      <c r="B256" s="22">
        <v>37967</v>
      </c>
      <c r="C256"/>
      <c r="D256" s="23">
        <v>352.58</v>
      </c>
    </row>
    <row r="257" spans="1:4" ht="23.25">
      <c r="A257" s="144">
        <v>44908</v>
      </c>
      <c r="B257" s="22">
        <v>37968</v>
      </c>
      <c r="C257"/>
      <c r="D257" s="23">
        <v>352.58</v>
      </c>
    </row>
    <row r="258" spans="1:5" ht="23.25">
      <c r="A258" s="144">
        <v>44909</v>
      </c>
      <c r="B258" s="22">
        <v>37969</v>
      </c>
      <c r="C258"/>
      <c r="D258" s="23">
        <v>352.78</v>
      </c>
      <c r="E258" s="24">
        <v>352.78</v>
      </c>
    </row>
    <row r="259" spans="1:4" ht="23.25">
      <c r="A259" s="144">
        <v>44910</v>
      </c>
      <c r="B259" s="22">
        <v>37970</v>
      </c>
      <c r="C259"/>
      <c r="D259" s="23">
        <v>352.66</v>
      </c>
    </row>
    <row r="260" spans="1:4" ht="23.25">
      <c r="A260" s="144">
        <v>44911</v>
      </c>
      <c r="B260" s="22">
        <v>37971</v>
      </c>
      <c r="C260"/>
      <c r="D260" s="23">
        <v>352.71</v>
      </c>
    </row>
    <row r="261" spans="1:4" ht="23.25">
      <c r="A261" s="144">
        <v>44912</v>
      </c>
      <c r="B261" s="22">
        <v>37972</v>
      </c>
      <c r="C261"/>
      <c r="D261" s="23">
        <v>352.73</v>
      </c>
    </row>
    <row r="262" spans="1:4" ht="23.25">
      <c r="A262" s="144">
        <v>44913</v>
      </c>
      <c r="B262" s="22">
        <v>37973</v>
      </c>
      <c r="C262"/>
      <c r="D262" s="23">
        <v>352.73</v>
      </c>
    </row>
    <row r="263" spans="1:4" ht="23.25">
      <c r="A263" s="144">
        <v>44914</v>
      </c>
      <c r="B263" s="22">
        <v>37974</v>
      </c>
      <c r="C263"/>
      <c r="D263" s="23">
        <v>352.7</v>
      </c>
    </row>
    <row r="264" spans="1:4" ht="23.25">
      <c r="A264" s="144">
        <v>44915</v>
      </c>
      <c r="B264" s="22">
        <v>37975</v>
      </c>
      <c r="C264"/>
      <c r="D264" s="23">
        <v>352.63</v>
      </c>
    </row>
    <row r="265" spans="1:4" ht="23.25">
      <c r="A265" s="144">
        <v>44916</v>
      </c>
      <c r="B265" s="22">
        <v>37976</v>
      </c>
      <c r="C265"/>
      <c r="D265" s="23">
        <v>352.58</v>
      </c>
    </row>
    <row r="266" spans="1:4" ht="23.25">
      <c r="A266" s="144">
        <v>44917</v>
      </c>
      <c r="B266" s="22">
        <v>37977</v>
      </c>
      <c r="C266"/>
      <c r="D266" s="23">
        <v>352.55</v>
      </c>
    </row>
    <row r="267" spans="1:4" ht="23.25">
      <c r="A267" s="144">
        <v>44918</v>
      </c>
      <c r="B267" s="22">
        <v>37978</v>
      </c>
      <c r="C267"/>
      <c r="D267" s="23">
        <v>352.51</v>
      </c>
    </row>
    <row r="268" spans="1:4" ht="23.25">
      <c r="A268" s="144">
        <v>44919</v>
      </c>
      <c r="B268" s="22">
        <v>37979</v>
      </c>
      <c r="C268"/>
      <c r="D268" s="23">
        <v>352.48</v>
      </c>
    </row>
    <row r="269" spans="1:4" ht="23.25">
      <c r="A269" s="144">
        <v>44920</v>
      </c>
      <c r="B269" s="22">
        <v>37980</v>
      </c>
      <c r="C269"/>
      <c r="D269" s="23">
        <v>352.48</v>
      </c>
    </row>
    <row r="270" spans="1:4" ht="23.25">
      <c r="A270" s="144">
        <v>44921</v>
      </c>
      <c r="B270" s="22">
        <v>37981</v>
      </c>
      <c r="C270"/>
      <c r="D270" s="23">
        <v>352.48</v>
      </c>
    </row>
    <row r="271" spans="1:4" ht="23.25">
      <c r="A271" s="144">
        <v>44922</v>
      </c>
      <c r="B271" s="22">
        <v>37982</v>
      </c>
      <c r="C271"/>
      <c r="D271" s="23">
        <v>352.48</v>
      </c>
    </row>
    <row r="272" spans="1:4" ht="23.25">
      <c r="A272" s="144">
        <v>44923</v>
      </c>
      <c r="B272" s="22">
        <v>37983</v>
      </c>
      <c r="C272"/>
      <c r="D272" s="23">
        <v>352.48</v>
      </c>
    </row>
    <row r="273" spans="1:4" ht="23.25">
      <c r="A273" s="144">
        <v>44924</v>
      </c>
      <c r="B273" s="22">
        <v>37984</v>
      </c>
      <c r="C273"/>
      <c r="D273" s="23">
        <v>352.48</v>
      </c>
    </row>
    <row r="274" spans="1:4" ht="23.25">
      <c r="A274" s="144">
        <v>44925</v>
      </c>
      <c r="B274" s="22">
        <v>37985</v>
      </c>
      <c r="C274"/>
      <c r="D274" s="23">
        <v>352.48</v>
      </c>
    </row>
    <row r="275" spans="1:4" ht="23.25">
      <c r="A275" s="144">
        <v>44926</v>
      </c>
      <c r="B275" s="22">
        <v>37986</v>
      </c>
      <c r="C275"/>
      <c r="D275" s="23">
        <v>352.48</v>
      </c>
    </row>
    <row r="276" spans="1:4" ht="23.25">
      <c r="A276" s="144">
        <v>44927</v>
      </c>
      <c r="B276" s="22">
        <v>37987</v>
      </c>
      <c r="C276"/>
      <c r="D276" s="23">
        <v>352.48</v>
      </c>
    </row>
    <row r="277" spans="1:4" ht="23.25">
      <c r="A277" s="144">
        <v>44928</v>
      </c>
      <c r="B277" s="22">
        <v>37988</v>
      </c>
      <c r="C277"/>
      <c r="D277" s="23">
        <v>352.48</v>
      </c>
    </row>
    <row r="278" spans="1:4" ht="23.25">
      <c r="A278" s="144">
        <v>44929</v>
      </c>
      <c r="B278" s="22">
        <v>37989</v>
      </c>
      <c r="C278"/>
      <c r="D278" s="23">
        <v>352.49</v>
      </c>
    </row>
    <row r="279" spans="1:4" ht="23.25">
      <c r="A279" s="144">
        <v>44930</v>
      </c>
      <c r="B279" s="22">
        <v>37990</v>
      </c>
      <c r="C279"/>
      <c r="D279" s="23">
        <v>352.49</v>
      </c>
    </row>
    <row r="280" spans="1:4" ht="23.25">
      <c r="A280" s="144">
        <v>44931</v>
      </c>
      <c r="B280" s="22">
        <v>37991</v>
      </c>
      <c r="C280"/>
      <c r="D280" s="23">
        <v>352.49</v>
      </c>
    </row>
    <row r="281" spans="1:4" ht="23.25">
      <c r="A281" s="144">
        <v>44932</v>
      </c>
      <c r="B281" s="22">
        <v>37992</v>
      </c>
      <c r="C281"/>
      <c r="D281" s="23">
        <v>352.49</v>
      </c>
    </row>
    <row r="282" spans="1:4" ht="23.25">
      <c r="A282" s="144">
        <v>44933</v>
      </c>
      <c r="B282" s="22">
        <v>37993</v>
      </c>
      <c r="C282"/>
      <c r="D282" s="23">
        <v>352.49</v>
      </c>
    </row>
    <row r="283" spans="1:4" ht="23.25">
      <c r="A283" s="144">
        <v>44934</v>
      </c>
      <c r="B283" s="22">
        <v>37994</v>
      </c>
      <c r="C283"/>
      <c r="D283" s="23">
        <v>352.51</v>
      </c>
    </row>
    <row r="284" spans="1:4" ht="23.25">
      <c r="A284" s="144">
        <v>44935</v>
      </c>
      <c r="B284" s="22">
        <v>37995</v>
      </c>
      <c r="C284"/>
      <c r="D284" s="23">
        <v>352.51</v>
      </c>
    </row>
    <row r="285" spans="1:4" ht="23.25">
      <c r="A285" s="144">
        <v>44936</v>
      </c>
      <c r="B285" s="22">
        <v>37996</v>
      </c>
      <c r="C285"/>
      <c r="D285" s="23">
        <v>352.51</v>
      </c>
    </row>
    <row r="286" spans="1:5" ht="23.25">
      <c r="A286" s="144">
        <v>44937</v>
      </c>
      <c r="B286" s="22">
        <v>37997</v>
      </c>
      <c r="C286"/>
      <c r="D286" s="23">
        <v>352.51</v>
      </c>
      <c r="E286" s="24">
        <v>352.51</v>
      </c>
    </row>
    <row r="287" spans="1:4" ht="23.25">
      <c r="A287" s="144">
        <v>44938</v>
      </c>
      <c r="B287" s="22">
        <v>37998</v>
      </c>
      <c r="C287"/>
      <c r="D287" s="23">
        <v>352.51</v>
      </c>
    </row>
    <row r="288" spans="1:4" ht="23.25">
      <c r="A288" s="144">
        <v>44939</v>
      </c>
      <c r="B288" s="22">
        <v>37999</v>
      </c>
      <c r="C288"/>
      <c r="D288" s="23">
        <v>352.51</v>
      </c>
    </row>
    <row r="289" spans="1:4" ht="23.25">
      <c r="A289" s="144">
        <v>44940</v>
      </c>
      <c r="B289" s="22">
        <v>38000</v>
      </c>
      <c r="C289"/>
      <c r="D289" s="23">
        <v>352.51</v>
      </c>
    </row>
    <row r="290" spans="1:4" ht="23.25">
      <c r="A290" s="144">
        <v>44941</v>
      </c>
      <c r="B290" s="22">
        <v>38001</v>
      </c>
      <c r="C290"/>
      <c r="D290" s="23">
        <v>352.51</v>
      </c>
    </row>
    <row r="291" spans="1:4" ht="23.25">
      <c r="A291" s="144">
        <v>44942</v>
      </c>
      <c r="B291" s="22">
        <v>38002</v>
      </c>
      <c r="C291"/>
      <c r="D291" s="23">
        <v>352.51</v>
      </c>
    </row>
    <row r="292" spans="1:4" ht="23.25">
      <c r="A292" s="144">
        <v>44943</v>
      </c>
      <c r="B292" s="22">
        <v>38003</v>
      </c>
      <c r="C292"/>
      <c r="D292" s="23">
        <v>352.51</v>
      </c>
    </row>
    <row r="293" spans="1:4" ht="23.25">
      <c r="A293" s="144">
        <v>44944</v>
      </c>
      <c r="B293" s="22">
        <v>38004</v>
      </c>
      <c r="C293"/>
      <c r="D293" s="23">
        <v>352.49</v>
      </c>
    </row>
    <row r="294" spans="1:4" ht="23.25">
      <c r="A294" s="144">
        <v>44945</v>
      </c>
      <c r="B294" s="22">
        <v>38005</v>
      </c>
      <c r="C294"/>
      <c r="D294" s="23">
        <v>352.49</v>
      </c>
    </row>
    <row r="295" spans="1:4" ht="23.25">
      <c r="A295" s="144">
        <v>44946</v>
      </c>
      <c r="B295" s="22">
        <v>38006</v>
      </c>
      <c r="C295"/>
      <c r="D295" s="23">
        <v>352.49</v>
      </c>
    </row>
    <row r="296" spans="1:4" ht="23.25">
      <c r="A296" s="144">
        <v>44947</v>
      </c>
      <c r="B296" s="22">
        <v>38007</v>
      </c>
      <c r="C296"/>
      <c r="D296" s="23">
        <v>352.49</v>
      </c>
    </row>
    <row r="297" spans="1:4" ht="23.25">
      <c r="A297" s="144">
        <v>44948</v>
      </c>
      <c r="B297" s="22">
        <v>38008</v>
      </c>
      <c r="C297"/>
      <c r="D297" s="23">
        <v>352.49</v>
      </c>
    </row>
    <row r="298" spans="1:5" ht="23.25">
      <c r="A298" s="144">
        <v>44949</v>
      </c>
      <c r="B298" s="22">
        <v>38009</v>
      </c>
      <c r="C298"/>
      <c r="D298" s="23">
        <v>352.4825</v>
      </c>
      <c r="E298" s="24">
        <v>352.48</v>
      </c>
    </row>
    <row r="299" spans="1:4" ht="23.25">
      <c r="A299" s="144">
        <v>44950</v>
      </c>
      <c r="B299" s="22">
        <v>38010</v>
      </c>
      <c r="C299"/>
      <c r="D299" s="23">
        <v>352.49</v>
      </c>
    </row>
    <row r="300" spans="1:4" ht="23.25">
      <c r="A300" s="144">
        <v>44951</v>
      </c>
      <c r="B300" s="22">
        <v>38011</v>
      </c>
      <c r="C300"/>
      <c r="D300" s="23">
        <v>352.49</v>
      </c>
    </row>
    <row r="301" spans="1:4" ht="23.25">
      <c r="A301" s="144">
        <v>44952</v>
      </c>
      <c r="B301" s="22">
        <v>38012</v>
      </c>
      <c r="C301"/>
      <c r="D301" s="23">
        <v>352.49</v>
      </c>
    </row>
    <row r="302" spans="1:4" ht="23.25">
      <c r="A302" s="144">
        <v>44953</v>
      </c>
      <c r="B302" s="22">
        <v>38013</v>
      </c>
      <c r="C302"/>
      <c r="D302" s="23">
        <v>352.49</v>
      </c>
    </row>
    <row r="303" spans="1:4" ht="23.25">
      <c r="A303" s="144">
        <v>44954</v>
      </c>
      <c r="B303" s="22">
        <v>38014</v>
      </c>
      <c r="C303"/>
      <c r="D303" s="23">
        <v>352.49</v>
      </c>
    </row>
    <row r="304" spans="1:4" ht="23.25">
      <c r="A304" s="144">
        <v>44955</v>
      </c>
      <c r="B304" s="22">
        <v>38015</v>
      </c>
      <c r="C304"/>
      <c r="D304" s="23">
        <v>352.49</v>
      </c>
    </row>
    <row r="305" spans="1:4" ht="23.25">
      <c r="A305" s="144">
        <v>44956</v>
      </c>
      <c r="B305" s="22">
        <v>38016</v>
      </c>
      <c r="C305"/>
      <c r="D305" s="23">
        <v>352.49</v>
      </c>
    </row>
    <row r="306" spans="1:4" ht="23.25">
      <c r="A306" s="144">
        <v>44957</v>
      </c>
      <c r="B306" s="22">
        <v>38017</v>
      </c>
      <c r="C306"/>
      <c r="D306" s="23">
        <v>352.49</v>
      </c>
    </row>
    <row r="307" spans="1:4" ht="23.25">
      <c r="A307" s="144">
        <v>44958</v>
      </c>
      <c r="B307" s="22">
        <v>38018</v>
      </c>
      <c r="C307"/>
      <c r="D307" s="23">
        <v>352.49</v>
      </c>
    </row>
    <row r="308" spans="1:4" ht="23.25">
      <c r="A308" s="144">
        <v>44959</v>
      </c>
      <c r="B308" s="22">
        <v>38019</v>
      </c>
      <c r="C308"/>
      <c r="D308" s="23">
        <v>352.49</v>
      </c>
    </row>
    <row r="309" spans="1:4" ht="23.25">
      <c r="A309" s="144">
        <v>44960</v>
      </c>
      <c r="B309" s="22">
        <v>38020</v>
      </c>
      <c r="C309"/>
      <c r="D309" s="23">
        <v>352.49</v>
      </c>
    </row>
    <row r="310" spans="1:4" ht="23.25">
      <c r="A310" s="144">
        <v>44961</v>
      </c>
      <c r="B310" s="22">
        <v>38021</v>
      </c>
      <c r="C310"/>
      <c r="D310" s="23">
        <v>352.48</v>
      </c>
    </row>
    <row r="311" spans="1:4" ht="23.25">
      <c r="A311" s="144">
        <v>44962</v>
      </c>
      <c r="B311" s="22">
        <v>38022</v>
      </c>
      <c r="C311"/>
      <c r="D311" s="23">
        <v>352.48</v>
      </c>
    </row>
    <row r="312" spans="1:4" ht="23.25">
      <c r="A312" s="144">
        <v>44963</v>
      </c>
      <c r="B312" s="22">
        <v>38023</v>
      </c>
      <c r="C312"/>
      <c r="D312" s="23">
        <v>352.48</v>
      </c>
    </row>
    <row r="313" spans="1:4" ht="23.25">
      <c r="A313" s="144">
        <v>44964</v>
      </c>
      <c r="B313" s="22">
        <v>38024</v>
      </c>
      <c r="C313"/>
      <c r="D313" s="23">
        <v>352.47</v>
      </c>
    </row>
    <row r="314" spans="1:4" ht="23.25">
      <c r="A314" s="144">
        <v>44965</v>
      </c>
      <c r="B314" s="22">
        <v>38025</v>
      </c>
      <c r="C314"/>
      <c r="D314" s="23">
        <v>352.47</v>
      </c>
    </row>
    <row r="315" spans="1:4" ht="23.25">
      <c r="A315" s="144">
        <v>44966</v>
      </c>
      <c r="B315" s="22">
        <v>38026</v>
      </c>
      <c r="C315"/>
      <c r="D315" s="23">
        <v>352.47</v>
      </c>
    </row>
    <row r="316" spans="1:4" ht="23.25">
      <c r="A316" s="144">
        <v>44967</v>
      </c>
      <c r="B316" s="22">
        <v>38027</v>
      </c>
      <c r="C316"/>
      <c r="D316" s="23">
        <v>352.47</v>
      </c>
    </row>
    <row r="317" spans="1:4" ht="23.25">
      <c r="A317" s="144">
        <v>44968</v>
      </c>
      <c r="B317" s="22">
        <v>38028</v>
      </c>
      <c r="C317"/>
      <c r="D317" s="23">
        <v>352.47</v>
      </c>
    </row>
    <row r="318" spans="1:4" ht="23.25">
      <c r="A318" s="144">
        <v>44969</v>
      </c>
      <c r="B318" s="22">
        <v>38029</v>
      </c>
      <c r="C318"/>
      <c r="D318" s="23">
        <v>352.47</v>
      </c>
    </row>
    <row r="319" spans="1:4" ht="23.25">
      <c r="A319" s="144">
        <v>44970</v>
      </c>
      <c r="B319" s="22">
        <v>38030</v>
      </c>
      <c r="C319"/>
      <c r="D319" s="23">
        <v>352.47</v>
      </c>
    </row>
    <row r="320" spans="1:4" ht="23.25">
      <c r="A320" s="144">
        <v>44971</v>
      </c>
      <c r="B320" s="22">
        <v>38031</v>
      </c>
      <c r="C320"/>
      <c r="D320" s="23">
        <v>352.47</v>
      </c>
    </row>
    <row r="321" spans="1:4" ht="23.25">
      <c r="A321" s="144">
        <v>44972</v>
      </c>
      <c r="B321" s="22">
        <v>38032</v>
      </c>
      <c r="C321"/>
      <c r="D321" s="23">
        <v>352.46</v>
      </c>
    </row>
    <row r="322" spans="1:4" ht="23.25">
      <c r="A322" s="144">
        <v>44973</v>
      </c>
      <c r="B322" s="22">
        <v>38033</v>
      </c>
      <c r="C322"/>
      <c r="D322" s="23">
        <v>352.44</v>
      </c>
    </row>
    <row r="323" spans="1:4" ht="23.25">
      <c r="A323" s="144">
        <v>44974</v>
      </c>
      <c r="B323" s="22">
        <v>38034</v>
      </c>
      <c r="C323"/>
      <c r="D323" s="23">
        <v>352.44</v>
      </c>
    </row>
    <row r="324" spans="1:4" ht="23.25">
      <c r="A324" s="144">
        <v>44975</v>
      </c>
      <c r="B324" s="22">
        <v>38035</v>
      </c>
      <c r="C324"/>
      <c r="D324" s="23">
        <v>352.44</v>
      </c>
    </row>
    <row r="325" spans="1:4" ht="23.25">
      <c r="A325" s="144">
        <v>44976</v>
      </c>
      <c r="B325" s="22">
        <v>38036</v>
      </c>
      <c r="C325"/>
      <c r="D325" s="23">
        <v>352.44</v>
      </c>
    </row>
    <row r="326" spans="1:4" ht="23.25">
      <c r="A326" s="144">
        <v>44977</v>
      </c>
      <c r="B326" s="22">
        <v>38037</v>
      </c>
      <c r="C326"/>
      <c r="D326" s="23">
        <v>352.44</v>
      </c>
    </row>
    <row r="327" spans="1:4" ht="23.25">
      <c r="A327" s="144">
        <v>44978</v>
      </c>
      <c r="B327" s="22">
        <v>38038</v>
      </c>
      <c r="C327"/>
      <c r="D327" s="23">
        <v>352.44</v>
      </c>
    </row>
    <row r="328" spans="1:4" ht="23.25">
      <c r="A328" s="144">
        <v>44979</v>
      </c>
      <c r="B328" s="22">
        <v>38039</v>
      </c>
      <c r="C328"/>
      <c r="D328" s="23">
        <v>352.44</v>
      </c>
    </row>
    <row r="329" spans="1:4" ht="23.25">
      <c r="A329" s="144">
        <v>44980</v>
      </c>
      <c r="B329" s="22">
        <v>38040</v>
      </c>
      <c r="C329"/>
      <c r="D329" s="23">
        <v>352.44</v>
      </c>
    </row>
    <row r="330" spans="1:4" ht="23.25">
      <c r="A330" s="144">
        <v>44981</v>
      </c>
      <c r="B330" s="22">
        <v>38041</v>
      </c>
      <c r="C330"/>
      <c r="D330" s="23">
        <v>352.43</v>
      </c>
    </row>
    <row r="331" spans="1:4" ht="23.25">
      <c r="A331" s="144">
        <v>44982</v>
      </c>
      <c r="B331" s="22">
        <v>38042</v>
      </c>
      <c r="C331"/>
      <c r="D331" s="23">
        <v>352.43</v>
      </c>
    </row>
    <row r="332" spans="1:5" ht="23.25">
      <c r="A332" s="144">
        <v>44983</v>
      </c>
      <c r="B332" s="22">
        <v>38043</v>
      </c>
      <c r="C332"/>
      <c r="D332" s="23">
        <v>352.43</v>
      </c>
      <c r="E332" s="30"/>
    </row>
    <row r="333" spans="1:4" ht="23.25">
      <c r="A333" s="144">
        <v>44984</v>
      </c>
      <c r="B333" s="22">
        <v>38044</v>
      </c>
      <c r="C333"/>
      <c r="D333" s="23">
        <v>352.43</v>
      </c>
    </row>
    <row r="334" spans="1:4" ht="23.25">
      <c r="A334" s="144">
        <v>44985</v>
      </c>
      <c r="B334" s="22">
        <v>38045</v>
      </c>
      <c r="C334"/>
      <c r="D334" s="23">
        <v>352.43</v>
      </c>
    </row>
    <row r="335" spans="1:4" ht="23.25">
      <c r="A335" s="144">
        <v>44986</v>
      </c>
      <c r="B335" s="22">
        <v>38047</v>
      </c>
      <c r="C335"/>
      <c r="D335" s="23">
        <v>352.43</v>
      </c>
    </row>
    <row r="336" spans="1:4" ht="23.25">
      <c r="A336" s="144">
        <v>44987</v>
      </c>
      <c r="B336" s="22">
        <v>38048</v>
      </c>
      <c r="C336"/>
      <c r="D336" s="23">
        <v>352.43</v>
      </c>
    </row>
    <row r="337" spans="1:4" ht="23.25">
      <c r="A337" s="144">
        <v>44988</v>
      </c>
      <c r="B337" s="22">
        <v>38049</v>
      </c>
      <c r="C337"/>
      <c r="D337" s="23">
        <v>352.43</v>
      </c>
    </row>
    <row r="338" spans="1:4" ht="23.25">
      <c r="A338" s="144">
        <v>44989</v>
      </c>
      <c r="B338" s="22">
        <v>38050</v>
      </c>
      <c r="C338"/>
      <c r="D338" s="23">
        <v>352.43</v>
      </c>
    </row>
    <row r="339" spans="1:4" ht="23.25">
      <c r="A339" s="144">
        <v>44990</v>
      </c>
      <c r="B339" s="22">
        <v>38051</v>
      </c>
      <c r="C339"/>
      <c r="D339" s="23">
        <v>352.43</v>
      </c>
    </row>
    <row r="340" spans="1:4" ht="23.25">
      <c r="A340" s="144">
        <v>44991</v>
      </c>
      <c r="B340" s="22">
        <v>38052</v>
      </c>
      <c r="C340"/>
      <c r="D340" s="23">
        <v>352.43</v>
      </c>
    </row>
    <row r="341" spans="1:4" ht="23.25">
      <c r="A341" s="144">
        <v>44992</v>
      </c>
      <c r="B341" s="22">
        <v>38053</v>
      </c>
      <c r="C341"/>
      <c r="D341" s="23">
        <v>352.43</v>
      </c>
    </row>
    <row r="342" spans="1:4" ht="23.25">
      <c r="A342" s="144">
        <v>44993</v>
      </c>
      <c r="B342" s="22">
        <v>38054</v>
      </c>
      <c r="C342"/>
      <c r="D342" s="23">
        <v>352.43</v>
      </c>
    </row>
    <row r="343" spans="1:4" ht="23.25">
      <c r="A343" s="144">
        <v>44994</v>
      </c>
      <c r="B343" s="22">
        <v>38055</v>
      </c>
      <c r="C343"/>
      <c r="D343" s="23">
        <v>352.43</v>
      </c>
    </row>
    <row r="344" spans="1:4" ht="23.25">
      <c r="A344" s="144">
        <v>44995</v>
      </c>
      <c r="B344" s="22">
        <v>38056</v>
      </c>
      <c r="C344"/>
      <c r="D344" s="23">
        <v>352.43</v>
      </c>
    </row>
    <row r="345" spans="1:4" ht="23.25">
      <c r="A345" s="144">
        <v>44996</v>
      </c>
      <c r="B345" s="22">
        <v>38057</v>
      </c>
      <c r="C345"/>
      <c r="D345" s="23">
        <v>352.43</v>
      </c>
    </row>
    <row r="346" spans="1:4" ht="23.25">
      <c r="A346" s="144">
        <v>44997</v>
      </c>
      <c r="B346" s="22">
        <v>38058</v>
      </c>
      <c r="C346"/>
      <c r="D346" s="23">
        <v>352.42</v>
      </c>
    </row>
    <row r="347" spans="1:4" ht="23.25">
      <c r="A347" s="144">
        <v>44998</v>
      </c>
      <c r="B347" s="22">
        <v>38059</v>
      </c>
      <c r="C347"/>
      <c r="D347" s="23">
        <v>352.41</v>
      </c>
    </row>
    <row r="348" spans="1:4" ht="23.25">
      <c r="A348" s="144">
        <v>44999</v>
      </c>
      <c r="B348" s="22">
        <v>38060</v>
      </c>
      <c r="C348"/>
      <c r="D348" s="23">
        <v>352.41</v>
      </c>
    </row>
    <row r="349" spans="1:4" ht="23.25">
      <c r="A349" s="144">
        <v>45000</v>
      </c>
      <c r="B349" s="22">
        <v>38061</v>
      </c>
      <c r="C349"/>
      <c r="D349" s="23">
        <v>352.41</v>
      </c>
    </row>
    <row r="350" spans="1:4" ht="23.25">
      <c r="A350" s="144">
        <v>45001</v>
      </c>
      <c r="B350" s="22">
        <v>38062</v>
      </c>
      <c r="C350"/>
      <c r="D350" s="23">
        <v>352.41</v>
      </c>
    </row>
    <row r="351" spans="1:4" ht="23.25">
      <c r="A351" s="144">
        <v>45002</v>
      </c>
      <c r="B351" s="22">
        <v>38063</v>
      </c>
      <c r="C351"/>
      <c r="D351" s="23">
        <v>352.41</v>
      </c>
    </row>
    <row r="352" spans="1:4" ht="23.25">
      <c r="A352" s="144">
        <v>45003</v>
      </c>
      <c r="B352" s="22">
        <v>38064</v>
      </c>
      <c r="C352"/>
      <c r="D352" s="23">
        <v>352.41</v>
      </c>
    </row>
    <row r="353" spans="1:4" ht="23.25">
      <c r="A353" s="144">
        <v>45004</v>
      </c>
      <c r="B353" s="22">
        <v>38065</v>
      </c>
      <c r="C353"/>
      <c r="D353" s="23">
        <v>352.41</v>
      </c>
    </row>
    <row r="354" spans="1:4" ht="23.25">
      <c r="A354" s="144">
        <v>45005</v>
      </c>
      <c r="B354" s="22">
        <v>38066</v>
      </c>
      <c r="C354"/>
      <c r="D354" s="23">
        <v>352.41</v>
      </c>
    </row>
    <row r="355" spans="1:4" ht="23.25">
      <c r="A355" s="144">
        <v>45006</v>
      </c>
      <c r="B355" s="22">
        <v>38067</v>
      </c>
      <c r="C355"/>
      <c r="D355" s="23">
        <v>352.41</v>
      </c>
    </row>
    <row r="356" spans="1:4" ht="23.25">
      <c r="A356" s="144">
        <v>45007</v>
      </c>
      <c r="B356" s="22">
        <v>38068</v>
      </c>
      <c r="C356"/>
      <c r="D356" s="23">
        <v>352.41</v>
      </c>
    </row>
    <row r="357" spans="1:4" ht="23.25">
      <c r="A357" s="144">
        <v>45008</v>
      </c>
      <c r="B357" s="22">
        <v>38069</v>
      </c>
      <c r="C357"/>
      <c r="D357" s="23">
        <v>352.41</v>
      </c>
    </row>
    <row r="358" spans="1:4" ht="23.25">
      <c r="A358" s="144">
        <v>45009</v>
      </c>
      <c r="B358" s="22">
        <v>38070</v>
      </c>
      <c r="C358"/>
      <c r="D358" s="23">
        <v>352.44</v>
      </c>
    </row>
    <row r="359" spans="1:4" ht="23.25">
      <c r="A359" s="144">
        <v>45010</v>
      </c>
      <c r="B359" s="22">
        <v>38071</v>
      </c>
      <c r="C359"/>
      <c r="D359" s="23">
        <v>352.49</v>
      </c>
    </row>
    <row r="360" spans="1:4" ht="23.25">
      <c r="A360" s="144">
        <v>45011</v>
      </c>
      <c r="B360" s="22">
        <v>38072</v>
      </c>
      <c r="C360"/>
      <c r="D360" s="23">
        <v>352.49</v>
      </c>
    </row>
    <row r="361" spans="1:4" ht="23.25">
      <c r="A361" s="144">
        <v>45012</v>
      </c>
      <c r="B361" s="22">
        <v>38073</v>
      </c>
      <c r="C361"/>
      <c r="D361" s="23">
        <v>352.49</v>
      </c>
    </row>
    <row r="362" spans="1:4" ht="23.25">
      <c r="A362" s="144">
        <v>45013</v>
      </c>
      <c r="B362" s="22">
        <v>38074</v>
      </c>
      <c r="C362"/>
      <c r="D362" s="23">
        <v>352.49</v>
      </c>
    </row>
    <row r="363" spans="1:4" ht="23.25">
      <c r="A363" s="144">
        <v>45014</v>
      </c>
      <c r="B363" s="22">
        <v>38075</v>
      </c>
      <c r="C363"/>
      <c r="D363" s="23">
        <v>352.49</v>
      </c>
    </row>
    <row r="364" spans="1:4" ht="23.25">
      <c r="A364" s="144">
        <v>45015</v>
      </c>
      <c r="B364" s="22">
        <v>38076</v>
      </c>
      <c r="C364"/>
      <c r="D364" s="23">
        <v>352.49</v>
      </c>
    </row>
    <row r="365" spans="1:4" ht="23.25">
      <c r="A365" s="144">
        <v>45016</v>
      </c>
      <c r="B365" s="22">
        <v>38077</v>
      </c>
      <c r="C365"/>
      <c r="D365" s="23">
        <v>352.49</v>
      </c>
    </row>
    <row r="366" ht="21">
      <c r="E366" s="25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SarabunPSK,ตัวหนา"&amp;18 100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2023-06-14T07:49:19Z</cp:lastPrinted>
  <dcterms:created xsi:type="dcterms:W3CDTF">1998-07-27T01:22:14Z</dcterms:created>
  <dcterms:modified xsi:type="dcterms:W3CDTF">2023-06-26T07:25:49Z</dcterms:modified>
  <cp:category/>
  <cp:version/>
  <cp:contentType/>
  <cp:contentStatus/>
</cp:coreProperties>
</file>