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I.17" sheetId="1" r:id="rId1"/>
    <sheet name="I.17-H.05" sheetId="2" r:id="rId2"/>
  </sheets>
  <definedNames>
    <definedName name="_Regression_Int" localSheetId="1" hidden="1">1</definedName>
    <definedName name="Print_Area_MI">'I.17-H.05'!$A$1:$N$41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<sst xmlns="http://schemas.openxmlformats.org/spreadsheetml/2006/main" count="29" uniqueCount="24">
  <si>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</si>
  <si>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</si>
  <si>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</si>
  <si>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</si>
  <si>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</si>
  <si>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</si>
  <si>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</si>
  <si>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</si>
  <si>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</si>
  <si>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</si>
  <si>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</si>
  <si>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</si>
  <si>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</si>
  <si>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</si>
  <si>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</si>
  <si>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</si>
  <si>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</si>
  <si>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</si>
  <si>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</si>
  <si>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</si>
  <si>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</si>
  <si>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I.17  :  น้ำอิง  อ.เมือง  จ.พะเยา</t>
  </si>
  <si>
    <t>แม่น้ำ  :  น้ำอิง (I.17 )</t>
  </si>
  <si>
    <t xml:space="preserve"> พี้นที่รับน้ำ    1,167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</si>
</sst>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I.17 น้ำอิง บ้านเจดีย์งาม อ.ขุนตาล จ.เชียงราย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"/>
          <c:w val="0.8715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'I.17-H.05'!$A$7:$A$23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'I.17-H.05'!$N$7:$N$23</c:f>
              <c:numCache>
                <c:ptCount val="17"/>
                <c:pt idx="0">
                  <c:v>177.66299999999998</c:v>
                </c:pt>
                <c:pt idx="1">
                  <c:v>292.31999999999994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</c:v>
                </c:pt>
                <c:pt idx="5">
                  <c:v>100.16352000000003</c:v>
                </c:pt>
                <c:pt idx="6">
                  <c:v>138.94243200000005</c:v>
                </c:pt>
                <c:pt idx="7">
                  <c:v>198.53251199999997</c:v>
                </c:pt>
                <c:pt idx="8">
                  <c:v>408.01190399999996</c:v>
                </c:pt>
                <c:pt idx="9">
                  <c:v>214.821504</c:v>
                </c:pt>
                <c:pt idx="10">
                  <c:v>166.53513600000002</c:v>
                </c:pt>
                <c:pt idx="11">
                  <c:v>350.64576000000005</c:v>
                </c:pt>
                <c:pt idx="12">
                  <c:v>12.566793600000002</c:v>
                </c:pt>
                <c:pt idx="13">
                  <c:v>203.906592</c:v>
                </c:pt>
                <c:pt idx="14">
                  <c:v>409.7799999999999</c:v>
                </c:pt>
                <c:pt idx="15">
                  <c:v>314.5</c:v>
                </c:pt>
                <c:pt idx="16">
                  <c:v>97.5</c:v>
                </c:pt>
              </c:numCache>
            </c:numRef>
          </c:val>
        </c:ser>
        <c:gapWidth val="100"/>
        <c:axId val="5153662"/>
        <c:axId val="46382959"/>
      </c:barChart>
      <c:lineChart>
        <c:grouping val="standard"/>
        <c:varyColors val="0"/>
        <c:ser>
          <c:idx val="1"/>
          <c:order val="1"/>
          <c:tx>
            <c:v>ค่าเฉลี่ย 255.6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'I.17-H.05'!$A$7:$A$22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'I.17-H.05'!$P$7:$P$22</c:f>
              <c:numCache>
                <c:ptCount val="16"/>
                <c:pt idx="0">
                  <c:v>255.6162221</c:v>
                </c:pt>
                <c:pt idx="1">
                  <c:v>255.6162221</c:v>
                </c:pt>
                <c:pt idx="2">
                  <c:v>255.6162221</c:v>
                </c:pt>
                <c:pt idx="3">
                  <c:v>255.6162221</c:v>
                </c:pt>
                <c:pt idx="4">
                  <c:v>255.6162221</c:v>
                </c:pt>
                <c:pt idx="5">
                  <c:v>255.6162221</c:v>
                </c:pt>
                <c:pt idx="6">
                  <c:v>255.6162221</c:v>
                </c:pt>
                <c:pt idx="7">
                  <c:v>255.6162221</c:v>
                </c:pt>
                <c:pt idx="8">
                  <c:v>255.6162221</c:v>
                </c:pt>
                <c:pt idx="9">
                  <c:v>255.6162221</c:v>
                </c:pt>
                <c:pt idx="10">
                  <c:v>255.6162221</c:v>
                </c:pt>
                <c:pt idx="11">
                  <c:v>255.6162221</c:v>
                </c:pt>
                <c:pt idx="12">
                  <c:v>255.6162221</c:v>
                </c:pt>
                <c:pt idx="13">
                  <c:v>255.6162221</c:v>
                </c:pt>
                <c:pt idx="14">
                  <c:v>255.6162221</c:v>
                </c:pt>
                <c:pt idx="15">
                  <c:v>255.6162221</c:v>
                </c:pt>
              </c:numCache>
            </c:numRef>
          </c:val>
          <c:smooth val="0"/>
        </c:ser>
        <c:axId val="5153662"/>
        <c:axId val="46382959"/>
      </c:line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382959"/>
        <c:crossesAt val="0"/>
        <c:auto val="1"/>
        <c:lblOffset val="100"/>
        <c:tickLblSkip val="1"/>
        <c:noMultiLvlLbl val="0"/>
      </c:catAx>
      <c:valAx>
        <c:axId val="4638295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8">
      <selection activeCell="R29" sqref="R29"/>
    </sheetView>
  </sheetViews>
  <sheetFormatPr defaultColWidth="8.5" defaultRowHeight="21"/>
  <cols>
    <col min="1" max="1" width="8.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8.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1.758</v>
      </c>
      <c r="C7" s="35">
        <v>2.919</v>
      </c>
      <c r="D7" s="35">
        <v>5.757</v>
      </c>
      <c r="E7" s="35">
        <v>7.01</v>
      </c>
      <c r="F7" s="35">
        <v>23.05</v>
      </c>
      <c r="G7" s="35">
        <v>103.901</v>
      </c>
      <c r="H7" s="35">
        <v>23.534</v>
      </c>
      <c r="I7" s="35">
        <v>5.234</v>
      </c>
      <c r="J7" s="35">
        <v>0.223</v>
      </c>
      <c r="K7" s="35">
        <v>1.487</v>
      </c>
      <c r="L7" s="35">
        <v>1.358</v>
      </c>
      <c r="M7" s="35">
        <v>1.432</v>
      </c>
      <c r="N7" s="36">
        <f>SUM(B7:M7)</f>
        <v>177.66299999999998</v>
      </c>
      <c r="O7" s="37">
        <f aca="true" t="shared" si="0" ref="O7:O23">+N7*0.0317097</f>
        <v>5.6336404311</v>
      </c>
      <c r="P7" s="38">
        <f aca="true" t="shared" si="1" ref="P7:P22">$N$49</f>
        <v>255.6162221</v>
      </c>
      <c r="Q7" s="33"/>
    </row>
    <row r="8" spans="1:17" ht="15" customHeight="1">
      <c r="A8" s="32">
        <v>2547</v>
      </c>
      <c r="B8" s="35">
        <v>1.2</v>
      </c>
      <c r="C8" s="35">
        <v>0.8</v>
      </c>
      <c r="D8" s="35">
        <v>16.1</v>
      </c>
      <c r="E8" s="35">
        <v>37.4</v>
      </c>
      <c r="F8" s="35">
        <v>117.2</v>
      </c>
      <c r="G8" s="35">
        <v>102</v>
      </c>
      <c r="H8" s="35">
        <v>13.4</v>
      </c>
      <c r="I8" s="35">
        <v>0.4</v>
      </c>
      <c r="J8" s="35">
        <v>0.02</v>
      </c>
      <c r="K8" s="35">
        <v>0.3</v>
      </c>
      <c r="L8" s="35">
        <v>2.2</v>
      </c>
      <c r="M8" s="35">
        <v>1.3</v>
      </c>
      <c r="N8" s="36">
        <f aca="true" t="shared" si="2" ref="N8:N18">SUM(B8:M8)</f>
        <v>292.31999999999994</v>
      </c>
      <c r="O8" s="37">
        <f t="shared" si="0"/>
        <v>9.269379503999998</v>
      </c>
      <c r="P8" s="38">
        <f t="shared" si="1"/>
        <v>255.6162221</v>
      </c>
      <c r="Q8" s="33"/>
    </row>
    <row r="9" spans="1:17" ht="15" customHeight="1">
      <c r="A9" s="32">
        <v>2548</v>
      </c>
      <c r="B9" s="35">
        <v>8.527679999999998</v>
      </c>
      <c r="C9" s="35">
        <v>23.588927999999996</v>
      </c>
      <c r="D9" s="35">
        <v>25.642656</v>
      </c>
      <c r="E9" s="35">
        <v>33.92323199999999</v>
      </c>
      <c r="F9" s="35">
        <v>81.60048</v>
      </c>
      <c r="G9" s="35">
        <v>132.865056</v>
      </c>
      <c r="H9" s="35">
        <v>100.791648</v>
      </c>
      <c r="I9" s="35">
        <v>89.75836800000002</v>
      </c>
      <c r="J9" s="35">
        <v>4.238784</v>
      </c>
      <c r="K9" s="35">
        <v>6.8929920000000005</v>
      </c>
      <c r="L9" s="35">
        <v>4.887648000000001</v>
      </c>
      <c r="M9" s="35">
        <v>0.8830079999999999</v>
      </c>
      <c r="N9" s="36">
        <f t="shared" si="2"/>
        <v>513.6004800000001</v>
      </c>
      <c r="O9" s="37">
        <f t="shared" si="0"/>
        <v>16.286117140656003</v>
      </c>
      <c r="P9" s="38">
        <f t="shared" si="1"/>
        <v>255.6162221</v>
      </c>
      <c r="Q9" s="33"/>
    </row>
    <row r="10" spans="1:17" ht="15" customHeight="1">
      <c r="A10" s="32">
        <v>2549</v>
      </c>
      <c r="B10" s="35">
        <v>3.9640320000000004</v>
      </c>
      <c r="C10" s="35">
        <v>28.903391999999993</v>
      </c>
      <c r="D10" s="35">
        <v>40.33151999999999</v>
      </c>
      <c r="E10" s="35">
        <v>49.743936000000005</v>
      </c>
      <c r="F10" s="35">
        <v>81.39916800000003</v>
      </c>
      <c r="G10" s="35">
        <v>98.30419199999999</v>
      </c>
      <c r="H10" s="35">
        <v>45.509471999999974</v>
      </c>
      <c r="I10" s="35">
        <v>5.705856000000001</v>
      </c>
      <c r="J10" s="35">
        <v>8.11728</v>
      </c>
      <c r="K10" s="35">
        <v>14.56704</v>
      </c>
      <c r="L10" s="35">
        <v>1.9500480000000004</v>
      </c>
      <c r="M10" s="35">
        <v>5.626368</v>
      </c>
      <c r="N10" s="36">
        <f t="shared" si="2"/>
        <v>384.122304</v>
      </c>
      <c r="O10" s="37">
        <f t="shared" si="0"/>
        <v>12.1804030231488</v>
      </c>
      <c r="P10" s="38">
        <f t="shared" si="1"/>
        <v>255.6162221</v>
      </c>
      <c r="Q10" s="33"/>
    </row>
    <row r="11" spans="1:17" ht="15" customHeight="1">
      <c r="A11" s="32">
        <v>2550</v>
      </c>
      <c r="B11" s="35">
        <v>5.851872000000004</v>
      </c>
      <c r="C11" s="35">
        <v>4.879008</v>
      </c>
      <c r="D11" s="35">
        <v>14.310431999999999</v>
      </c>
      <c r="E11" s="35">
        <v>19.986048</v>
      </c>
      <c r="F11" s="35">
        <v>35.33500800000001</v>
      </c>
      <c r="G11" s="35">
        <v>36.098784</v>
      </c>
      <c r="H11" s="35">
        <v>44.72841600000001</v>
      </c>
      <c r="I11" s="35">
        <v>6.620832000000002</v>
      </c>
      <c r="J11" s="35">
        <v>6.654527999999999</v>
      </c>
      <c r="K11" s="35">
        <v>6.1853760000000015</v>
      </c>
      <c r="L11" s="35">
        <v>10.042272</v>
      </c>
      <c r="M11" s="35">
        <v>13.055040000000005</v>
      </c>
      <c r="N11" s="36">
        <f t="shared" si="2"/>
        <v>203.747616</v>
      </c>
      <c r="O11" s="37">
        <f t="shared" si="0"/>
        <v>6.4607757790752</v>
      </c>
      <c r="P11" s="38">
        <f t="shared" si="1"/>
        <v>255.6162221</v>
      </c>
      <c r="Q11" s="33"/>
    </row>
    <row r="12" spans="1:17" ht="15" customHeight="1">
      <c r="A12" s="32">
        <v>2551</v>
      </c>
      <c r="B12" s="35">
        <v>0.4734720000000001</v>
      </c>
      <c r="C12" s="35">
        <v>0.4656959999999999</v>
      </c>
      <c r="D12" s="35">
        <v>6.392736000000001</v>
      </c>
      <c r="E12" s="35">
        <v>4.54464</v>
      </c>
      <c r="F12" s="35">
        <v>23.811840000000004</v>
      </c>
      <c r="G12" s="35">
        <v>46.293984000000016</v>
      </c>
      <c r="H12" s="35">
        <v>5.876928000000003</v>
      </c>
      <c r="I12" s="35">
        <v>8.246880000000004</v>
      </c>
      <c r="J12" s="35">
        <v>0.33264</v>
      </c>
      <c r="K12" s="35">
        <v>0.8726400000000001</v>
      </c>
      <c r="L12" s="35">
        <v>0.6963839999999999</v>
      </c>
      <c r="M12" s="35">
        <v>2.155680000000001</v>
      </c>
      <c r="N12" s="36">
        <f t="shared" si="2"/>
        <v>100.16352000000003</v>
      </c>
      <c r="O12" s="37">
        <f t="shared" si="0"/>
        <v>3.176155170144001</v>
      </c>
      <c r="P12" s="38">
        <f t="shared" si="1"/>
        <v>255.6162221</v>
      </c>
      <c r="Q12" s="33"/>
    </row>
    <row r="13" spans="1:17" ht="15" customHeight="1">
      <c r="A13" s="32">
        <v>2552</v>
      </c>
      <c r="B13" s="35">
        <v>1.0056960000000001</v>
      </c>
      <c r="C13" s="35">
        <v>12.323232</v>
      </c>
      <c r="D13" s="35">
        <v>18.772992</v>
      </c>
      <c r="E13" s="35">
        <v>23.393664</v>
      </c>
      <c r="F13" s="35">
        <v>23.986368</v>
      </c>
      <c r="G13" s="35">
        <v>25.304832</v>
      </c>
      <c r="H13" s="35">
        <v>24.022656</v>
      </c>
      <c r="I13" s="35">
        <v>6.0963840000000005</v>
      </c>
      <c r="J13" s="35">
        <v>1.5396480000000006</v>
      </c>
      <c r="K13" s="35">
        <v>0.76464</v>
      </c>
      <c r="L13" s="35">
        <v>0.8717760000000001</v>
      </c>
      <c r="M13" s="35">
        <v>0.8605440000000002</v>
      </c>
      <c r="N13" s="36">
        <f t="shared" si="2"/>
        <v>138.94243200000005</v>
      </c>
      <c r="O13" s="37">
        <f t="shared" si="0"/>
        <v>4.405822835990402</v>
      </c>
      <c r="P13" s="38">
        <f t="shared" si="1"/>
        <v>255.6162221</v>
      </c>
      <c r="Q13" s="33"/>
    </row>
    <row r="14" spans="1:17" ht="15" customHeight="1">
      <c r="A14" s="32">
        <v>2553</v>
      </c>
      <c r="B14" s="35">
        <v>0.7179839999999996</v>
      </c>
      <c r="C14" s="35">
        <v>1.3504320000000003</v>
      </c>
      <c r="D14" s="35">
        <v>1.3262400000000003</v>
      </c>
      <c r="E14" s="35">
        <v>1.5353280000000005</v>
      </c>
      <c r="F14" s="35">
        <v>3.2607359999999996</v>
      </c>
      <c r="G14" s="35">
        <v>81.09504</v>
      </c>
      <c r="H14" s="35">
        <v>68.245632</v>
      </c>
      <c r="I14" s="35">
        <v>33.741792</v>
      </c>
      <c r="J14" s="35">
        <v>2.042496</v>
      </c>
      <c r="K14" s="35">
        <v>1.816128</v>
      </c>
      <c r="L14" s="35">
        <v>1.722816</v>
      </c>
      <c r="M14" s="35">
        <v>1.6778879999999994</v>
      </c>
      <c r="N14" s="36">
        <f t="shared" si="2"/>
        <v>198.53251199999997</v>
      </c>
      <c r="O14" s="37">
        <f t="shared" si="0"/>
        <v>6.295406395766399</v>
      </c>
      <c r="P14" s="38">
        <f t="shared" si="1"/>
        <v>255.6162221</v>
      </c>
      <c r="Q14" s="33"/>
    </row>
    <row r="15" spans="1:17" ht="15" customHeight="1">
      <c r="A15" s="32">
        <v>2554</v>
      </c>
      <c r="B15" s="35">
        <v>9.580032000000001</v>
      </c>
      <c r="C15" s="35">
        <v>15.621983999999998</v>
      </c>
      <c r="D15" s="35">
        <v>16.639776</v>
      </c>
      <c r="E15" s="35">
        <v>17.191008</v>
      </c>
      <c r="F15" s="35">
        <v>109.11283199999998</v>
      </c>
      <c r="G15" s="35">
        <v>95.12467199999998</v>
      </c>
      <c r="H15" s="35">
        <v>91.33689600000002</v>
      </c>
      <c r="I15" s="35">
        <v>19.68796800000001</v>
      </c>
      <c r="J15" s="35">
        <v>5.673024</v>
      </c>
      <c r="K15" s="35">
        <v>9.293184000000002</v>
      </c>
      <c r="L15" s="35">
        <v>8.297855999999985</v>
      </c>
      <c r="M15" s="35">
        <v>10.452672</v>
      </c>
      <c r="N15" s="36">
        <f t="shared" si="2"/>
        <v>408.01190399999996</v>
      </c>
      <c r="O15" s="37">
        <f t="shared" si="0"/>
        <v>12.937935072268798</v>
      </c>
      <c r="P15" s="38">
        <f t="shared" si="1"/>
        <v>255.6162221</v>
      </c>
      <c r="Q15" s="33"/>
    </row>
    <row r="16" spans="1:17" ht="15" customHeight="1">
      <c r="A16" s="32">
        <v>2555</v>
      </c>
      <c r="B16" s="35">
        <v>1.5759360000000002</v>
      </c>
      <c r="C16" s="35">
        <v>2.148768000000001</v>
      </c>
      <c r="D16" s="35">
        <v>4.7563200000000005</v>
      </c>
      <c r="E16" s="35">
        <v>6.494688000000001</v>
      </c>
      <c r="F16" s="35">
        <v>10.468224000000001</v>
      </c>
      <c r="G16" s="35">
        <v>54.69465600000001</v>
      </c>
      <c r="H16" s="35">
        <v>41.635296</v>
      </c>
      <c r="I16" s="35">
        <v>19.891871999999996</v>
      </c>
      <c r="J16" s="35">
        <v>7.885728000000002</v>
      </c>
      <c r="K16" s="35">
        <v>33.157728000000006</v>
      </c>
      <c r="L16" s="35">
        <v>9.407231999999999</v>
      </c>
      <c r="M16" s="35">
        <v>22.705056</v>
      </c>
      <c r="N16" s="36">
        <f t="shared" si="2"/>
        <v>214.821504</v>
      </c>
      <c r="O16" s="37">
        <f t="shared" si="0"/>
        <v>6.8119254453888</v>
      </c>
      <c r="P16" s="38">
        <f t="shared" si="1"/>
        <v>255.6162221</v>
      </c>
      <c r="Q16" s="33"/>
    </row>
    <row r="17" spans="1:17" ht="15" customHeight="1">
      <c r="A17" s="32">
        <v>2556</v>
      </c>
      <c r="B17" s="35">
        <v>1.143072</v>
      </c>
      <c r="C17" s="35">
        <v>1.206144</v>
      </c>
      <c r="D17" s="35">
        <v>1.254528</v>
      </c>
      <c r="E17" s="35">
        <v>1.2130559999999997</v>
      </c>
      <c r="F17" s="35">
        <v>23.347008000000002</v>
      </c>
      <c r="G17" s="35">
        <v>44.33270400000001</v>
      </c>
      <c r="H17" s="35">
        <v>56.51942400000001</v>
      </c>
      <c r="I17" s="35">
        <v>13.328928000000003</v>
      </c>
      <c r="J17" s="35">
        <v>5.882976</v>
      </c>
      <c r="K17" s="35">
        <v>4.162752</v>
      </c>
      <c r="L17" s="35">
        <v>8.730720000000002</v>
      </c>
      <c r="M17" s="35">
        <v>5.413823999999999</v>
      </c>
      <c r="N17" s="36">
        <f t="shared" si="2"/>
        <v>166.53513600000002</v>
      </c>
      <c r="O17" s="37">
        <f t="shared" si="0"/>
        <v>5.2807792020192</v>
      </c>
      <c r="P17" s="38">
        <f t="shared" si="1"/>
        <v>255.6162221</v>
      </c>
      <c r="Q17" s="33"/>
    </row>
    <row r="18" spans="1:17" ht="15" customHeight="1">
      <c r="A18" s="32">
        <v>2557</v>
      </c>
      <c r="B18" s="35">
        <v>10.075104000000001</v>
      </c>
      <c r="C18" s="35">
        <v>30.436991999999993</v>
      </c>
      <c r="D18" s="35">
        <v>16.811711999999996</v>
      </c>
      <c r="E18" s="35">
        <v>33.534432</v>
      </c>
      <c r="F18" s="35">
        <v>39.49862400000001</v>
      </c>
      <c r="G18" s="35">
        <v>98.15644800000004</v>
      </c>
      <c r="H18" s="35">
        <v>13.032576</v>
      </c>
      <c r="I18" s="35">
        <v>42.03446400000001</v>
      </c>
      <c r="J18" s="35">
        <v>17.254944000000002</v>
      </c>
      <c r="K18" s="35">
        <v>15.767135999999997</v>
      </c>
      <c r="L18" s="35">
        <v>11.55168</v>
      </c>
      <c r="M18" s="35">
        <v>22.491647999999998</v>
      </c>
      <c r="N18" s="36">
        <f t="shared" si="2"/>
        <v>350.64576000000005</v>
      </c>
      <c r="O18" s="37">
        <f t="shared" si="0"/>
        <v>11.118871855872001</v>
      </c>
      <c r="P18" s="38">
        <f t="shared" si="1"/>
        <v>255.6162221</v>
      </c>
      <c r="Q18" s="33"/>
    </row>
    <row r="19" spans="1:17" ht="15" customHeight="1">
      <c r="A19" s="32">
        <v>2558</v>
      </c>
      <c r="B19" s="35">
        <v>1.62</v>
      </c>
      <c r="C19" s="35">
        <v>1.61136</v>
      </c>
      <c r="D19" s="35">
        <v>1.400544</v>
      </c>
      <c r="E19" s="35">
        <v>1.4886720000000002</v>
      </c>
      <c r="F19" s="35">
        <v>1.5085439999999997</v>
      </c>
      <c r="G19" s="35">
        <v>1.5379199999999997</v>
      </c>
      <c r="H19" s="35">
        <v>1.4256000000000004</v>
      </c>
      <c r="I19" s="35">
        <v>0.9184320000000001</v>
      </c>
      <c r="J19" s="35">
        <v>0.46828800000000004</v>
      </c>
      <c r="K19" s="35">
        <v>0.3758400000000002</v>
      </c>
      <c r="L19" s="35">
        <v>0.19172160000000024</v>
      </c>
      <c r="M19" s="35">
        <v>0.019872000000000008</v>
      </c>
      <c r="N19" s="36">
        <f>SUM(B19:M19)</f>
        <v>12.566793600000002</v>
      </c>
      <c r="O19" s="37">
        <f t="shared" si="0"/>
        <v>0.3984892550179201</v>
      </c>
      <c r="P19" s="38">
        <f t="shared" si="1"/>
        <v>255.6162221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81.921888</v>
      </c>
      <c r="H20" s="35">
        <v>60.681312000000005</v>
      </c>
      <c r="I20" s="35">
        <v>55.32278399999999</v>
      </c>
      <c r="J20" s="35">
        <v>5.980608</v>
      </c>
      <c r="K20" s="35">
        <v>0</v>
      </c>
      <c r="L20" s="35">
        <v>0</v>
      </c>
      <c r="M20" s="35">
        <v>0</v>
      </c>
      <c r="N20" s="36">
        <f>SUM(B20:M20)</f>
        <v>203.906592</v>
      </c>
      <c r="O20" s="37">
        <f t="shared" si="0"/>
        <v>6.465816860342399</v>
      </c>
      <c r="P20" s="38">
        <f t="shared" si="1"/>
        <v>255.6162221</v>
      </c>
      <c r="Q20" s="33"/>
    </row>
    <row r="21" spans="1:17" ht="15" customHeight="1">
      <c r="A21" s="32">
        <v>2560</v>
      </c>
      <c r="B21" s="35">
        <v>2.36</v>
      </c>
      <c r="C21" s="35">
        <v>2.17</v>
      </c>
      <c r="D21" s="35">
        <v>10.69</v>
      </c>
      <c r="E21" s="35">
        <v>28.67</v>
      </c>
      <c r="F21" s="35">
        <v>60.27</v>
      </c>
      <c r="G21" s="35">
        <v>81.23</v>
      </c>
      <c r="H21" s="35">
        <v>184.19</v>
      </c>
      <c r="I21" s="35">
        <v>37.84</v>
      </c>
      <c r="J21" s="35">
        <v>0.1</v>
      </c>
      <c r="K21" s="35">
        <v>0.52</v>
      </c>
      <c r="L21" s="35">
        <v>1.46</v>
      </c>
      <c r="M21" s="35">
        <v>0.28</v>
      </c>
      <c r="N21" s="36">
        <f>SUM(B21:M21)</f>
        <v>409.7799999999999</v>
      </c>
      <c r="O21" s="37">
        <f t="shared" si="0"/>
        <v>12.994000865999997</v>
      </c>
      <c r="P21" s="38">
        <f t="shared" si="1"/>
        <v>255.6162221</v>
      </c>
      <c r="Q21" s="33"/>
    </row>
    <row r="22" spans="1:17" ht="15" customHeight="1">
      <c r="A22" s="32">
        <v>2561</v>
      </c>
      <c r="B22" s="35">
        <v>0.46</v>
      </c>
      <c r="C22" s="35">
        <v>48.25</v>
      </c>
      <c r="D22" s="35">
        <v>31.7</v>
      </c>
      <c r="E22" s="35">
        <v>28.38</v>
      </c>
      <c r="F22" s="35">
        <v>43.56</v>
      </c>
      <c r="G22" s="35">
        <v>49.28</v>
      </c>
      <c r="H22" s="35">
        <v>69.06</v>
      </c>
      <c r="I22" s="35">
        <v>16.82</v>
      </c>
      <c r="J22" s="35">
        <v>3.85</v>
      </c>
      <c r="K22" s="35">
        <v>5.83</v>
      </c>
      <c r="L22" s="35">
        <v>10.85</v>
      </c>
      <c r="M22" s="35">
        <v>6.46</v>
      </c>
      <c r="N22" s="36">
        <f>SUM(B22:M22)</f>
        <v>314.5</v>
      </c>
      <c r="O22" s="37">
        <f t="shared" si="0"/>
        <v>9.97270065</v>
      </c>
      <c r="P22" s="38">
        <f t="shared" si="1"/>
        <v>255.6162221</v>
      </c>
      <c r="Q22" s="33"/>
    </row>
    <row r="23" spans="1:17" ht="15" customHeight="1">
      <c r="A23" s="41">
        <v>2562</v>
      </c>
      <c r="B23" s="42">
        <v>0.8</v>
      </c>
      <c r="C23" s="42">
        <v>0.8</v>
      </c>
      <c r="D23" s="42">
        <v>0.5</v>
      </c>
      <c r="E23" s="42">
        <v>1</v>
      </c>
      <c r="F23" s="42">
        <v>44.6</v>
      </c>
      <c r="G23" s="42">
        <v>49.8</v>
      </c>
      <c r="H23" s="42">
        <v>56</v>
      </c>
      <c r="I23" s="42">
        <v>13.6</v>
      </c>
      <c r="J23" s="42">
        <v>0.6</v>
      </c>
      <c r="K23" s="42">
        <v>0.6</v>
      </c>
      <c r="L23" s="42">
        <v>0.5</v>
      </c>
      <c r="M23" s="42">
        <v>0.5</v>
      </c>
      <c r="N23" s="43">
        <f>SUM(B23:M23)</f>
        <v>169.29999999999998</v>
      </c>
      <c r="O23" s="44">
        <f t="shared" si="0"/>
        <v>5.368452209999999</v>
      </c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MAX(B7:B22)</f>
        <v>10.075104000000001</v>
      </c>
      <c r="C48" s="39">
        <f aca="true" t="shared" si="3" ref="C48:O48">MAX(C7:C22)</f>
        <v>48.25</v>
      </c>
      <c r="D48" s="39">
        <f t="shared" si="3"/>
        <v>40.33151999999999</v>
      </c>
      <c r="E48" s="39">
        <f t="shared" si="3"/>
        <v>49.743936000000005</v>
      </c>
      <c r="F48" s="39">
        <f t="shared" si="3"/>
        <v>117.2</v>
      </c>
      <c r="G48" s="39">
        <f t="shared" si="3"/>
        <v>132.865056</v>
      </c>
      <c r="H48" s="39">
        <f t="shared" si="3"/>
        <v>184.19</v>
      </c>
      <c r="I48" s="39">
        <f t="shared" si="3"/>
        <v>89.75836800000002</v>
      </c>
      <c r="J48" s="39">
        <f t="shared" si="3"/>
        <v>17.254944000000002</v>
      </c>
      <c r="K48" s="39">
        <f t="shared" si="3"/>
        <v>33.157728000000006</v>
      </c>
      <c r="L48" s="39">
        <f t="shared" si="3"/>
        <v>11.55168</v>
      </c>
      <c r="M48" s="39">
        <f t="shared" si="3"/>
        <v>22.705056</v>
      </c>
      <c r="N48" s="39">
        <f t="shared" si="3"/>
        <v>513.6004800000001</v>
      </c>
      <c r="O48" s="39">
        <f t="shared" si="3"/>
        <v>16.286117140656003</v>
      </c>
      <c r="P48" s="40"/>
      <c r="Q48" s="33"/>
    </row>
    <row r="49" spans="1:17" ht="15" customHeight="1">
      <c r="A49" s="34" t="s">
        <v>16</v>
      </c>
      <c r="B49" s="39">
        <f>AVERAGE(B7:B22)</f>
        <v>3.144555</v>
      </c>
      <c r="C49" s="39">
        <f aca="true" t="shared" si="4" ref="C49:M49">AVERAGE(C7:C22)</f>
        <v>11.042183499999998</v>
      </c>
      <c r="D49" s="39">
        <f t="shared" si="4"/>
        <v>13.242903499999999</v>
      </c>
      <c r="E49" s="39">
        <f t="shared" si="4"/>
        <v>18.406793999999998</v>
      </c>
      <c r="F49" s="39">
        <f t="shared" si="4"/>
        <v>42.338052000000005</v>
      </c>
      <c r="G49" s="39">
        <f t="shared" si="4"/>
        <v>70.7588235</v>
      </c>
      <c r="H49" s="39">
        <f t="shared" si="4"/>
        <v>52.749365999999995</v>
      </c>
      <c r="I49" s="39">
        <f t="shared" si="4"/>
        <v>22.603035000000002</v>
      </c>
      <c r="J49" s="39">
        <f t="shared" si="4"/>
        <v>4.3914965</v>
      </c>
      <c r="K49" s="39">
        <f t="shared" si="4"/>
        <v>6.3745285</v>
      </c>
      <c r="L49" s="39">
        <f t="shared" si="4"/>
        <v>4.6386346</v>
      </c>
      <c r="M49" s="39">
        <f t="shared" si="4"/>
        <v>5.9258500000000005</v>
      </c>
      <c r="N49" s="39">
        <f>SUM(B49:M49)</f>
        <v>255.6162221</v>
      </c>
      <c r="O49" s="39">
        <f>AVERAGE(O7:O22)</f>
        <v>8.105513717924369</v>
      </c>
      <c r="P49" s="40"/>
      <c r="Q49" s="33"/>
    </row>
    <row r="50" spans="1:17" ht="15" customHeight="1">
      <c r="A50" s="34" t="s">
        <v>20</v>
      </c>
      <c r="B50" s="39">
        <f>MIN(B7:B22)</f>
        <v>0</v>
      </c>
      <c r="C50" s="39">
        <f aca="true" t="shared" si="5" ref="C50:O50">MIN(C7:C22)</f>
        <v>0</v>
      </c>
      <c r="D50" s="39">
        <f t="shared" si="5"/>
        <v>0</v>
      </c>
      <c r="E50" s="39">
        <f t="shared" si="5"/>
        <v>0</v>
      </c>
      <c r="F50" s="39">
        <f t="shared" si="5"/>
        <v>0</v>
      </c>
      <c r="G50" s="39">
        <f t="shared" si="5"/>
        <v>1.5379199999999997</v>
      </c>
      <c r="H50" s="39">
        <f t="shared" si="5"/>
        <v>1.4256000000000004</v>
      </c>
      <c r="I50" s="39">
        <f t="shared" si="5"/>
        <v>0.4</v>
      </c>
      <c r="J50" s="39">
        <f t="shared" si="5"/>
        <v>0.02</v>
      </c>
      <c r="K50" s="39">
        <f t="shared" si="5"/>
        <v>0</v>
      </c>
      <c r="L50" s="39">
        <f t="shared" si="5"/>
        <v>0</v>
      </c>
      <c r="M50" s="39">
        <f t="shared" si="5"/>
        <v>0</v>
      </c>
      <c r="N50" s="39">
        <f t="shared" si="5"/>
        <v>12.566793600000002</v>
      </c>
      <c r="O50" s="39">
        <f t="shared" si="5"/>
        <v>0.3984892550179201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2016-07-13T07:48:30Z</cp:lastPrinted>
  <dcterms:created xsi:type="dcterms:W3CDTF">1994-01-31T08:04:27Z</dcterms:created>
  <dcterms:modified xsi:type="dcterms:W3CDTF">2020-04-23T04:11:30Z</dcterms:modified>
  <cp:category/>
  <cp:version/>
  <cp:contentType/>
  <cp:contentStatus/>
</cp:coreProperties>
</file>