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กก,อิง,โขง,สาละวิน\"/>
    </mc:Choice>
  </mc:AlternateContent>
  <xr:revisionPtr revIDLastSave="0" documentId="13_ncr:40009_{9A5B823B-0304-48F4-BAC1-7F7420F7CA80}" xr6:coauthVersionLast="47" xr6:coauthVersionMax="47" xr10:uidLastSave="{00000000-0000-0000-0000-000000000000}"/>
  <bookViews>
    <workbookView xWindow="-120" yWindow="-120" windowWidth="29040" windowHeight="15840"/>
  </bookViews>
  <sheets>
    <sheet name="กราฟ-Kh.72" sheetId="3" r:id="rId1"/>
    <sheet name="ปริมาณน้ำสูงสุด" sheetId="4" r:id="rId2"/>
    <sheet name="ปริมาณน้ำต่ำสุด" sheetId="6" r:id="rId3"/>
    <sheet name="Data Kh.72" sheetId="5" r:id="rId4"/>
  </sheets>
  <definedNames>
    <definedName name="_xlnm.Print_Area" localSheetId="3">'Data Kh.72'!$A$1:$O$42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37" i="5" l="1"/>
  <c r="E13" i="5"/>
  <c r="E15" i="5"/>
  <c r="E20" i="5"/>
  <c r="E9" i="5"/>
  <c r="K9" i="5"/>
  <c r="E10" i="5"/>
  <c r="K10" i="5"/>
  <c r="E11" i="5"/>
  <c r="K11" i="5"/>
  <c r="E12" i="5"/>
  <c r="K12" i="5"/>
  <c r="K13" i="5"/>
  <c r="E14" i="5"/>
  <c r="K14" i="5"/>
  <c r="K15" i="5"/>
  <c r="E16" i="5"/>
  <c r="K16" i="5"/>
  <c r="E17" i="5"/>
  <c r="K17" i="5"/>
  <c r="E18" i="5"/>
  <c r="K18" i="5"/>
  <c r="E19" i="5"/>
  <c r="K19" i="5"/>
  <c r="K20" i="5"/>
  <c r="E21" i="5"/>
  <c r="K21" i="5"/>
  <c r="E22" i="5"/>
  <c r="K22" i="5"/>
  <c r="O22" i="5"/>
  <c r="O23" i="5"/>
  <c r="O24" i="5"/>
  <c r="O25" i="5"/>
  <c r="O26" i="5"/>
  <c r="O27" i="5"/>
  <c r="O28" i="5"/>
  <c r="O29" i="5"/>
  <c r="O30" i="5"/>
  <c r="O31" i="5"/>
  <c r="O32" i="5"/>
</calcChain>
</file>

<file path=xl/sharedStrings.xml><?xml version="1.0" encoding="utf-8"?>
<sst xmlns="http://schemas.openxmlformats.org/spreadsheetml/2006/main" count="42" uniqueCount="21">
  <si>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</si>
  <si>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</si>
  <si>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</si>
  <si>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</si>
  <si>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</si>
  <si>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</si>
  <si>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</si>
  <si>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</si>
  <si>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</si>
  <si>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</si>
  <si>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</si>
  <si>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</si>
  <si>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</si>
  <si>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</si>
  <si>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</si>
  <si>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</si>
  <si>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r>
      <t>หมายเหตุ</t>
    </r>
    <r>
      <rPr>
        <sz val="15"/>
        <rFont val="AngsanaUPC"/>
        <family val="1"/>
        <charset val="222"/>
      </rPr>
      <t xml:space="preserve">  1. ปีน้ำเริ่มตั้งแต่ 1 เม.ย. ถึง 31 มี.ค. ของปีต่อไป</t>
    </r>
  </si>
  <si>
    <t>สุงสุด</t>
  </si>
  <si>
    <t>ตลิ่งฝั่งซ้าย  399.66  ม.(ร.ท.ก.)  ตลิ่งฝั่งขวา  399.42 ม.(ร.ท.ก.) ท้องน้ำ 393.981 ม.(ร.ท.ก.) ศูนย์เสาระดับน้ำ 393.400 ม.(ร.ท.ก.)</t>
  </si>
  <si>
    <t>พื้นที่รับน้ำ   667  ตร.กม.</t>
  </si>
  <si>
    <t>สถานี : Kh.72  น้ำแม่คำ บ้านแม่คำหลักเจ็ด อ.แม่จัน 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</si>
</sst>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9" formatCode="0.00_)"/>
    <numFmt numFmtId="192" formatCode="d\ \ด\ด\ด"/>
    <numFmt numFmtId="193" formatCode="0.000"/>
    <numFmt numFmtId="194" formatCode="d\ mmm"/>
    <numFmt numFmtId="196" formatCode="bbbb"/>
  </numFmts>
  <fonts count="33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6.75"/>
      <name val="TH SarabunPSK"/>
      <family val="2"/>
    </font>
    <font>
      <sz val="17.25"/>
      <name val="TH SarabunPSK"/>
      <family val="2"/>
    </font>
    <font>
      <sz val="16.75"/>
      <name val="TH SarabunPSK"/>
      <family val="2"/>
    </font>
    <font>
      <sz val="17"/>
      <name val="TH SarabunPSK"/>
      <family val="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7"/>
      <name val="TH SarabunPSK"/>
      <family val="2"/>
    </font>
    <font>
      <sz val="16.75"/>
      <name val="TH SarabunPSK"/>
      <family val="2"/>
    </font>
    <font>
      <b/>
      <sz val="14"/>
      <name val="AngsanaUPC"/>
      <family val="1"/>
    </font>
    <font>
      <b/>
      <sz val="12"/>
      <name val="AngsanaUPC"/>
      <family val="1"/>
    </font>
    <font>
      <sz val="15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1" borderId="5" applyNumberFormat="0" applyAlignment="0" applyProtection="0"/>
    <xf numFmtId="0" fontId="6" fillId="4" borderId="6" applyNumberFormat="0" applyFont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02">
    <xf numFmtId="189" fontId="0" fillId="0" borderId="0" xfId="0"/>
    <xf numFmtId="0" fontId="23" fillId="0" borderId="0" xfId="28" applyFont="1"/>
    <xf numFmtId="2" fontId="24" fillId="0" borderId="0" xfId="28" applyNumberFormat="1" applyFont="1" applyAlignment="1">
      <alignment horizontal="centerContinuous"/>
    </xf>
    <xf numFmtId="2" fontId="23" fillId="0" borderId="0" xfId="28" applyNumberFormat="1" applyFont="1" applyAlignment="1">
      <alignment horizontal="centerContinuous"/>
    </xf>
    <xf numFmtId="192" fontId="23" fillId="0" borderId="0" xfId="28" applyNumberFormat="1" applyFont="1" applyAlignment="1">
      <alignment horizontal="centerContinuous"/>
    </xf>
    <xf numFmtId="0" fontId="23" fillId="0" borderId="0" xfId="28" applyFont="1" applyAlignment="1">
      <alignment horizontal="center"/>
    </xf>
    <xf numFmtId="2" fontId="23" fillId="0" borderId="0" xfId="28" applyNumberFormat="1" applyFont="1"/>
    <xf numFmtId="192" fontId="23" fillId="0" borderId="0" xfId="28" applyNumberFormat="1" applyFont="1" applyAlignment="1">
      <alignment horizontal="right"/>
    </xf>
    <xf numFmtId="2" fontId="23" fillId="0" borderId="0" xfId="28" applyNumberFormat="1" applyFont="1" applyAlignment="1">
      <alignment horizontal="center"/>
    </xf>
    <xf numFmtId="192" fontId="23" fillId="0" borderId="0" xfId="28" applyNumberFormat="1" applyFont="1" applyAlignment="1">
      <alignment horizontal="center"/>
    </xf>
    <xf numFmtId="2" fontId="23" fillId="0" borderId="0" xfId="28" applyNumberFormat="1" applyFont="1" applyAlignment="1">
      <alignment horizontal="right"/>
    </xf>
    <xf numFmtId="192" fontId="23" fillId="0" borderId="0" xfId="28" applyNumberFormat="1" applyFont="1"/>
    <xf numFmtId="196" fontId="25" fillId="0" borderId="0" xfId="28" applyNumberFormat="1" applyFont="1" applyBorder="1" applyAlignment="1">
      <alignment horizontal="right"/>
    </xf>
    <xf numFmtId="2" fontId="25" fillId="0" borderId="0" xfId="28" applyNumberFormat="1" applyFont="1" applyBorder="1" applyAlignment="1">
      <alignment horizontal="right"/>
    </xf>
    <xf numFmtId="193" fontId="23" fillId="0" borderId="0" xfId="28" applyNumberFormat="1" applyFont="1"/>
    <xf numFmtId="0" fontId="25" fillId="0" borderId="0" xfId="28" applyFont="1"/>
    <xf numFmtId="2" fontId="25" fillId="0" borderId="0" xfId="28" applyNumberFormat="1" applyFont="1"/>
    <xf numFmtId="2" fontId="25" fillId="0" borderId="0" xfId="28" applyNumberFormat="1" applyFont="1" applyBorder="1"/>
    <xf numFmtId="0" fontId="23" fillId="0" borderId="0" xfId="28" applyFont="1" applyBorder="1"/>
    <xf numFmtId="0" fontId="26" fillId="0" borderId="0" xfId="28" applyFont="1"/>
    <xf numFmtId="2" fontId="25" fillId="0" borderId="21" xfId="28" applyNumberFormat="1" applyFont="1" applyBorder="1"/>
    <xf numFmtId="2" fontId="25" fillId="0" borderId="22" xfId="28" applyNumberFormat="1" applyFont="1" applyBorder="1"/>
    <xf numFmtId="2" fontId="25" fillId="0" borderId="28" xfId="28" applyNumberFormat="1" applyFont="1" applyBorder="1"/>
    <xf numFmtId="2" fontId="25" fillId="0" borderId="27" xfId="28" applyNumberFormat="1" applyFont="1" applyBorder="1"/>
    <xf numFmtId="0" fontId="23" fillId="0" borderId="16" xfId="28" applyFont="1" applyBorder="1"/>
    <xf numFmtId="192" fontId="25" fillId="0" borderId="23" xfId="28" applyNumberFormat="1" applyFont="1" applyBorder="1"/>
    <xf numFmtId="192" fontId="25" fillId="0" borderId="27" xfId="28" applyNumberFormat="1" applyFont="1" applyBorder="1"/>
    <xf numFmtId="0" fontId="23" fillId="0" borderId="19" xfId="28" applyFont="1" applyBorder="1"/>
    <xf numFmtId="2" fontId="23" fillId="0" borderId="29" xfId="28" applyNumberFormat="1" applyFont="1" applyBorder="1"/>
    <xf numFmtId="2" fontId="27" fillId="0" borderId="30" xfId="28" applyNumberFormat="1" applyFont="1" applyBorder="1"/>
    <xf numFmtId="192" fontId="23" fillId="0" borderId="31" xfId="28" applyNumberFormat="1" applyFont="1" applyBorder="1"/>
    <xf numFmtId="2" fontId="23" fillId="0" borderId="32" xfId="28" applyNumberFormat="1" applyFont="1" applyBorder="1"/>
    <xf numFmtId="2" fontId="23" fillId="0" borderId="30" xfId="28" applyNumberFormat="1" applyFont="1" applyBorder="1"/>
    <xf numFmtId="192" fontId="23" fillId="0" borderId="33" xfId="28" applyNumberFormat="1" applyFont="1" applyBorder="1"/>
    <xf numFmtId="2" fontId="23" fillId="0" borderId="33" xfId="28" applyNumberFormat="1" applyFont="1" applyBorder="1"/>
    <xf numFmtId="0" fontId="23" fillId="0" borderId="0" xfId="28" applyFont="1" applyAlignment="1">
      <alignment horizontal="right"/>
    </xf>
    <xf numFmtId="0" fontId="30" fillId="0" borderId="0" xfId="27" applyFont="1" applyAlignment="1">
      <alignment horizontal="left"/>
    </xf>
    <xf numFmtId="2" fontId="30" fillId="0" borderId="0" xfId="27" applyNumberFormat="1" applyFont="1"/>
    <xf numFmtId="192" fontId="30" fillId="0" borderId="0" xfId="27" applyNumberFormat="1" applyFont="1" applyAlignment="1">
      <alignment horizontal="right"/>
    </xf>
    <xf numFmtId="192" fontId="30" fillId="0" borderId="0" xfId="27" applyNumberFormat="1" applyFont="1" applyAlignment="1">
      <alignment horizontal="center"/>
    </xf>
    <xf numFmtId="2" fontId="30" fillId="0" borderId="0" xfId="27" applyNumberFormat="1" applyFont="1" applyAlignment="1">
      <alignment horizontal="right"/>
    </xf>
    <xf numFmtId="2" fontId="30" fillId="0" borderId="0" xfId="27" applyNumberFormat="1" applyFont="1" applyAlignment="1">
      <alignment horizontal="center"/>
    </xf>
    <xf numFmtId="192" fontId="30" fillId="0" borderId="0" xfId="27" applyNumberFormat="1" applyFont="1"/>
    <xf numFmtId="2" fontId="30" fillId="0" borderId="0" xfId="27" applyNumberFormat="1" applyFont="1" applyAlignment="1">
      <alignment horizontal="left"/>
    </xf>
    <xf numFmtId="0" fontId="31" fillId="0" borderId="10" xfId="28" applyFont="1" applyBorder="1" applyAlignment="1">
      <alignment horizontal="center"/>
    </xf>
    <xf numFmtId="2" fontId="31" fillId="0" borderId="11" xfId="28" applyNumberFormat="1" applyFont="1" applyBorder="1" applyAlignment="1">
      <alignment horizontal="centerContinuous"/>
    </xf>
    <xf numFmtId="192" fontId="31" fillId="0" borderId="11" xfId="28" applyNumberFormat="1" applyFont="1" applyBorder="1" applyAlignment="1">
      <alignment horizontal="centerContinuous"/>
    </xf>
    <xf numFmtId="192" fontId="31" fillId="0" borderId="12" xfId="28" applyNumberFormat="1" applyFont="1" applyBorder="1" applyAlignment="1">
      <alignment horizontal="centerContinuous"/>
    </xf>
    <xf numFmtId="2" fontId="31" fillId="0" borderId="12" xfId="28" applyNumberFormat="1" applyFont="1" applyBorder="1" applyAlignment="1">
      <alignment horizontal="centerContinuous"/>
    </xf>
    <xf numFmtId="192" fontId="31" fillId="0" borderId="13" xfId="28" applyNumberFormat="1" applyFont="1" applyBorder="1" applyAlignment="1">
      <alignment horizontal="centerContinuous"/>
    </xf>
    <xf numFmtId="2" fontId="31" fillId="0" borderId="14" xfId="28" applyNumberFormat="1" applyFont="1" applyBorder="1" applyAlignment="1">
      <alignment horizontal="centerContinuous"/>
    </xf>
    <xf numFmtId="2" fontId="31" fillId="0" borderId="15" xfId="28" applyNumberFormat="1" applyFont="1" applyBorder="1" applyAlignment="1">
      <alignment horizontal="centerContinuous"/>
    </xf>
    <xf numFmtId="0" fontId="31" fillId="0" borderId="16" xfId="28" applyFont="1" applyBorder="1" applyAlignment="1">
      <alignment horizontal="center"/>
    </xf>
    <xf numFmtId="2" fontId="31" fillId="0" borderId="17" xfId="28" applyNumberFormat="1" applyFont="1" applyBorder="1" applyAlignment="1">
      <alignment horizontal="centerContinuous"/>
    </xf>
    <xf numFmtId="2" fontId="31" fillId="0" borderId="18" xfId="28" applyNumberFormat="1" applyFont="1" applyBorder="1" applyAlignment="1">
      <alignment horizontal="centerContinuous"/>
    </xf>
    <xf numFmtId="192" fontId="31" fillId="0" borderId="17" xfId="28" applyNumberFormat="1" applyFont="1" applyBorder="1" applyAlignment="1">
      <alignment horizontal="centerContinuous"/>
    </xf>
    <xf numFmtId="192" fontId="31" fillId="0" borderId="19" xfId="28" applyNumberFormat="1" applyFont="1" applyBorder="1" applyAlignment="1">
      <alignment horizontal="centerContinuous"/>
    </xf>
    <xf numFmtId="2" fontId="31" fillId="0" borderId="16" xfId="28" applyNumberFormat="1" applyFont="1" applyBorder="1" applyAlignment="1">
      <alignment horizontal="center"/>
    </xf>
    <xf numFmtId="2" fontId="31" fillId="0" borderId="20" xfId="28" applyNumberFormat="1" applyFont="1" applyBorder="1"/>
    <xf numFmtId="192" fontId="31" fillId="0" borderId="20" xfId="28" applyNumberFormat="1" applyFont="1" applyBorder="1" applyAlignment="1">
      <alignment horizontal="center"/>
    </xf>
    <xf numFmtId="2" fontId="31" fillId="0" borderId="20" xfId="28" applyNumberFormat="1" applyFont="1" applyBorder="1" applyAlignment="1">
      <alignment horizontal="left"/>
    </xf>
    <xf numFmtId="2" fontId="31" fillId="0" borderId="20" xfId="28" applyNumberFormat="1" applyFont="1" applyBorder="1" applyAlignment="1">
      <alignment horizontal="center"/>
    </xf>
    <xf numFmtId="192" fontId="31" fillId="0" borderId="16" xfId="28" applyNumberFormat="1" applyFont="1" applyBorder="1" applyAlignment="1">
      <alignment horizontal="center"/>
    </xf>
    <xf numFmtId="0" fontId="31" fillId="0" borderId="19" xfId="28" applyFont="1" applyBorder="1"/>
    <xf numFmtId="2" fontId="31" fillId="0" borderId="17" xfId="28" applyNumberFormat="1" applyFont="1" applyBorder="1"/>
    <xf numFmtId="2" fontId="31" fillId="0" borderId="17" xfId="28" applyNumberFormat="1" applyFont="1" applyBorder="1" applyAlignment="1">
      <alignment horizontal="center"/>
    </xf>
    <xf numFmtId="192" fontId="31" fillId="0" borderId="17" xfId="28" applyNumberFormat="1" applyFont="1" applyBorder="1" applyAlignment="1">
      <alignment horizontal="right"/>
    </xf>
    <xf numFmtId="192" fontId="31" fillId="0" borderId="17" xfId="28" applyNumberFormat="1" applyFont="1" applyBorder="1" applyAlignment="1">
      <alignment horizontal="center"/>
    </xf>
    <xf numFmtId="192" fontId="31" fillId="0" borderId="19" xfId="28" applyNumberFormat="1" applyFont="1" applyBorder="1"/>
    <xf numFmtId="0" fontId="6" fillId="0" borderId="10" xfId="28" applyFont="1" applyBorder="1" applyAlignment="1">
      <alignment horizontal="right"/>
    </xf>
    <xf numFmtId="2" fontId="6" fillId="0" borderId="21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194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194" fontId="6" fillId="0" borderId="26" xfId="28" applyNumberFormat="1" applyFont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0" fontId="6" fillId="0" borderId="16" xfId="28" applyFont="1" applyBorder="1" applyAlignment="1">
      <alignment horizontal="right"/>
    </xf>
    <xf numFmtId="2" fontId="6" fillId="0" borderId="28" xfId="28" applyNumberFormat="1" applyFont="1" applyBorder="1" applyAlignment="1">
      <alignment horizontal="right"/>
    </xf>
    <xf numFmtId="194" fontId="6" fillId="0" borderId="27" xfId="28" applyNumberFormat="1" applyFont="1" applyBorder="1" applyAlignment="1">
      <alignment horizontal="right"/>
    </xf>
    <xf numFmtId="2" fontId="6" fillId="0" borderId="22" xfId="28" applyNumberFormat="1" applyFont="1" applyFill="1" applyBorder="1" applyAlignment="1">
      <alignment horizontal="right"/>
    </xf>
    <xf numFmtId="2" fontId="6" fillId="0" borderId="20" xfId="28" applyNumberFormat="1" applyFont="1" applyBorder="1" applyAlignment="1">
      <alignment horizontal="right"/>
    </xf>
    <xf numFmtId="2" fontId="6" fillId="18" borderId="21" xfId="28" applyNumberFormat="1" applyFont="1" applyFill="1" applyBorder="1" applyAlignment="1">
      <alignment horizontal="right"/>
    </xf>
    <xf numFmtId="2" fontId="6" fillId="18" borderId="22" xfId="28" applyNumberFormat="1" applyFont="1" applyFill="1" applyBorder="1" applyAlignment="1">
      <alignment horizontal="right"/>
    </xf>
    <xf numFmtId="0" fontId="6" fillId="0" borderId="16" xfId="28" applyFont="1" applyBorder="1"/>
    <xf numFmtId="2" fontId="6" fillId="0" borderId="21" xfId="28" applyNumberFormat="1" applyFont="1" applyBorder="1"/>
    <xf numFmtId="2" fontId="6" fillId="0" borderId="22" xfId="28" applyNumberFormat="1" applyFont="1" applyBorder="1"/>
    <xf numFmtId="194" fontId="6" fillId="0" borderId="23" xfId="28" applyNumberFormat="1" applyFont="1" applyBorder="1"/>
    <xf numFmtId="2" fontId="6" fillId="0" borderId="28" xfId="28" applyNumberFormat="1" applyFont="1" applyBorder="1"/>
    <xf numFmtId="194" fontId="6" fillId="0" borderId="27" xfId="28" applyNumberFormat="1" applyFont="1" applyBorder="1"/>
    <xf numFmtId="2" fontId="6" fillId="0" borderId="27" xfId="28" applyNumberFormat="1" applyFont="1" applyBorder="1"/>
    <xf numFmtId="194" fontId="6" fillId="0" borderId="23" xfId="27" applyNumberFormat="1" applyFont="1" applyBorder="1" applyAlignment="1">
      <alignment horizontal="right"/>
    </xf>
    <xf numFmtId="194" fontId="6" fillId="0" borderId="27" xfId="27" applyNumberFormat="1" applyFont="1" applyBorder="1" applyAlignment="1">
      <alignment horizontal="right"/>
    </xf>
    <xf numFmtId="0" fontId="32" fillId="0" borderId="16" xfId="28" applyFont="1" applyBorder="1"/>
    <xf numFmtId="2" fontId="6" fillId="0" borderId="21" xfId="0" applyNumberFormat="1" applyFont="1" applyBorder="1"/>
    <xf numFmtId="2" fontId="6" fillId="0" borderId="22" xfId="0" applyNumberFormat="1" applyFont="1" applyBorder="1"/>
    <xf numFmtId="194" fontId="6" fillId="0" borderId="23" xfId="0" applyNumberFormat="1" applyFont="1" applyBorder="1"/>
    <xf numFmtId="2" fontId="6" fillId="0" borderId="28" xfId="0" applyNumberFormat="1" applyFont="1" applyBorder="1"/>
    <xf numFmtId="194" fontId="6" fillId="0" borderId="27" xfId="0" applyNumberFormat="1" applyFont="1" applyBorder="1"/>
    <xf numFmtId="194" fontId="6" fillId="0" borderId="23" xfId="0" applyNumberFormat="1" applyFont="1" applyBorder="1" applyAlignment="1">
      <alignment horizontal="right"/>
    </xf>
    <xf numFmtId="194" fontId="6" fillId="0" borderId="27" xfId="0" applyNumberFormat="1" applyFont="1" applyBorder="1" applyAlignment="1">
      <alignment horizontal="right"/>
    </xf>
    <xf numFmtId="2" fontId="6" fillId="0" borderId="27" xfId="0" applyNumberFormat="1" applyFont="1" applyBorder="1"/>
  </cellXfs>
  <cellStyles count="45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Data Kh.72" xfId="27"/>
    <cellStyle name="ปกติ_KH72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Kh.72 </a:t>
            </a:r>
            <a:r>
              <a:rPr lang="th-TH"/>
              <a:t>น้ำแม่คำ บ้านแม่คำหลักเจ็ด อ.แม่จัน จ.เชียงราย</a:t>
            </a:r>
          </a:p>
        </c:rich>
      </c:tx>
      <c:layout>
        <c:manualLayout>
          <c:xMode val="edge"/>
          <c:yMode val="edge"/>
          <c:x val="0.25194228634850169"/>
          <c:y val="2.4469820554649267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4469820554649266"/>
          <c:w val="0.77913429522752498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5-4BF3-97BE-2DDB3B57AAAF}"/>
                </c:ext>
              </c:extLst>
            </c:dLbl>
            <c:dLbl>
              <c:idx val="26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5-4BF3-97BE-2DDB3B57AA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Kh.72'!$A$9:$A$38</c:f>
              <c:numCache>
                <c:formatCode>General</c:formatCode>
                <c:ptCount val="30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</c:numCache>
            </c:numRef>
          </c:cat>
          <c:val>
            <c:numRef>
              <c:f>'Data Kh.72'!$Q$9:$Q$38</c:f>
              <c:numCache>
                <c:formatCode>0.00</c:formatCode>
                <c:ptCount val="30"/>
                <c:pt idx="0">
                  <c:v>4.16</c:v>
                </c:pt>
                <c:pt idx="1">
                  <c:v>3.98</c:v>
                </c:pt>
                <c:pt idx="2">
                  <c:v>4.78</c:v>
                </c:pt>
                <c:pt idx="3">
                  <c:v>4.22</c:v>
                </c:pt>
                <c:pt idx="4">
                  <c:v>4.8499999999999996</c:v>
                </c:pt>
                <c:pt idx="5">
                  <c:v>3.75</c:v>
                </c:pt>
                <c:pt idx="6">
                  <c:v>4.0999999999999996</c:v>
                </c:pt>
                <c:pt idx="7">
                  <c:v>3.56</c:v>
                </c:pt>
                <c:pt idx="8">
                  <c:v>4.13</c:v>
                </c:pt>
                <c:pt idx="9">
                  <c:v>3.72</c:v>
                </c:pt>
                <c:pt idx="10">
                  <c:v>4.18</c:v>
                </c:pt>
                <c:pt idx="11">
                  <c:v>4.24</c:v>
                </c:pt>
                <c:pt idx="12">
                  <c:v>3.82</c:v>
                </c:pt>
                <c:pt idx="13">
                  <c:v>5.7800000000000296</c:v>
                </c:pt>
                <c:pt idx="14">
                  <c:v>4.1800000000000068</c:v>
                </c:pt>
                <c:pt idx="15">
                  <c:v>3.7000000000000455</c:v>
                </c:pt>
                <c:pt idx="16">
                  <c:v>4.7300000000000182</c:v>
                </c:pt>
                <c:pt idx="17">
                  <c:v>4.32000000000005</c:v>
                </c:pt>
                <c:pt idx="18">
                  <c:v>4.6970000000000027</c:v>
                </c:pt>
                <c:pt idx="19">
                  <c:v>3.5400000000000205</c:v>
                </c:pt>
                <c:pt idx="20">
                  <c:v>4</c:v>
                </c:pt>
                <c:pt idx="21">
                  <c:v>4.6899999999999977</c:v>
                </c:pt>
                <c:pt idx="22">
                  <c:v>3</c:v>
                </c:pt>
                <c:pt idx="23">
                  <c:v>3.5</c:v>
                </c:pt>
                <c:pt idx="24">
                  <c:v>4.2800000000000296</c:v>
                </c:pt>
                <c:pt idx="25">
                  <c:v>3.9500000000000455</c:v>
                </c:pt>
                <c:pt idx="26">
                  <c:v>2.4000000000000341</c:v>
                </c:pt>
                <c:pt idx="27">
                  <c:v>3.5500000000000114</c:v>
                </c:pt>
                <c:pt idx="28">
                  <c:v>4.2000000000000455</c:v>
                </c:pt>
                <c:pt idx="29">
                  <c:v>4.8000000000000114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55-4BF3-97BE-2DDB3B57AAAF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Kh.72'!$A$9:$A$38</c:f>
              <c:numCache>
                <c:formatCode>General</c:formatCode>
                <c:ptCount val="30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</c:numCache>
            </c:numRef>
          </c:cat>
          <c:val>
            <c:numRef>
              <c:f>'Data Kh.72'!$R$9:$R$38</c:f>
              <c:numCache>
                <c:formatCode>0.00</c:formatCode>
                <c:ptCount val="30"/>
                <c:pt idx="0">
                  <c:v>0.83</c:v>
                </c:pt>
                <c:pt idx="1">
                  <c:v>0.9</c:v>
                </c:pt>
                <c:pt idx="2">
                  <c:v>1.32</c:v>
                </c:pt>
                <c:pt idx="3">
                  <c:v>1.33</c:v>
                </c:pt>
                <c:pt idx="4">
                  <c:v>1.32</c:v>
                </c:pt>
                <c:pt idx="5">
                  <c:v>1.5</c:v>
                </c:pt>
                <c:pt idx="6">
                  <c:v>1.53</c:v>
                </c:pt>
                <c:pt idx="7">
                  <c:v>1.52</c:v>
                </c:pt>
                <c:pt idx="8">
                  <c:v>1.45</c:v>
                </c:pt>
                <c:pt idx="9">
                  <c:v>1.28</c:v>
                </c:pt>
                <c:pt idx="10">
                  <c:v>1.1000000000000001</c:v>
                </c:pt>
                <c:pt idx="11">
                  <c:v>0.78</c:v>
                </c:pt>
                <c:pt idx="12">
                  <c:v>0.7</c:v>
                </c:pt>
                <c:pt idx="13">
                  <c:v>0.51</c:v>
                </c:pt>
                <c:pt idx="14">
                  <c:v>0.48</c:v>
                </c:pt>
                <c:pt idx="15">
                  <c:v>0.80000000000001137</c:v>
                </c:pt>
                <c:pt idx="16">
                  <c:v>0.73000000000001819</c:v>
                </c:pt>
                <c:pt idx="17">
                  <c:v>0.5</c:v>
                </c:pt>
                <c:pt idx="18">
                  <c:v>0.60000000000002274</c:v>
                </c:pt>
                <c:pt idx="19">
                  <c:v>0.5</c:v>
                </c:pt>
                <c:pt idx="20">
                  <c:v>0.41000000000002501</c:v>
                </c:pt>
                <c:pt idx="21">
                  <c:v>0.40000000000003411</c:v>
                </c:pt>
                <c:pt idx="22">
                  <c:v>0.25</c:v>
                </c:pt>
                <c:pt idx="23">
                  <c:v>0.20000000000004547</c:v>
                </c:pt>
                <c:pt idx="24">
                  <c:v>0.20000000000004547</c:v>
                </c:pt>
                <c:pt idx="25">
                  <c:v>0.28000000000002956</c:v>
                </c:pt>
                <c:pt idx="26">
                  <c:v>0.10000000000002274</c:v>
                </c:pt>
                <c:pt idx="27">
                  <c:v>8.0000000000040927E-2</c:v>
                </c:pt>
                <c:pt idx="28">
                  <c:v>0.15000000000003411</c:v>
                </c:pt>
                <c:pt idx="29">
                  <c:v>0.15000000000003411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55-4BF3-97BE-2DDB3B57A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1973040"/>
        <c:axId val="1"/>
      </c:barChart>
      <c:catAx>
        <c:axId val="74197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306688417618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41973040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12398042414355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Kh.72 </a:t>
            </a:r>
            <a:r>
              <a:rPr lang="th-TH"/>
              <a:t>น้ำแม่คำ บ้านแม่คำหลักเจ็ด อ.แม่จัน จ.เชียงราย</a:t>
            </a:r>
          </a:p>
        </c:rich>
      </c:tx>
      <c:layout>
        <c:manualLayout>
          <c:xMode val="edge"/>
          <c:yMode val="edge"/>
          <c:x val="0.26887280248190282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3220338983050848"/>
          <c:w val="0.79110651499482942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3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5F-4FE4-AA3D-556C4F92ED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Kh.72'!$A$9:$A$38</c:f>
              <c:numCache>
                <c:formatCode>General</c:formatCode>
                <c:ptCount val="30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</c:numCache>
            </c:numRef>
          </c:cat>
          <c:val>
            <c:numRef>
              <c:f>'Data Kh.72'!$C$9:$C$37</c:f>
              <c:numCache>
                <c:formatCode>0.00</c:formatCode>
                <c:ptCount val="29"/>
                <c:pt idx="0">
                  <c:v>134.69999999999999</c:v>
                </c:pt>
                <c:pt idx="1">
                  <c:v>85.02</c:v>
                </c:pt>
                <c:pt idx="2">
                  <c:v>226.5</c:v>
                </c:pt>
                <c:pt idx="3">
                  <c:v>134.4</c:v>
                </c:pt>
                <c:pt idx="4">
                  <c:v>238.25</c:v>
                </c:pt>
                <c:pt idx="5">
                  <c:v>78.7</c:v>
                </c:pt>
                <c:pt idx="6">
                  <c:v>102.5</c:v>
                </c:pt>
                <c:pt idx="7">
                  <c:v>60.34</c:v>
                </c:pt>
                <c:pt idx="8">
                  <c:v>140.80000000000001</c:v>
                </c:pt>
                <c:pt idx="9">
                  <c:v>83.04</c:v>
                </c:pt>
                <c:pt idx="10">
                  <c:v>124.74</c:v>
                </c:pt>
                <c:pt idx="11">
                  <c:v>131.4</c:v>
                </c:pt>
                <c:pt idx="12">
                  <c:v>75.099999999999994</c:v>
                </c:pt>
                <c:pt idx="13">
                  <c:v>264.45999999999998</c:v>
                </c:pt>
                <c:pt idx="14">
                  <c:v>153.66999999999999</c:v>
                </c:pt>
                <c:pt idx="15">
                  <c:v>89.65</c:v>
                </c:pt>
                <c:pt idx="16">
                  <c:v>145.66999999999999</c:v>
                </c:pt>
                <c:pt idx="17">
                  <c:v>144.5</c:v>
                </c:pt>
                <c:pt idx="18">
                  <c:v>170.5</c:v>
                </c:pt>
                <c:pt idx="19">
                  <c:v>75.7</c:v>
                </c:pt>
                <c:pt idx="20">
                  <c:v>97</c:v>
                </c:pt>
                <c:pt idx="21">
                  <c:v>155.22</c:v>
                </c:pt>
                <c:pt idx="22">
                  <c:v>71.599999999999994</c:v>
                </c:pt>
                <c:pt idx="23">
                  <c:v>83.6</c:v>
                </c:pt>
                <c:pt idx="24">
                  <c:v>121.7</c:v>
                </c:pt>
                <c:pt idx="25">
                  <c:v>110.95</c:v>
                </c:pt>
                <c:pt idx="26">
                  <c:v>48.5</c:v>
                </c:pt>
                <c:pt idx="27">
                  <c:v>71.25</c:v>
                </c:pt>
                <c:pt idx="28">
                  <c:v>134.5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F-4FE4-AA3D-556C4F92E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2546000"/>
        <c:axId val="1"/>
      </c:barChart>
      <c:catAx>
        <c:axId val="74254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44067796610169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42546000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Kh.72 </a:t>
            </a:r>
            <a:r>
              <a:rPr lang="th-TH"/>
              <a:t>น้ำแม่คำ บ้านแม่คำหลักเจ็ด อ.แม่จัน จ.เชียงราย</a:t>
            </a:r>
          </a:p>
        </c:rich>
      </c:tx>
      <c:layout>
        <c:manualLayout>
          <c:xMode val="edge"/>
          <c:yMode val="edge"/>
          <c:x val="0.26887280248190282"/>
          <c:y val="1.864406779661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207859358841783E-2"/>
          <c:y val="0.23220338983050848"/>
          <c:w val="0.80765253360910028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13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5A-4D2F-A3A7-2A4A07C45A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Kh.72'!$A$9:$A$38</c:f>
              <c:numCache>
                <c:formatCode>General</c:formatCode>
                <c:ptCount val="30"/>
                <c:pt idx="0">
                  <c:v>2536</c:v>
                </c:pt>
                <c:pt idx="1">
                  <c:v>2537</c:v>
                </c:pt>
                <c:pt idx="2">
                  <c:v>2538</c:v>
                </c:pt>
                <c:pt idx="3">
                  <c:v>2539</c:v>
                </c:pt>
                <c:pt idx="4">
                  <c:v>2540</c:v>
                </c:pt>
                <c:pt idx="5">
                  <c:v>2541</c:v>
                </c:pt>
                <c:pt idx="6">
                  <c:v>2542</c:v>
                </c:pt>
                <c:pt idx="7">
                  <c:v>2543</c:v>
                </c:pt>
                <c:pt idx="8">
                  <c:v>2544</c:v>
                </c:pt>
                <c:pt idx="9">
                  <c:v>2545</c:v>
                </c:pt>
                <c:pt idx="10">
                  <c:v>2546</c:v>
                </c:pt>
                <c:pt idx="11">
                  <c:v>2547</c:v>
                </c:pt>
                <c:pt idx="12">
                  <c:v>2548</c:v>
                </c:pt>
                <c:pt idx="13">
                  <c:v>2549</c:v>
                </c:pt>
                <c:pt idx="14">
                  <c:v>2550</c:v>
                </c:pt>
                <c:pt idx="15">
                  <c:v>2551</c:v>
                </c:pt>
                <c:pt idx="16">
                  <c:v>2552</c:v>
                </c:pt>
                <c:pt idx="17">
                  <c:v>2553</c:v>
                </c:pt>
                <c:pt idx="18">
                  <c:v>2554</c:v>
                </c:pt>
                <c:pt idx="19">
                  <c:v>2555</c:v>
                </c:pt>
                <c:pt idx="20">
                  <c:v>2556</c:v>
                </c:pt>
                <c:pt idx="21">
                  <c:v>2557</c:v>
                </c:pt>
                <c:pt idx="22">
                  <c:v>2558</c:v>
                </c:pt>
                <c:pt idx="23">
                  <c:v>2559</c:v>
                </c:pt>
                <c:pt idx="24">
                  <c:v>2560</c:v>
                </c:pt>
                <c:pt idx="25">
                  <c:v>2561</c:v>
                </c:pt>
                <c:pt idx="26">
                  <c:v>2562</c:v>
                </c:pt>
                <c:pt idx="27">
                  <c:v>2563</c:v>
                </c:pt>
                <c:pt idx="28">
                  <c:v>2564</c:v>
                </c:pt>
                <c:pt idx="29">
                  <c:v>2565</c:v>
                </c:pt>
              </c:numCache>
            </c:numRef>
          </c:cat>
          <c:val>
            <c:numRef>
              <c:f>'Data Kh.72'!$I$9:$I$37</c:f>
              <c:numCache>
                <c:formatCode>0.00</c:formatCode>
                <c:ptCount val="29"/>
                <c:pt idx="0">
                  <c:v>0.57999999999999996</c:v>
                </c:pt>
                <c:pt idx="1">
                  <c:v>1.3</c:v>
                </c:pt>
                <c:pt idx="2">
                  <c:v>1.62</c:v>
                </c:pt>
                <c:pt idx="3">
                  <c:v>1.93</c:v>
                </c:pt>
                <c:pt idx="4">
                  <c:v>0.81</c:v>
                </c:pt>
                <c:pt idx="5">
                  <c:v>1.95</c:v>
                </c:pt>
                <c:pt idx="6">
                  <c:v>1.74</c:v>
                </c:pt>
                <c:pt idx="7">
                  <c:v>1.54</c:v>
                </c:pt>
                <c:pt idx="8">
                  <c:v>0.83499999999999996</c:v>
                </c:pt>
                <c:pt idx="9">
                  <c:v>1.8560000000000001</c:v>
                </c:pt>
                <c:pt idx="10">
                  <c:v>0.68</c:v>
                </c:pt>
                <c:pt idx="11">
                  <c:v>0.32</c:v>
                </c:pt>
                <c:pt idx="12">
                  <c:v>0.42</c:v>
                </c:pt>
                <c:pt idx="13">
                  <c:v>0.27</c:v>
                </c:pt>
                <c:pt idx="14">
                  <c:v>0.504</c:v>
                </c:pt>
                <c:pt idx="15">
                  <c:v>1.25</c:v>
                </c:pt>
                <c:pt idx="16">
                  <c:v>0.65</c:v>
                </c:pt>
                <c:pt idx="17">
                  <c:v>0</c:v>
                </c:pt>
                <c:pt idx="18">
                  <c:v>1</c:v>
                </c:pt>
                <c:pt idx="19">
                  <c:v>0.8</c:v>
                </c:pt>
                <c:pt idx="20">
                  <c:v>0.89</c:v>
                </c:pt>
                <c:pt idx="21">
                  <c:v>0.6</c:v>
                </c:pt>
                <c:pt idx="22">
                  <c:v>0.8</c:v>
                </c:pt>
                <c:pt idx="23">
                  <c:v>0.4</c:v>
                </c:pt>
                <c:pt idx="24">
                  <c:v>0.5</c:v>
                </c:pt>
                <c:pt idx="25">
                  <c:v>1.06</c:v>
                </c:pt>
                <c:pt idx="26">
                  <c:v>0.4</c:v>
                </c:pt>
                <c:pt idx="27">
                  <c:v>0.16</c:v>
                </c:pt>
                <c:pt idx="2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A-4D2F-A3A7-2A4A07C4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1974000"/>
        <c:axId val="1"/>
      </c:barChart>
      <c:catAx>
        <c:axId val="74197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673216132368151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44067796610169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41974000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EFC0F3-1BE6-CA69-1189-08BBF4478D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D5F7F2-2B85-8D85-6ACD-B40A7F9A1A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9C3DBC-AAE2-6C70-DF4C-CFF2544ECE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opLeftCell="A9" workbookViewId="0">
      <selection activeCell="U16" sqref="U16"/>
    </sheetView>
  </sheetViews>
  <sheetFormatPr defaultColWidth="8.6640625" defaultRowHeight="21.75" x14ac:dyDescent="0.45"/>
  <cols>
    <col min="1" max="1" width="6" style="1" customWidth="1"/>
    <col min="2" max="2" width="7.33203125" style="6" customWidth="1"/>
    <col min="3" max="3" width="8.6640625" style="6" customWidth="1"/>
    <col min="4" max="4" width="8.83203125" style="11" customWidth="1"/>
    <col min="5" max="5" width="7.1640625" style="6" customWidth="1"/>
    <col min="6" max="6" width="8.1640625" style="6" customWidth="1"/>
    <col min="7" max="7" width="6.83203125" style="11" customWidth="1"/>
    <col min="8" max="8" width="7.5" style="6" customWidth="1"/>
    <col min="9" max="9" width="8.6640625" style="6" customWidth="1"/>
    <col min="10" max="10" width="7.83203125" style="11" customWidth="1"/>
    <col min="11" max="11" width="7.33203125" style="6" customWidth="1"/>
    <col min="12" max="12" width="8.5" style="6" customWidth="1"/>
    <col min="13" max="13" width="7.6640625" style="11" customWidth="1"/>
    <col min="14" max="14" width="8.1640625" style="6" customWidth="1"/>
    <col min="15" max="15" width="7.33203125" style="6" customWidth="1"/>
    <col min="16" max="17" width="8.6640625" style="1"/>
    <col min="18" max="18" width="13" style="1" customWidth="1"/>
    <col min="19" max="16384" width="8.6640625" style="1"/>
  </cols>
  <sheetData>
    <row r="1" spans="1:4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G2" s="7"/>
      <c r="I2" s="8"/>
      <c r="J2" s="9"/>
      <c r="K2" s="10"/>
      <c r="L2" s="10"/>
    </row>
    <row r="3" spans="1:41" ht="23.25" customHeight="1" x14ac:dyDescent="0.45">
      <c r="A3" s="36" t="s">
        <v>20</v>
      </c>
      <c r="B3" s="37"/>
      <c r="C3" s="37"/>
      <c r="D3" s="38"/>
      <c r="E3" s="37"/>
      <c r="F3" s="37"/>
      <c r="G3" s="38"/>
      <c r="H3" s="37"/>
      <c r="I3" s="37"/>
      <c r="J3" s="39"/>
      <c r="K3" s="40"/>
      <c r="L3" s="41" t="s">
        <v>19</v>
      </c>
      <c r="M3" s="42"/>
      <c r="N3" s="37"/>
      <c r="O3" s="37"/>
      <c r="AN3" s="12">
        <v>34313</v>
      </c>
      <c r="AO3" s="13">
        <v>204.56</v>
      </c>
    </row>
    <row r="4" spans="1:41" ht="22.5" customHeight="1" x14ac:dyDescent="0.45">
      <c r="A4" s="36" t="s">
        <v>18</v>
      </c>
      <c r="B4" s="43"/>
      <c r="C4" s="43"/>
      <c r="D4" s="38"/>
      <c r="E4" s="37"/>
      <c r="F4" s="37"/>
      <c r="G4" s="38"/>
      <c r="H4" s="37"/>
      <c r="I4" s="41"/>
      <c r="J4" s="39"/>
      <c r="K4" s="40"/>
      <c r="L4" s="40"/>
      <c r="M4" s="42"/>
      <c r="N4" s="37"/>
      <c r="O4" s="37"/>
      <c r="AN4" s="12">
        <v>34679</v>
      </c>
      <c r="AO4" s="13">
        <v>558.53</v>
      </c>
    </row>
    <row r="5" spans="1:41" x14ac:dyDescent="0.45">
      <c r="A5" s="44"/>
      <c r="B5" s="45" t="s">
        <v>2</v>
      </c>
      <c r="C5" s="45"/>
      <c r="D5" s="46"/>
      <c r="E5" s="45"/>
      <c r="F5" s="45"/>
      <c r="G5" s="47"/>
      <c r="H5" s="48" t="s">
        <v>3</v>
      </c>
      <c r="I5" s="45"/>
      <c r="J5" s="46"/>
      <c r="K5" s="45"/>
      <c r="L5" s="45"/>
      <c r="M5" s="49"/>
      <c r="N5" s="50" t="s">
        <v>4</v>
      </c>
      <c r="O5" s="51"/>
      <c r="Q5" s="14">
        <v>393.4</v>
      </c>
      <c r="AN5" s="12">
        <v>35045</v>
      </c>
      <c r="AO5" s="13">
        <v>485.62700000000001</v>
      </c>
    </row>
    <row r="6" spans="1:41" x14ac:dyDescent="0.45">
      <c r="A6" s="52" t="s">
        <v>5</v>
      </c>
      <c r="B6" s="53" t="s">
        <v>6</v>
      </c>
      <c r="C6" s="54"/>
      <c r="D6" s="55"/>
      <c r="E6" s="53" t="s">
        <v>7</v>
      </c>
      <c r="F6" s="53"/>
      <c r="G6" s="55"/>
      <c r="H6" s="53" t="s">
        <v>6</v>
      </c>
      <c r="I6" s="53"/>
      <c r="J6" s="55"/>
      <c r="K6" s="53" t="s">
        <v>7</v>
      </c>
      <c r="L6" s="53"/>
      <c r="M6" s="56"/>
      <c r="N6" s="53" t="s">
        <v>1</v>
      </c>
      <c r="O6" s="53"/>
      <c r="AN6" s="12">
        <v>35411</v>
      </c>
      <c r="AO6" s="13">
        <v>365.21699999999998</v>
      </c>
    </row>
    <row r="7" spans="1:41" s="6" customFormat="1" x14ac:dyDescent="0.45">
      <c r="A7" s="57" t="s">
        <v>8</v>
      </c>
      <c r="B7" s="58" t="s">
        <v>9</v>
      </c>
      <c r="C7" s="58" t="s">
        <v>10</v>
      </c>
      <c r="D7" s="59" t="s">
        <v>11</v>
      </c>
      <c r="E7" s="60" t="s">
        <v>9</v>
      </c>
      <c r="F7" s="58" t="s">
        <v>10</v>
      </c>
      <c r="G7" s="59" t="s">
        <v>11</v>
      </c>
      <c r="H7" s="58" t="s">
        <v>9</v>
      </c>
      <c r="I7" s="60" t="s">
        <v>10</v>
      </c>
      <c r="J7" s="59" t="s">
        <v>11</v>
      </c>
      <c r="K7" s="61" t="s">
        <v>9</v>
      </c>
      <c r="L7" s="61" t="s">
        <v>10</v>
      </c>
      <c r="M7" s="62" t="s">
        <v>11</v>
      </c>
      <c r="N7" s="58" t="s">
        <v>10</v>
      </c>
      <c r="O7" s="61" t="s">
        <v>12</v>
      </c>
      <c r="AN7" s="12">
        <v>35777</v>
      </c>
      <c r="AO7" s="13">
        <v>361.79</v>
      </c>
    </row>
    <row r="8" spans="1:41" x14ac:dyDescent="0.45">
      <c r="A8" s="63"/>
      <c r="B8" s="64" t="s">
        <v>13</v>
      </c>
      <c r="C8" s="65" t="s">
        <v>14</v>
      </c>
      <c r="D8" s="66"/>
      <c r="E8" s="64" t="s">
        <v>13</v>
      </c>
      <c r="F8" s="65" t="s">
        <v>14</v>
      </c>
      <c r="G8" s="66"/>
      <c r="H8" s="64" t="s">
        <v>13</v>
      </c>
      <c r="I8" s="65" t="s">
        <v>14</v>
      </c>
      <c r="J8" s="67"/>
      <c r="K8" s="64" t="s">
        <v>13</v>
      </c>
      <c r="L8" s="65" t="s">
        <v>14</v>
      </c>
      <c r="M8" s="68"/>
      <c r="N8" s="64" t="s">
        <v>15</v>
      </c>
      <c r="O8" s="64" t="s">
        <v>14</v>
      </c>
      <c r="Q8" s="35" t="s">
        <v>17</v>
      </c>
      <c r="R8" s="35" t="s">
        <v>3</v>
      </c>
      <c r="AN8" s="12">
        <v>36143</v>
      </c>
      <c r="AO8" s="13">
        <v>301.63200000000001</v>
      </c>
    </row>
    <row r="9" spans="1:41" ht="18" customHeight="1" x14ac:dyDescent="0.45">
      <c r="A9" s="69">
        <v>2536</v>
      </c>
      <c r="B9" s="70">
        <v>397.56</v>
      </c>
      <c r="C9" s="71">
        <v>134.69999999999999</v>
      </c>
      <c r="D9" s="72">
        <v>34577</v>
      </c>
      <c r="E9" s="73">
        <f t="shared" ref="E9:E21" si="0">$Q$5+R9</f>
        <v>394.22999999999996</v>
      </c>
      <c r="F9" s="74">
        <v>55.5</v>
      </c>
      <c r="G9" s="75">
        <v>34577</v>
      </c>
      <c r="H9" s="70">
        <v>394.23</v>
      </c>
      <c r="I9" s="71">
        <v>0.57999999999999996</v>
      </c>
      <c r="J9" s="72">
        <v>34470</v>
      </c>
      <c r="K9" s="73">
        <f t="shared" ref="K9:K21" si="1">$Q$5+U9</f>
        <v>393.4</v>
      </c>
      <c r="L9" s="74">
        <v>0.57999999999999996</v>
      </c>
      <c r="M9" s="75">
        <v>34470</v>
      </c>
      <c r="N9" s="70">
        <v>204.56</v>
      </c>
      <c r="O9" s="76">
        <v>6.49</v>
      </c>
      <c r="Q9" s="13">
        <v>4.16</v>
      </c>
      <c r="R9" s="16">
        <v>0.83</v>
      </c>
      <c r="S9" s="15"/>
      <c r="T9" s="16"/>
      <c r="U9" s="16"/>
      <c r="V9" s="15"/>
      <c r="AN9" s="12">
        <v>36509</v>
      </c>
      <c r="AO9" s="13">
        <v>416.46</v>
      </c>
    </row>
    <row r="10" spans="1:41" ht="18" customHeight="1" x14ac:dyDescent="0.45">
      <c r="A10" s="77">
        <v>2537</v>
      </c>
      <c r="B10" s="70">
        <v>397.38</v>
      </c>
      <c r="C10" s="71">
        <v>85.02</v>
      </c>
      <c r="D10" s="72">
        <v>36392</v>
      </c>
      <c r="E10" s="78">
        <f t="shared" si="0"/>
        <v>394.29999999999995</v>
      </c>
      <c r="F10" s="71">
        <v>71.08</v>
      </c>
      <c r="G10" s="79">
        <v>36392</v>
      </c>
      <c r="H10" s="70">
        <v>394.3</v>
      </c>
      <c r="I10" s="71">
        <v>1.3</v>
      </c>
      <c r="J10" s="72">
        <v>36263</v>
      </c>
      <c r="K10" s="78">
        <f t="shared" si="1"/>
        <v>393.4</v>
      </c>
      <c r="L10" s="71">
        <v>1.3</v>
      </c>
      <c r="M10" s="79">
        <v>36260</v>
      </c>
      <c r="N10" s="70">
        <v>558.53</v>
      </c>
      <c r="O10" s="76">
        <v>17.71</v>
      </c>
      <c r="Q10" s="13">
        <v>3.98</v>
      </c>
      <c r="R10" s="16">
        <v>0.9</v>
      </c>
      <c r="S10" s="15"/>
      <c r="T10" s="16"/>
      <c r="U10" s="16"/>
      <c r="V10" s="15"/>
      <c r="AN10" s="12">
        <v>36875</v>
      </c>
      <c r="AO10" s="13">
        <v>308.94099999999997</v>
      </c>
    </row>
    <row r="11" spans="1:41" ht="18" customHeight="1" x14ac:dyDescent="0.45">
      <c r="A11" s="77">
        <v>2538</v>
      </c>
      <c r="B11" s="70">
        <v>398.18</v>
      </c>
      <c r="C11" s="71">
        <v>226.5</v>
      </c>
      <c r="D11" s="72">
        <v>35677</v>
      </c>
      <c r="E11" s="78">
        <f t="shared" si="0"/>
        <v>394.71999999999997</v>
      </c>
      <c r="F11" s="71">
        <v>142.19999999999999</v>
      </c>
      <c r="G11" s="79">
        <v>35677</v>
      </c>
      <c r="H11" s="70">
        <v>394.72</v>
      </c>
      <c r="I11" s="71">
        <v>1.62</v>
      </c>
      <c r="J11" s="72">
        <v>36340</v>
      </c>
      <c r="K11" s="78">
        <f t="shared" si="1"/>
        <v>393.4</v>
      </c>
      <c r="L11" s="71">
        <v>0.98</v>
      </c>
      <c r="M11" s="79">
        <v>35552</v>
      </c>
      <c r="N11" s="70">
        <v>485.62700000000001</v>
      </c>
      <c r="O11" s="76">
        <v>15.36</v>
      </c>
      <c r="Q11" s="13">
        <v>4.78</v>
      </c>
      <c r="R11" s="16">
        <v>1.32</v>
      </c>
      <c r="S11" s="15"/>
      <c r="T11" s="16"/>
      <c r="U11" s="16"/>
      <c r="V11" s="15"/>
      <c r="AN11" s="12">
        <v>37241</v>
      </c>
      <c r="AO11" s="13">
        <v>422.05399999999997</v>
      </c>
    </row>
    <row r="12" spans="1:41" ht="18" customHeight="1" x14ac:dyDescent="0.45">
      <c r="A12" s="77">
        <v>2539</v>
      </c>
      <c r="B12" s="70">
        <v>397.62</v>
      </c>
      <c r="C12" s="71">
        <v>134.4</v>
      </c>
      <c r="D12" s="72">
        <v>36393</v>
      </c>
      <c r="E12" s="78">
        <f t="shared" si="0"/>
        <v>394.72999999999996</v>
      </c>
      <c r="F12" s="71">
        <v>66.06</v>
      </c>
      <c r="G12" s="79">
        <v>36405</v>
      </c>
      <c r="H12" s="70">
        <v>394.73</v>
      </c>
      <c r="I12" s="71">
        <v>1.93</v>
      </c>
      <c r="J12" s="72">
        <v>36269</v>
      </c>
      <c r="K12" s="78">
        <f t="shared" si="1"/>
        <v>393.4</v>
      </c>
      <c r="L12" s="71">
        <v>1.93</v>
      </c>
      <c r="M12" s="79">
        <v>36269</v>
      </c>
      <c r="N12" s="70">
        <v>365.21699999999998</v>
      </c>
      <c r="O12" s="76">
        <v>11.58</v>
      </c>
      <c r="Q12" s="13">
        <v>4.22</v>
      </c>
      <c r="R12" s="16">
        <v>1.33</v>
      </c>
      <c r="S12" s="15"/>
      <c r="T12" s="16"/>
      <c r="U12" s="16"/>
      <c r="V12" s="15"/>
      <c r="AN12" s="12">
        <v>37607</v>
      </c>
      <c r="AO12" s="13">
        <v>440.64499999999998</v>
      </c>
    </row>
    <row r="13" spans="1:41" ht="18" customHeight="1" x14ac:dyDescent="0.45">
      <c r="A13" s="77">
        <v>2540</v>
      </c>
      <c r="B13" s="70">
        <v>398.25</v>
      </c>
      <c r="C13" s="80">
        <v>238.25</v>
      </c>
      <c r="D13" s="72">
        <v>36383</v>
      </c>
      <c r="E13" s="78">
        <f t="shared" si="0"/>
        <v>394.71999999999997</v>
      </c>
      <c r="F13" s="71">
        <v>180.6</v>
      </c>
      <c r="G13" s="79">
        <v>36383</v>
      </c>
      <c r="H13" s="70">
        <v>394.72</v>
      </c>
      <c r="I13" s="71">
        <v>0.81</v>
      </c>
      <c r="J13" s="72">
        <v>36326</v>
      </c>
      <c r="K13" s="78">
        <f t="shared" si="1"/>
        <v>393.4</v>
      </c>
      <c r="L13" s="71">
        <v>1.89</v>
      </c>
      <c r="M13" s="79">
        <v>36351</v>
      </c>
      <c r="N13" s="70">
        <v>361.79</v>
      </c>
      <c r="O13" s="76">
        <v>11.47</v>
      </c>
      <c r="Q13" s="13">
        <v>4.8499999999999996</v>
      </c>
      <c r="R13" s="16">
        <v>1.32</v>
      </c>
      <c r="S13" s="15"/>
      <c r="T13" s="16"/>
      <c r="U13" s="16"/>
      <c r="V13" s="15"/>
      <c r="AN13" s="12">
        <v>37973</v>
      </c>
      <c r="AO13" s="13">
        <v>268.43799999999999</v>
      </c>
    </row>
    <row r="14" spans="1:41" ht="18" customHeight="1" x14ac:dyDescent="0.45">
      <c r="A14" s="77">
        <v>2541</v>
      </c>
      <c r="B14" s="70">
        <v>397.15</v>
      </c>
      <c r="C14" s="71">
        <v>78.7</v>
      </c>
      <c r="D14" s="72">
        <v>36374</v>
      </c>
      <c r="E14" s="78">
        <f t="shared" si="0"/>
        <v>394.9</v>
      </c>
      <c r="F14" s="71">
        <v>57.84</v>
      </c>
      <c r="G14" s="79">
        <v>36397</v>
      </c>
      <c r="H14" s="70">
        <v>394.9</v>
      </c>
      <c r="I14" s="71">
        <v>1.95</v>
      </c>
      <c r="J14" s="72">
        <v>36292</v>
      </c>
      <c r="K14" s="78">
        <f t="shared" si="1"/>
        <v>393.4</v>
      </c>
      <c r="L14" s="71">
        <v>1.95</v>
      </c>
      <c r="M14" s="79">
        <v>36292</v>
      </c>
      <c r="N14" s="70">
        <v>301.63200000000001</v>
      </c>
      <c r="O14" s="76">
        <v>9.56</v>
      </c>
      <c r="Q14" s="13">
        <v>3.75</v>
      </c>
      <c r="R14" s="16">
        <v>1.5</v>
      </c>
      <c r="S14" s="15"/>
      <c r="T14" s="16"/>
      <c r="U14" s="16"/>
      <c r="V14" s="15"/>
      <c r="AN14" s="12">
        <v>38339</v>
      </c>
      <c r="AO14" s="13">
        <v>467.47</v>
      </c>
    </row>
    <row r="15" spans="1:41" ht="18" customHeight="1" x14ac:dyDescent="0.45">
      <c r="A15" s="77">
        <v>2542</v>
      </c>
      <c r="B15" s="70">
        <v>397.5</v>
      </c>
      <c r="C15" s="71">
        <v>102.5</v>
      </c>
      <c r="D15" s="72">
        <v>37197</v>
      </c>
      <c r="E15" s="78">
        <f t="shared" si="0"/>
        <v>394.92999999999995</v>
      </c>
      <c r="F15" s="71">
        <v>64.400000000000006</v>
      </c>
      <c r="G15" s="79">
        <v>37197</v>
      </c>
      <c r="H15" s="70">
        <v>394.93</v>
      </c>
      <c r="I15" s="71">
        <v>1.74</v>
      </c>
      <c r="J15" s="72">
        <v>37002</v>
      </c>
      <c r="K15" s="78">
        <f t="shared" si="1"/>
        <v>393.4</v>
      </c>
      <c r="L15" s="71">
        <v>1.74</v>
      </c>
      <c r="M15" s="79">
        <v>36986</v>
      </c>
      <c r="N15" s="70">
        <v>416.46</v>
      </c>
      <c r="O15" s="76">
        <v>13.17</v>
      </c>
      <c r="Q15" s="13">
        <v>4.0999999999999996</v>
      </c>
      <c r="R15" s="16">
        <v>1.53</v>
      </c>
      <c r="S15" s="15"/>
      <c r="T15" s="16"/>
      <c r="U15" s="16"/>
      <c r="V15" s="15"/>
      <c r="AN15" s="12">
        <v>38705</v>
      </c>
      <c r="AO15" s="13">
        <v>271.93104</v>
      </c>
    </row>
    <row r="16" spans="1:41" ht="18" customHeight="1" x14ac:dyDescent="0.45">
      <c r="A16" s="77">
        <v>2543</v>
      </c>
      <c r="B16" s="70">
        <v>396.96</v>
      </c>
      <c r="C16" s="71">
        <v>60.34</v>
      </c>
      <c r="D16" s="72">
        <v>37138</v>
      </c>
      <c r="E16" s="78">
        <f t="shared" si="0"/>
        <v>394.91999999999996</v>
      </c>
      <c r="F16" s="71">
        <v>55.21</v>
      </c>
      <c r="G16" s="79">
        <v>37138</v>
      </c>
      <c r="H16" s="70">
        <v>394.92</v>
      </c>
      <c r="I16" s="71">
        <v>1.54</v>
      </c>
      <c r="J16" s="72">
        <v>36957</v>
      </c>
      <c r="K16" s="78">
        <f t="shared" si="1"/>
        <v>393.4</v>
      </c>
      <c r="L16" s="71">
        <v>1.61</v>
      </c>
      <c r="M16" s="79">
        <v>36958</v>
      </c>
      <c r="N16" s="70">
        <v>308.94099999999997</v>
      </c>
      <c r="O16" s="76">
        <v>9.8000000000000007</v>
      </c>
      <c r="Q16" s="13">
        <v>3.56</v>
      </c>
      <c r="R16" s="16">
        <v>1.52</v>
      </c>
      <c r="S16" s="15"/>
      <c r="T16" s="16"/>
      <c r="U16" s="16"/>
      <c r="V16" s="15"/>
      <c r="AN16" s="12">
        <v>39071</v>
      </c>
      <c r="AO16" s="13">
        <v>425.15193600000009</v>
      </c>
    </row>
    <row r="17" spans="1:41" ht="18" customHeight="1" x14ac:dyDescent="0.45">
      <c r="A17" s="77">
        <v>2544</v>
      </c>
      <c r="B17" s="70">
        <v>397.53</v>
      </c>
      <c r="C17" s="71">
        <v>140.80000000000001</v>
      </c>
      <c r="D17" s="72">
        <v>37524</v>
      </c>
      <c r="E17" s="78">
        <f t="shared" si="0"/>
        <v>394.84999999999997</v>
      </c>
      <c r="F17" s="71">
        <v>93.5</v>
      </c>
      <c r="G17" s="79">
        <v>37472</v>
      </c>
      <c r="H17" s="70">
        <v>394.85</v>
      </c>
      <c r="I17" s="71">
        <v>0.83499999999999996</v>
      </c>
      <c r="J17" s="72">
        <v>37372</v>
      </c>
      <c r="K17" s="78">
        <f t="shared" si="1"/>
        <v>393.4</v>
      </c>
      <c r="L17" s="71">
        <v>0.84</v>
      </c>
      <c r="M17" s="79">
        <v>37376</v>
      </c>
      <c r="N17" s="70">
        <v>422.05399999999997</v>
      </c>
      <c r="O17" s="76">
        <v>13.38</v>
      </c>
      <c r="Q17" s="13">
        <v>4.13</v>
      </c>
      <c r="R17" s="16">
        <v>1.45</v>
      </c>
      <c r="S17" s="15"/>
      <c r="T17" s="16"/>
      <c r="U17" s="16"/>
      <c r="V17" s="15"/>
      <c r="AN17" s="12">
        <v>39437</v>
      </c>
      <c r="AO17" s="13">
        <v>389.99</v>
      </c>
    </row>
    <row r="18" spans="1:41" ht="18" customHeight="1" x14ac:dyDescent="0.45">
      <c r="A18" s="77">
        <v>2545</v>
      </c>
      <c r="B18" s="70">
        <v>397.12</v>
      </c>
      <c r="C18" s="71">
        <v>83.04</v>
      </c>
      <c r="D18" s="72">
        <v>37491</v>
      </c>
      <c r="E18" s="78">
        <f t="shared" si="0"/>
        <v>394.67999999999995</v>
      </c>
      <c r="F18" s="71">
        <v>72.55</v>
      </c>
      <c r="G18" s="79">
        <v>37491</v>
      </c>
      <c r="H18" s="70">
        <v>394.68</v>
      </c>
      <c r="I18" s="71">
        <v>1.8560000000000001</v>
      </c>
      <c r="J18" s="72">
        <v>37340</v>
      </c>
      <c r="K18" s="78">
        <f t="shared" si="1"/>
        <v>393.4</v>
      </c>
      <c r="L18" s="71">
        <v>1.86</v>
      </c>
      <c r="M18" s="79">
        <v>37338</v>
      </c>
      <c r="N18" s="70">
        <v>440.64499999999998</v>
      </c>
      <c r="O18" s="76">
        <v>13.972720756499999</v>
      </c>
      <c r="Q18" s="13">
        <v>3.72</v>
      </c>
      <c r="R18" s="16">
        <v>1.28</v>
      </c>
      <c r="S18" s="15"/>
      <c r="T18" s="16"/>
      <c r="U18" s="16"/>
      <c r="V18" s="15"/>
      <c r="AN18" s="12">
        <v>39803</v>
      </c>
      <c r="AO18" s="17">
        <v>330.13</v>
      </c>
    </row>
    <row r="19" spans="1:41" ht="18" customHeight="1" x14ac:dyDescent="0.45">
      <c r="A19" s="77">
        <v>2546</v>
      </c>
      <c r="B19" s="70">
        <v>397.58</v>
      </c>
      <c r="C19" s="71">
        <v>124.74</v>
      </c>
      <c r="D19" s="72">
        <v>38563</v>
      </c>
      <c r="E19" s="78">
        <f t="shared" si="0"/>
        <v>394.5</v>
      </c>
      <c r="F19" s="71">
        <v>66.84</v>
      </c>
      <c r="G19" s="79">
        <v>38606</v>
      </c>
      <c r="H19" s="70">
        <v>394.5</v>
      </c>
      <c r="I19" s="71">
        <v>0.68</v>
      </c>
      <c r="J19" s="79">
        <v>38438</v>
      </c>
      <c r="K19" s="78">
        <f t="shared" si="1"/>
        <v>393.4</v>
      </c>
      <c r="L19" s="71">
        <v>0.68</v>
      </c>
      <c r="M19" s="79">
        <v>38438</v>
      </c>
      <c r="N19" s="70">
        <v>268.43799999999999</v>
      </c>
      <c r="O19" s="76">
        <v>8.49</v>
      </c>
      <c r="Q19" s="13">
        <v>4.18</v>
      </c>
      <c r="R19" s="16">
        <v>1.1000000000000001</v>
      </c>
      <c r="S19" s="15"/>
      <c r="T19" s="16"/>
      <c r="U19" s="16"/>
      <c r="V19" s="15"/>
      <c r="AN19" s="12">
        <v>40169</v>
      </c>
      <c r="AO19" s="17">
        <v>242.33</v>
      </c>
    </row>
    <row r="20" spans="1:41" ht="18" customHeight="1" x14ac:dyDescent="0.45">
      <c r="A20" s="77">
        <v>2547</v>
      </c>
      <c r="B20" s="70">
        <v>397.64</v>
      </c>
      <c r="C20" s="71">
        <v>131.4</v>
      </c>
      <c r="D20" s="72">
        <v>38251</v>
      </c>
      <c r="E20" s="78">
        <f t="shared" si="0"/>
        <v>394.17999999999995</v>
      </c>
      <c r="F20" s="71">
        <v>84.75</v>
      </c>
      <c r="G20" s="79">
        <v>38251</v>
      </c>
      <c r="H20" s="70">
        <v>394.18</v>
      </c>
      <c r="I20" s="71">
        <v>0.32</v>
      </c>
      <c r="J20" s="79">
        <v>38059</v>
      </c>
      <c r="K20" s="78">
        <f t="shared" si="1"/>
        <v>393.4</v>
      </c>
      <c r="L20" s="71">
        <v>0.32</v>
      </c>
      <c r="M20" s="79">
        <v>38059</v>
      </c>
      <c r="N20" s="71">
        <v>467.47</v>
      </c>
      <c r="O20" s="81">
        <v>14.82</v>
      </c>
      <c r="Q20" s="13">
        <v>4.24</v>
      </c>
      <c r="R20" s="16">
        <v>0.78</v>
      </c>
      <c r="S20" s="15"/>
      <c r="T20" s="16"/>
      <c r="U20" s="16"/>
      <c r="V20" s="15"/>
      <c r="AN20" s="12">
        <v>40535</v>
      </c>
      <c r="AO20" s="18">
        <v>261.68</v>
      </c>
    </row>
    <row r="21" spans="1:41" ht="18" customHeight="1" x14ac:dyDescent="0.45">
      <c r="A21" s="77">
        <v>2548</v>
      </c>
      <c r="B21" s="70">
        <v>397.22</v>
      </c>
      <c r="C21" s="71">
        <v>75.099999999999994</v>
      </c>
      <c r="D21" s="79">
        <v>17746</v>
      </c>
      <c r="E21" s="78">
        <f t="shared" si="0"/>
        <v>394.09999999999997</v>
      </c>
      <c r="F21" s="71">
        <v>57.55</v>
      </c>
      <c r="G21" s="79">
        <v>17746</v>
      </c>
      <c r="H21" s="70">
        <v>394.1</v>
      </c>
      <c r="I21" s="71">
        <v>0.42</v>
      </c>
      <c r="J21" s="79">
        <v>38047</v>
      </c>
      <c r="K21" s="78">
        <f t="shared" si="1"/>
        <v>393.4</v>
      </c>
      <c r="L21" s="71">
        <v>0.42</v>
      </c>
      <c r="M21" s="79">
        <v>38047</v>
      </c>
      <c r="N21" s="70">
        <v>271.93104</v>
      </c>
      <c r="O21" s="76">
        <v>8.6228767123287611</v>
      </c>
      <c r="Q21" s="13">
        <v>3.82</v>
      </c>
      <c r="R21" s="16">
        <v>0.7</v>
      </c>
      <c r="S21" s="15"/>
      <c r="T21" s="16"/>
      <c r="U21" s="16"/>
      <c r="V21" s="15"/>
    </row>
    <row r="22" spans="1:41" ht="18" customHeight="1" x14ac:dyDescent="0.45">
      <c r="A22" s="77">
        <v>2549</v>
      </c>
      <c r="B22" s="82">
        <v>399.18</v>
      </c>
      <c r="C22" s="83">
        <v>264.45999999999998</v>
      </c>
      <c r="D22" s="72">
        <v>271</v>
      </c>
      <c r="E22" s="78">
        <f>4.87+Q5</f>
        <v>398.27</v>
      </c>
      <c r="F22" s="71">
        <v>190.83</v>
      </c>
      <c r="G22" s="72">
        <v>271</v>
      </c>
      <c r="H22" s="78">
        <v>393.91</v>
      </c>
      <c r="I22" s="71">
        <v>0.27</v>
      </c>
      <c r="J22" s="72">
        <v>91</v>
      </c>
      <c r="K22" s="78">
        <f>0.51+Q5</f>
        <v>393.90999999999997</v>
      </c>
      <c r="L22" s="71">
        <v>0.27</v>
      </c>
      <c r="M22" s="72">
        <v>91</v>
      </c>
      <c r="N22" s="78">
        <v>425.15193600000009</v>
      </c>
      <c r="O22" s="76">
        <f t="shared" ref="O22:O32" si="2">N22*0.0317097</f>
        <v>13.481440344979204</v>
      </c>
      <c r="Q22" s="13">
        <v>5.7800000000000296</v>
      </c>
      <c r="R22" s="16">
        <v>0.51</v>
      </c>
      <c r="S22" s="15"/>
      <c r="T22" s="15"/>
      <c r="U22" s="15"/>
      <c r="V22" s="15"/>
    </row>
    <row r="23" spans="1:41" ht="18" customHeight="1" x14ac:dyDescent="0.45">
      <c r="A23" s="77">
        <v>2550</v>
      </c>
      <c r="B23" s="70">
        <v>397.58</v>
      </c>
      <c r="C23" s="71">
        <v>153.66999999999999</v>
      </c>
      <c r="D23" s="72">
        <v>281</v>
      </c>
      <c r="E23" s="78">
        <v>397.43</v>
      </c>
      <c r="F23" s="71">
        <v>141.86000000000001</v>
      </c>
      <c r="G23" s="72">
        <v>281</v>
      </c>
      <c r="H23" s="78">
        <v>393.88</v>
      </c>
      <c r="I23" s="71">
        <v>0.504</v>
      </c>
      <c r="J23" s="72">
        <v>101</v>
      </c>
      <c r="K23" s="78">
        <v>393.88</v>
      </c>
      <c r="L23" s="71">
        <v>0.504</v>
      </c>
      <c r="M23" s="72">
        <v>101</v>
      </c>
      <c r="N23" s="78">
        <v>389.99</v>
      </c>
      <c r="O23" s="76">
        <f t="shared" si="2"/>
        <v>12.366465903</v>
      </c>
      <c r="Q23" s="13">
        <v>4.1800000000000068</v>
      </c>
      <c r="R23" s="16">
        <v>0.48</v>
      </c>
      <c r="S23" s="15"/>
      <c r="T23" s="19"/>
      <c r="U23" s="15"/>
      <c r="V23" s="15"/>
    </row>
    <row r="24" spans="1:41" ht="18" customHeight="1" x14ac:dyDescent="0.45">
      <c r="A24" s="84">
        <v>2551</v>
      </c>
      <c r="B24" s="85">
        <v>397.1</v>
      </c>
      <c r="C24" s="86">
        <v>89.65</v>
      </c>
      <c r="D24" s="87">
        <v>211</v>
      </c>
      <c r="E24" s="88">
        <v>396.54</v>
      </c>
      <c r="F24" s="86">
        <v>60.54</v>
      </c>
      <c r="G24" s="89">
        <v>211</v>
      </c>
      <c r="H24" s="85">
        <v>394.2</v>
      </c>
      <c r="I24" s="86">
        <v>1.25</v>
      </c>
      <c r="J24" s="72">
        <v>92</v>
      </c>
      <c r="K24" s="88">
        <v>394.2</v>
      </c>
      <c r="L24" s="86">
        <v>1.25</v>
      </c>
      <c r="M24" s="72">
        <v>92</v>
      </c>
      <c r="N24" s="88">
        <v>330.13</v>
      </c>
      <c r="O24" s="76">
        <f t="shared" si="2"/>
        <v>10.468323261</v>
      </c>
      <c r="Q24" s="13">
        <v>3.7000000000000455</v>
      </c>
      <c r="R24" s="16">
        <v>0.80000000000001137</v>
      </c>
      <c r="S24" s="15"/>
      <c r="T24" s="16"/>
      <c r="U24" s="15"/>
      <c r="V24" s="15"/>
    </row>
    <row r="25" spans="1:41" ht="18" customHeight="1" x14ac:dyDescent="0.45">
      <c r="A25" s="77">
        <v>2552</v>
      </c>
      <c r="B25" s="85">
        <v>398.13</v>
      </c>
      <c r="C25" s="86">
        <v>145.66999999999999</v>
      </c>
      <c r="D25" s="87">
        <v>220</v>
      </c>
      <c r="E25" s="88">
        <v>397.36</v>
      </c>
      <c r="F25" s="86">
        <v>42.11</v>
      </c>
      <c r="G25" s="89">
        <v>220</v>
      </c>
      <c r="H25" s="85">
        <v>394.13</v>
      </c>
      <c r="I25" s="86">
        <v>0.65</v>
      </c>
      <c r="J25" s="72">
        <v>69</v>
      </c>
      <c r="K25" s="88">
        <v>394.13</v>
      </c>
      <c r="L25" s="86">
        <v>0.65</v>
      </c>
      <c r="M25" s="72">
        <v>69</v>
      </c>
      <c r="N25" s="88">
        <v>242.33</v>
      </c>
      <c r="O25" s="76">
        <f t="shared" si="2"/>
        <v>7.6842116010000003</v>
      </c>
      <c r="Q25" s="13">
        <v>4.7300000000000182</v>
      </c>
      <c r="R25" s="16">
        <v>0.73000000000001819</v>
      </c>
      <c r="S25" s="15"/>
      <c r="T25" s="16"/>
      <c r="U25" s="15"/>
      <c r="V25" s="15"/>
    </row>
    <row r="26" spans="1:41" ht="18" customHeight="1" x14ac:dyDescent="0.45">
      <c r="A26" s="84">
        <v>2553</v>
      </c>
      <c r="B26" s="85">
        <v>397.72</v>
      </c>
      <c r="C26" s="86">
        <v>144.5</v>
      </c>
      <c r="D26" s="87">
        <v>219</v>
      </c>
      <c r="E26" s="88">
        <v>396.65</v>
      </c>
      <c r="F26" s="86">
        <v>64.95</v>
      </c>
      <c r="G26" s="89">
        <v>219</v>
      </c>
      <c r="H26" s="85">
        <v>393.9</v>
      </c>
      <c r="I26" s="86">
        <v>0</v>
      </c>
      <c r="J26" s="72">
        <v>40347</v>
      </c>
      <c r="K26" s="88">
        <v>393.92599999999999</v>
      </c>
      <c r="L26" s="86">
        <v>0.12</v>
      </c>
      <c r="M26" s="79">
        <v>40347</v>
      </c>
      <c r="N26" s="85">
        <v>261.68</v>
      </c>
      <c r="O26" s="90">
        <f t="shared" si="2"/>
        <v>8.2977942960000011</v>
      </c>
      <c r="Q26" s="13">
        <v>4.32000000000005</v>
      </c>
      <c r="R26" s="16">
        <v>0.5</v>
      </c>
      <c r="S26" s="15"/>
      <c r="T26" s="16"/>
      <c r="U26" s="15"/>
      <c r="V26" s="15"/>
    </row>
    <row r="27" spans="1:41" ht="18" customHeight="1" x14ac:dyDescent="0.45">
      <c r="A27" s="77">
        <v>2554</v>
      </c>
      <c r="B27" s="85">
        <v>398.1</v>
      </c>
      <c r="C27" s="86">
        <v>170.5</v>
      </c>
      <c r="D27" s="87">
        <v>40775</v>
      </c>
      <c r="E27" s="88">
        <v>397.31099999999998</v>
      </c>
      <c r="F27" s="86">
        <v>109.7</v>
      </c>
      <c r="G27" s="89">
        <v>40776</v>
      </c>
      <c r="H27" s="85">
        <v>394</v>
      </c>
      <c r="I27" s="86">
        <v>1</v>
      </c>
      <c r="J27" s="72">
        <v>40647</v>
      </c>
      <c r="K27" s="88">
        <v>394.01</v>
      </c>
      <c r="L27" s="86">
        <v>1.07</v>
      </c>
      <c r="M27" s="79">
        <v>40647</v>
      </c>
      <c r="N27" s="85">
        <v>486.96</v>
      </c>
      <c r="O27" s="90">
        <f t="shared" si="2"/>
        <v>15.441355511999999</v>
      </c>
      <c r="Q27" s="13">
        <v>4.6970000000000027</v>
      </c>
      <c r="R27" s="16">
        <v>0.60000000000002274</v>
      </c>
      <c r="S27" s="15"/>
      <c r="T27" s="16"/>
      <c r="U27" s="15"/>
      <c r="V27" s="15"/>
    </row>
    <row r="28" spans="1:41" ht="18" customHeight="1" x14ac:dyDescent="0.45">
      <c r="A28" s="84">
        <v>2555</v>
      </c>
      <c r="B28" s="85">
        <v>396.94</v>
      </c>
      <c r="C28" s="86">
        <v>75.7</v>
      </c>
      <c r="D28" s="87">
        <v>41192</v>
      </c>
      <c r="E28" s="88">
        <v>396.58</v>
      </c>
      <c r="F28" s="86">
        <v>63.32</v>
      </c>
      <c r="G28" s="89">
        <v>41192</v>
      </c>
      <c r="H28" s="85">
        <v>393.9</v>
      </c>
      <c r="I28" s="86">
        <v>0.8</v>
      </c>
      <c r="J28" s="72">
        <v>40988</v>
      </c>
      <c r="K28" s="88">
        <v>393.9</v>
      </c>
      <c r="L28" s="86">
        <v>0.8</v>
      </c>
      <c r="M28" s="79">
        <v>40999</v>
      </c>
      <c r="N28" s="85">
        <v>388.5</v>
      </c>
      <c r="O28" s="90">
        <f t="shared" si="2"/>
        <v>12.319218449999999</v>
      </c>
      <c r="Q28" s="13">
        <v>3.5400000000000205</v>
      </c>
      <c r="R28" s="16">
        <v>0.5</v>
      </c>
      <c r="S28" s="15"/>
      <c r="T28" s="16"/>
      <c r="U28" s="15"/>
      <c r="V28" s="15"/>
    </row>
    <row r="29" spans="1:41" ht="18" customHeight="1" x14ac:dyDescent="0.45">
      <c r="A29" s="77">
        <v>2556</v>
      </c>
      <c r="B29" s="85">
        <v>397.4</v>
      </c>
      <c r="C29" s="86">
        <v>97</v>
      </c>
      <c r="D29" s="87">
        <v>41460</v>
      </c>
      <c r="E29" s="88">
        <v>396.8</v>
      </c>
      <c r="F29" s="86">
        <v>75.2</v>
      </c>
      <c r="G29" s="89">
        <v>41496</v>
      </c>
      <c r="H29" s="85">
        <v>393.81</v>
      </c>
      <c r="I29" s="86">
        <v>0.89</v>
      </c>
      <c r="J29" s="72">
        <v>41456</v>
      </c>
      <c r="K29" s="88">
        <v>393.81</v>
      </c>
      <c r="L29" s="86">
        <v>0.89</v>
      </c>
      <c r="M29" s="79">
        <v>41456</v>
      </c>
      <c r="N29" s="85">
        <v>454.76</v>
      </c>
      <c r="O29" s="90">
        <f t="shared" si="2"/>
        <v>14.420303172000001</v>
      </c>
      <c r="Q29" s="13">
        <v>4</v>
      </c>
      <c r="R29" s="16">
        <v>0.41000000000002501</v>
      </c>
      <c r="S29" s="15"/>
      <c r="T29" s="15"/>
      <c r="U29" s="15"/>
      <c r="V29" s="15"/>
    </row>
    <row r="30" spans="1:41" ht="18" customHeight="1" x14ac:dyDescent="0.45">
      <c r="A30" s="84">
        <v>2557</v>
      </c>
      <c r="B30" s="85">
        <v>398.09</v>
      </c>
      <c r="C30" s="86">
        <v>155.22</v>
      </c>
      <c r="D30" s="87">
        <v>41888</v>
      </c>
      <c r="E30" s="88">
        <v>396.83300000000003</v>
      </c>
      <c r="F30" s="86">
        <v>92.89</v>
      </c>
      <c r="G30" s="89">
        <v>41888</v>
      </c>
      <c r="H30" s="85">
        <v>393.8</v>
      </c>
      <c r="I30" s="86">
        <v>0.6</v>
      </c>
      <c r="J30" s="72">
        <v>42073</v>
      </c>
      <c r="K30" s="88">
        <v>393.8</v>
      </c>
      <c r="L30" s="86">
        <v>0.6</v>
      </c>
      <c r="M30" s="79">
        <v>42073</v>
      </c>
      <c r="N30" s="85">
        <v>376.08</v>
      </c>
      <c r="O30" s="90">
        <f t="shared" si="2"/>
        <v>11.925383975999999</v>
      </c>
      <c r="Q30" s="13">
        <v>4.6899999999999977</v>
      </c>
      <c r="R30" s="16">
        <v>0.40000000000003411</v>
      </c>
      <c r="S30" s="15"/>
      <c r="T30" s="16"/>
      <c r="U30" s="15"/>
      <c r="V30" s="15"/>
    </row>
    <row r="31" spans="1:41" ht="18" customHeight="1" x14ac:dyDescent="0.45">
      <c r="A31" s="77">
        <v>2558</v>
      </c>
      <c r="B31" s="85">
        <v>396.4</v>
      </c>
      <c r="C31" s="86">
        <v>71.599999999999994</v>
      </c>
      <c r="D31" s="87">
        <v>42219</v>
      </c>
      <c r="E31" s="88">
        <v>395.91500000000002</v>
      </c>
      <c r="F31" s="86">
        <v>53.62</v>
      </c>
      <c r="G31" s="89">
        <v>42219</v>
      </c>
      <c r="H31" s="85">
        <v>393.65</v>
      </c>
      <c r="I31" s="86">
        <v>0.8</v>
      </c>
      <c r="J31" s="72">
        <v>42080</v>
      </c>
      <c r="K31" s="88">
        <v>393.65</v>
      </c>
      <c r="L31" s="86">
        <v>0.8</v>
      </c>
      <c r="M31" s="79">
        <v>42080</v>
      </c>
      <c r="N31" s="85">
        <v>170.94</v>
      </c>
      <c r="O31" s="90">
        <f t="shared" si="2"/>
        <v>5.4204561179999997</v>
      </c>
      <c r="Q31" s="13">
        <v>3</v>
      </c>
      <c r="R31" s="16">
        <v>0.25</v>
      </c>
      <c r="S31" s="15"/>
      <c r="T31" s="15"/>
      <c r="U31" s="15"/>
      <c r="V31" s="15"/>
    </row>
    <row r="32" spans="1:41" ht="18" customHeight="1" x14ac:dyDescent="0.45">
      <c r="A32" s="84">
        <v>2559</v>
      </c>
      <c r="B32" s="85">
        <v>396.9</v>
      </c>
      <c r="C32" s="86">
        <v>83.6</v>
      </c>
      <c r="D32" s="87">
        <v>42638</v>
      </c>
      <c r="E32" s="88">
        <v>395.91699999999997</v>
      </c>
      <c r="F32" s="86">
        <v>48.14</v>
      </c>
      <c r="G32" s="89">
        <v>42638</v>
      </c>
      <c r="H32" s="85">
        <v>393.6</v>
      </c>
      <c r="I32" s="86">
        <v>0.4</v>
      </c>
      <c r="J32" s="72">
        <v>42454</v>
      </c>
      <c r="K32" s="88">
        <v>393.6</v>
      </c>
      <c r="L32" s="86">
        <v>0.4</v>
      </c>
      <c r="M32" s="79">
        <v>42454</v>
      </c>
      <c r="N32" s="85">
        <v>230.97</v>
      </c>
      <c r="O32" s="90">
        <f t="shared" si="2"/>
        <v>7.3239894090000002</v>
      </c>
      <c r="Q32" s="13">
        <v>3.5</v>
      </c>
      <c r="R32" s="16">
        <v>0.20000000000004547</v>
      </c>
      <c r="S32" s="15"/>
      <c r="T32" s="16"/>
      <c r="U32" s="15"/>
      <c r="V32" s="15"/>
    </row>
    <row r="33" spans="1:22" ht="18" customHeight="1" x14ac:dyDescent="0.45">
      <c r="A33" s="84">
        <v>2560</v>
      </c>
      <c r="B33" s="85">
        <v>397.68</v>
      </c>
      <c r="C33" s="86">
        <v>121.7</v>
      </c>
      <c r="D33" s="87">
        <v>42965</v>
      </c>
      <c r="E33" s="88">
        <v>369.95</v>
      </c>
      <c r="F33" s="86">
        <v>91</v>
      </c>
      <c r="G33" s="89">
        <v>42995</v>
      </c>
      <c r="H33" s="85">
        <v>393.6</v>
      </c>
      <c r="I33" s="86">
        <v>0.5</v>
      </c>
      <c r="J33" s="91">
        <v>42826</v>
      </c>
      <c r="K33" s="88">
        <v>393.6</v>
      </c>
      <c r="L33" s="86">
        <v>0.5</v>
      </c>
      <c r="M33" s="92">
        <v>42827</v>
      </c>
      <c r="N33" s="85">
        <v>411.41</v>
      </c>
      <c r="O33" s="90">
        <v>13.05</v>
      </c>
      <c r="Q33" s="13">
        <v>4.2800000000000296</v>
      </c>
      <c r="R33" s="16">
        <v>0.20000000000004547</v>
      </c>
      <c r="S33" s="15"/>
      <c r="T33" s="16"/>
      <c r="U33" s="15"/>
      <c r="V33" s="15"/>
    </row>
    <row r="34" spans="1:22" ht="18" customHeight="1" x14ac:dyDescent="0.45">
      <c r="A34" s="93">
        <v>2561</v>
      </c>
      <c r="B34" s="85">
        <v>397.35</v>
      </c>
      <c r="C34" s="86">
        <v>110.95</v>
      </c>
      <c r="D34" s="87">
        <v>43331</v>
      </c>
      <c r="E34" s="88">
        <v>396.48</v>
      </c>
      <c r="F34" s="86">
        <v>74.959999999999994</v>
      </c>
      <c r="G34" s="87">
        <v>43331</v>
      </c>
      <c r="H34" s="85">
        <v>393.68</v>
      </c>
      <c r="I34" s="86">
        <v>1.06</v>
      </c>
      <c r="J34" s="91">
        <v>241519</v>
      </c>
      <c r="K34" s="88">
        <v>393.68</v>
      </c>
      <c r="L34" s="86">
        <v>1.06</v>
      </c>
      <c r="M34" s="92">
        <v>241519</v>
      </c>
      <c r="N34" s="85">
        <v>427.48</v>
      </c>
      <c r="O34" s="90">
        <v>13.56</v>
      </c>
      <c r="Q34" s="13">
        <v>3.9500000000000455</v>
      </c>
      <c r="R34" s="16">
        <v>0.28000000000002956</v>
      </c>
      <c r="S34" s="15"/>
      <c r="T34" s="15"/>
      <c r="U34" s="15"/>
      <c r="V34" s="15"/>
    </row>
    <row r="35" spans="1:22" ht="18" customHeight="1" x14ac:dyDescent="0.45">
      <c r="A35" s="93">
        <v>2562</v>
      </c>
      <c r="B35" s="85">
        <v>395.8</v>
      </c>
      <c r="C35" s="86">
        <v>48.5</v>
      </c>
      <c r="D35" s="87">
        <v>43690</v>
      </c>
      <c r="E35" s="88">
        <v>395.54</v>
      </c>
      <c r="F35" s="86">
        <v>40.049999999999997</v>
      </c>
      <c r="G35" s="87">
        <v>44056</v>
      </c>
      <c r="H35" s="85">
        <v>393.5</v>
      </c>
      <c r="I35" s="86">
        <v>0.4</v>
      </c>
      <c r="J35" s="92">
        <v>241857</v>
      </c>
      <c r="K35" s="88">
        <v>393.5</v>
      </c>
      <c r="L35" s="86">
        <v>0.4</v>
      </c>
      <c r="M35" s="92">
        <v>241857</v>
      </c>
      <c r="N35" s="85">
        <v>62.89</v>
      </c>
      <c r="O35" s="90">
        <v>1.99</v>
      </c>
      <c r="Q35" s="13">
        <v>2.4000000000000341</v>
      </c>
      <c r="R35" s="16">
        <v>0.10000000000002274</v>
      </c>
      <c r="S35" s="15"/>
      <c r="T35" s="15"/>
      <c r="U35" s="15"/>
      <c r="V35" s="15"/>
    </row>
    <row r="36" spans="1:22" ht="18" customHeight="1" x14ac:dyDescent="0.45">
      <c r="A36" s="84">
        <v>2563</v>
      </c>
      <c r="B36" s="85">
        <v>396.95</v>
      </c>
      <c r="C36" s="86">
        <v>71.25</v>
      </c>
      <c r="D36" s="87">
        <v>44082</v>
      </c>
      <c r="E36" s="88">
        <v>396.11</v>
      </c>
      <c r="F36" s="86">
        <v>43.89</v>
      </c>
      <c r="G36" s="87">
        <v>44057</v>
      </c>
      <c r="H36" s="85">
        <v>393.48</v>
      </c>
      <c r="I36" s="86">
        <v>0.16</v>
      </c>
      <c r="J36" s="87">
        <v>43944</v>
      </c>
      <c r="K36" s="88">
        <v>393.48</v>
      </c>
      <c r="L36" s="86">
        <v>0.16</v>
      </c>
      <c r="M36" s="89">
        <v>43944</v>
      </c>
      <c r="N36" s="85">
        <v>74.36</v>
      </c>
      <c r="O36" s="90">
        <v>2.36</v>
      </c>
      <c r="Q36" s="13">
        <v>3.5500000000000114</v>
      </c>
      <c r="R36" s="16">
        <v>8.0000000000040927E-2</v>
      </c>
      <c r="S36" s="15"/>
      <c r="T36" s="15"/>
      <c r="U36" s="15"/>
      <c r="V36" s="15"/>
    </row>
    <row r="37" spans="1:22" ht="18" customHeight="1" x14ac:dyDescent="0.45">
      <c r="A37" s="93">
        <v>2564</v>
      </c>
      <c r="B37" s="94">
        <v>397.6</v>
      </c>
      <c r="C37" s="95">
        <v>134.5</v>
      </c>
      <c r="D37" s="96">
        <v>44424</v>
      </c>
      <c r="E37" s="97">
        <v>396.88900000000001</v>
      </c>
      <c r="F37" s="95">
        <v>91.95</v>
      </c>
      <c r="G37" s="98">
        <v>44424</v>
      </c>
      <c r="H37" s="94">
        <v>393.55</v>
      </c>
      <c r="I37" s="95">
        <v>0.4</v>
      </c>
      <c r="J37" s="99">
        <v>242967</v>
      </c>
      <c r="K37" s="97">
        <v>393.55</v>
      </c>
      <c r="L37" s="95">
        <v>0.4</v>
      </c>
      <c r="M37" s="100">
        <v>242967</v>
      </c>
      <c r="N37" s="94">
        <v>214.56</v>
      </c>
      <c r="O37" s="101">
        <f t="shared" ref="O37:O38" si="3">N37*0.0317097</f>
        <v>6.8036332320000001</v>
      </c>
      <c r="Q37" s="16">
        <v>4.2000000000000455</v>
      </c>
      <c r="R37" s="16">
        <v>0.15000000000003411</v>
      </c>
      <c r="S37" s="15"/>
      <c r="T37" s="15"/>
      <c r="U37" s="15"/>
      <c r="V37" s="15"/>
    </row>
    <row r="38" spans="1:22" ht="18" customHeight="1" x14ac:dyDescent="0.45">
      <c r="A38" s="84">
        <v>2565</v>
      </c>
      <c r="B38" s="94">
        <v>398.2</v>
      </c>
      <c r="C38" s="95"/>
      <c r="D38" s="96">
        <v>44785</v>
      </c>
      <c r="E38" s="97">
        <v>397.565</v>
      </c>
      <c r="F38" s="95"/>
      <c r="G38" s="98">
        <v>44785</v>
      </c>
      <c r="H38" s="94">
        <v>393.55</v>
      </c>
      <c r="I38" s="95"/>
      <c r="J38" s="99">
        <v>242984</v>
      </c>
      <c r="K38" s="97">
        <v>393.55200000000002</v>
      </c>
      <c r="L38" s="95"/>
      <c r="M38" s="100">
        <v>242984</v>
      </c>
      <c r="N38" s="94"/>
      <c r="O38" s="101"/>
      <c r="Q38" s="16">
        <v>4.8000000000000114</v>
      </c>
      <c r="R38" s="16">
        <v>0.15000000000003411</v>
      </c>
      <c r="S38" s="15"/>
      <c r="T38" s="15"/>
      <c r="U38" s="15"/>
      <c r="V38" s="15"/>
    </row>
    <row r="39" spans="1:22" ht="18" customHeight="1" x14ac:dyDescent="0.45">
      <c r="A39" s="24"/>
      <c r="B39" s="20"/>
      <c r="C39" s="21"/>
      <c r="D39" s="25"/>
      <c r="E39" s="22"/>
      <c r="F39" s="21"/>
      <c r="G39" s="26"/>
      <c r="H39" s="20"/>
      <c r="I39" s="21"/>
      <c r="J39" s="25"/>
      <c r="K39" s="22"/>
      <c r="L39" s="21"/>
      <c r="M39" s="26"/>
      <c r="N39" s="20"/>
      <c r="O39" s="23"/>
      <c r="Q39" s="15"/>
      <c r="R39" s="15"/>
      <c r="S39" s="15"/>
      <c r="T39" s="15"/>
      <c r="U39" s="15"/>
      <c r="V39" s="15"/>
    </row>
    <row r="40" spans="1:22" ht="18" customHeight="1" x14ac:dyDescent="0.45">
      <c r="A40" s="24"/>
      <c r="B40" s="20"/>
      <c r="C40" s="21"/>
      <c r="D40" s="25"/>
      <c r="E40" s="22"/>
      <c r="F40" s="21"/>
      <c r="G40" s="26"/>
      <c r="H40" s="20"/>
      <c r="I40" s="21"/>
      <c r="J40" s="25"/>
      <c r="K40" s="22"/>
      <c r="L40" s="21"/>
      <c r="M40" s="26"/>
      <c r="N40" s="20"/>
      <c r="O40" s="23"/>
      <c r="Q40" s="15"/>
      <c r="R40" s="15"/>
      <c r="S40" s="15"/>
      <c r="T40" s="15"/>
      <c r="U40" s="15"/>
      <c r="V40" s="15"/>
    </row>
    <row r="41" spans="1:22" ht="18" customHeight="1" x14ac:dyDescent="0.45">
      <c r="A41" s="24"/>
      <c r="B41" s="20"/>
      <c r="C41" s="21"/>
      <c r="D41" s="25"/>
      <c r="E41" s="22"/>
      <c r="F41" s="21"/>
      <c r="G41" s="26"/>
      <c r="H41" s="20"/>
      <c r="I41" s="21"/>
      <c r="J41" s="25"/>
      <c r="K41" s="22"/>
      <c r="L41" s="21"/>
      <c r="M41" s="26"/>
      <c r="N41" s="20"/>
      <c r="O41" s="23"/>
      <c r="Q41" s="15"/>
      <c r="R41" s="15"/>
      <c r="S41" s="15"/>
      <c r="T41" s="15"/>
      <c r="U41" s="15"/>
      <c r="V41" s="15"/>
    </row>
    <row r="42" spans="1:22" ht="23.1" customHeight="1" x14ac:dyDescent="0.45">
      <c r="A42" s="27"/>
      <c r="B42" s="28"/>
      <c r="C42" s="29" t="s">
        <v>16</v>
      </c>
      <c r="D42" s="30"/>
      <c r="E42" s="31"/>
      <c r="F42" s="32"/>
      <c r="G42" s="33"/>
      <c r="H42" s="28"/>
      <c r="I42" s="32"/>
      <c r="J42" s="30"/>
      <c r="K42" s="31"/>
      <c r="L42" s="32"/>
      <c r="M42" s="33"/>
      <c r="N42" s="28"/>
      <c r="O42" s="34"/>
      <c r="Q42" s="15"/>
      <c r="R42" s="15"/>
      <c r="S42" s="15"/>
      <c r="T42" s="15"/>
      <c r="U42" s="15"/>
      <c r="V42" s="15"/>
    </row>
    <row r="43" spans="1:22" x14ac:dyDescent="0.45">
      <c r="Q43" s="15"/>
      <c r="R43" s="15"/>
      <c r="S43" s="15"/>
      <c r="T43" s="15"/>
      <c r="U43" s="15"/>
      <c r="V43" s="15"/>
    </row>
  </sheetData>
  <phoneticPr fontId="0" type="noConversion"/>
  <pageMargins left="0.39" right="0.19685039370078741" top="0.51181102362204722" bottom="0.51181102362204722" header="0.51181102362204722" footer="3.937007874015748E-2"/>
  <pageSetup paperSize="9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Kh.72</vt:lpstr>
      <vt:lpstr>กราฟ-Kh.72</vt:lpstr>
      <vt:lpstr>ปริมาณน้ำสูงสุด</vt:lpstr>
      <vt:lpstr>ปริมาณน้ำต่ำสุด</vt:lpstr>
      <vt:lpstr>'Data Kh.72'!Print_Area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2016-06-15T04:13:35Z</cp:lastPrinted>
  <dcterms:created xsi:type="dcterms:W3CDTF">1994-01-31T08:04:27Z</dcterms:created>
  <dcterms:modified xsi:type="dcterms:W3CDTF">2023-05-16T06:30:49Z</dcterms:modified>
</cp:coreProperties>
</file>