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ลุ่มน้ำกก,อิง,โขง,สาละวิน\"/>
    </mc:Choice>
  </mc:AlternateContent>
  <xr:revisionPtr revIDLastSave="0" documentId="8_{6455D568-4918-4E1F-A0EA-3AFC82F641E7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Kh.89" sheetId="3" r:id="rId1"/>
    <sheet name="ปริมาณน้ำสูงสุด" sheetId="4" r:id="rId2"/>
    <sheet name="ปริมาณน้ำต่ำสุด" sheetId="6" r:id="rId3"/>
    <sheet name="Data Kh.89" sheetId="5" r:id="rId4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B9" i="5" l="1"/>
  <c r="E9" i="5"/>
  <c r="B10" i="5"/>
  <c r="E10" i="5"/>
  <c r="B11" i="5"/>
  <c r="E11" i="5"/>
  <c r="B12" i="5"/>
  <c r="E12" i="5"/>
  <c r="B13" i="5"/>
  <c r="E13" i="5"/>
  <c r="B14" i="5"/>
  <c r="E14" i="5"/>
  <c r="B15" i="5"/>
  <c r="E15" i="5"/>
  <c r="B16" i="5"/>
  <c r="E16" i="5"/>
  <c r="B17" i="5"/>
  <c r="E17" i="5"/>
  <c r="B18" i="5"/>
  <c r="E18" i="5"/>
  <c r="B19" i="5"/>
  <c r="E19" i="5"/>
  <c r="B20" i="5"/>
  <c r="E20" i="5"/>
  <c r="O20" i="5"/>
  <c r="B21" i="5"/>
  <c r="E21" i="5"/>
  <c r="E22" i="5"/>
  <c r="O22" i="5"/>
  <c r="O23" i="5"/>
  <c r="O24" i="5"/>
  <c r="O25" i="5"/>
  <c r="O26" i="5"/>
  <c r="O27" i="5"/>
  <c r="O28" i="5"/>
  <c r="O29" i="5"/>
  <c r="O30" i="5"/>
  <c r="O31" i="5"/>
  <c r="O32" i="5"/>
</calcChain>
</file>

<file path=xl/sharedStrings.xml><?xml version="1.0" encoding="utf-8"?>
<sst xmlns="http://schemas.openxmlformats.org/spreadsheetml/2006/main" count="43" uniqueCount="21">
  <si>
    <t xml:space="preserve">       ปริมาณน้ำรายปี</t>
  </si>
  <si>
    <t xml:space="preserve"> </t>
  </si>
  <si>
    <t>สถานี : KH.89 น้ำแม่จัน บ้านหัวสะพาน อ.แม่จัน จ.เชียงราย</t>
  </si>
  <si>
    <t>พื้นที่รับน้ำ   255   ตร.กม.</t>
  </si>
  <si>
    <t>ตลิ่งฝั่งซ้าย  411.605  ม.(ร.ท.ก.) ตลิ่งฝั่งขวา 411.605 ม.(ร.ท.ก.) ท้องน้ำ 405.897 ม.(ร.ท.ก.)  ศูนย์เสาระดับน้ำ 406.385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</si>
  <si>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</si>
  <si>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</si>
  <si>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</si>
  <si>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</si>
  <si>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</si>
  <si>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</si>
  <si>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</si>
  <si>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</si>
  <si>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</si>
  <si>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</si>
  <si>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</si>
  <si>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ม.(รทก)</t>
  </si>
  <si>
    <t>ลบ.ม./วิ</t>
  </si>
  <si>
    <t>ล้าน ลบ.ม.</t>
  </si>
  <si>
    <t>13 เม.ย</t>
  </si>
  <si>
    <r>
      <t>หมายเหตุ</t>
    </r>
    <r>
      <rPr>
        <sz val="15"/>
        <rFont val="AngsanaUPC"/>
        <family val="1"/>
        <charset val="222"/>
      </rPr>
      <t xml:space="preserve"> 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</si>
</sst>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d\ \ด\ด\ด"/>
    <numFmt numFmtId="166" formatCode="0.000"/>
    <numFmt numFmtId="167" formatCode="d\ mmm"/>
    <numFmt numFmtId="168" formatCode="bbbb"/>
  </numFmts>
  <fonts count="26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u/>
      <sz val="15"/>
      <name val="AngsanaUPC"/>
      <family val="1"/>
      <charset val="222"/>
    </font>
    <font>
      <sz val="14"/>
      <name val="TH SarabunPSK"/>
      <family val="2"/>
    </font>
    <font>
      <sz val="15"/>
      <color indexed="16"/>
      <name val="AngsanaUPC"/>
      <family val="1"/>
      <charset val="22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97">
    <xf numFmtId="164" fontId="0" fillId="0" borderId="0" xfId="0"/>
    <xf numFmtId="0" fontId="19" fillId="0" borderId="0" xfId="28" applyFont="1"/>
    <xf numFmtId="2" fontId="20" fillId="0" borderId="0" xfId="28" applyNumberFormat="1" applyFont="1" applyAlignment="1">
      <alignment horizontal="centerContinuous"/>
    </xf>
    <xf numFmtId="2" fontId="19" fillId="0" borderId="0" xfId="28" applyNumberFormat="1" applyFont="1" applyAlignment="1">
      <alignment horizontal="centerContinuous"/>
    </xf>
    <xf numFmtId="165" fontId="19" fillId="0" borderId="0" xfId="28" applyNumberFormat="1" applyFont="1" applyAlignment="1">
      <alignment horizontal="centerContinuous"/>
    </xf>
    <xf numFmtId="0" fontId="20" fillId="0" borderId="0" xfId="28" applyFont="1" applyAlignment="1">
      <alignment horizontal="center"/>
    </xf>
    <xf numFmtId="2" fontId="20" fillId="0" borderId="0" xfId="28" applyNumberFormat="1" applyFont="1"/>
    <xf numFmtId="165" fontId="20" fillId="0" borderId="0" xfId="28" applyNumberFormat="1" applyFont="1" applyAlignment="1">
      <alignment horizontal="right"/>
    </xf>
    <xf numFmtId="2" fontId="20" fillId="0" borderId="0" xfId="28" applyNumberFormat="1" applyFont="1" applyAlignment="1">
      <alignment horizontal="center"/>
    </xf>
    <xf numFmtId="165" fontId="20" fillId="0" borderId="0" xfId="28" applyNumberFormat="1" applyFont="1" applyAlignment="1">
      <alignment horizontal="center"/>
    </xf>
    <xf numFmtId="2" fontId="20" fillId="0" borderId="0" xfId="28" applyNumberFormat="1" applyFont="1" applyAlignment="1">
      <alignment horizontal="right"/>
    </xf>
    <xf numFmtId="165" fontId="20" fillId="0" borderId="0" xfId="28" applyNumberFormat="1" applyFont="1"/>
    <xf numFmtId="0" fontId="20" fillId="0" borderId="0" xfId="28" applyFont="1" applyAlignment="1">
      <alignment horizontal="left"/>
    </xf>
    <xf numFmtId="168" fontId="21" fillId="0" borderId="0" xfId="28" applyNumberFormat="1" applyFont="1" applyAlignment="1">
      <alignment horizontal="right"/>
    </xf>
    <xf numFmtId="2" fontId="21" fillId="0" borderId="0" xfId="28" applyNumberFormat="1" applyFont="1" applyAlignment="1">
      <alignment horizontal="right"/>
    </xf>
    <xf numFmtId="2" fontId="20" fillId="0" borderId="0" xfId="28" applyNumberFormat="1" applyFont="1" applyAlignment="1">
      <alignment horizontal="left"/>
    </xf>
    <xf numFmtId="0" fontId="22" fillId="0" borderId="10" xfId="28" applyFont="1" applyBorder="1" applyAlignment="1">
      <alignment horizontal="center"/>
    </xf>
    <xf numFmtId="2" fontId="22" fillId="0" borderId="11" xfId="28" applyNumberFormat="1" applyFont="1" applyBorder="1" applyAlignment="1">
      <alignment horizontal="centerContinuous"/>
    </xf>
    <xf numFmtId="165" fontId="22" fillId="0" borderId="11" xfId="28" applyNumberFormat="1" applyFont="1" applyBorder="1" applyAlignment="1">
      <alignment horizontal="centerContinuous"/>
    </xf>
    <xf numFmtId="165" fontId="22" fillId="0" borderId="12" xfId="28" applyNumberFormat="1" applyFont="1" applyBorder="1" applyAlignment="1">
      <alignment horizontal="centerContinuous"/>
    </xf>
    <xf numFmtId="2" fontId="22" fillId="0" borderId="12" xfId="28" applyNumberFormat="1" applyFont="1" applyBorder="1" applyAlignment="1">
      <alignment horizontal="centerContinuous"/>
    </xf>
    <xf numFmtId="165" fontId="22" fillId="0" borderId="13" xfId="28" applyNumberFormat="1" applyFont="1" applyBorder="1" applyAlignment="1">
      <alignment horizontal="centerContinuous"/>
    </xf>
    <xf numFmtId="2" fontId="22" fillId="0" borderId="14" xfId="28" applyNumberFormat="1" applyFont="1" applyBorder="1" applyAlignment="1">
      <alignment horizontal="centerContinuous"/>
    </xf>
    <xf numFmtId="2" fontId="22" fillId="0" borderId="15" xfId="28" applyNumberFormat="1" applyFont="1" applyBorder="1" applyAlignment="1">
      <alignment horizontal="centerContinuous"/>
    </xf>
    <xf numFmtId="166" fontId="19" fillId="0" borderId="0" xfId="28" applyNumberFormat="1" applyFont="1"/>
    <xf numFmtId="0" fontId="22" fillId="0" borderId="16" xfId="28" applyFont="1" applyBorder="1" applyAlignment="1">
      <alignment horizontal="center"/>
    </xf>
    <xf numFmtId="2" fontId="22" fillId="0" borderId="17" xfId="28" applyNumberFormat="1" applyFont="1" applyBorder="1" applyAlignment="1">
      <alignment horizontal="centerContinuous"/>
    </xf>
    <xf numFmtId="2" fontId="22" fillId="0" borderId="18" xfId="28" applyNumberFormat="1" applyFont="1" applyBorder="1" applyAlignment="1">
      <alignment horizontal="centerContinuous"/>
    </xf>
    <xf numFmtId="165" fontId="22" fillId="0" borderId="17" xfId="28" applyNumberFormat="1" applyFont="1" applyBorder="1" applyAlignment="1">
      <alignment horizontal="centerContinuous"/>
    </xf>
    <xf numFmtId="165" fontId="22" fillId="0" borderId="19" xfId="28" applyNumberFormat="1" applyFont="1" applyBorder="1" applyAlignment="1">
      <alignment horizontal="centerContinuous"/>
    </xf>
    <xf numFmtId="2" fontId="22" fillId="0" borderId="16" xfId="28" applyNumberFormat="1" applyFont="1" applyBorder="1" applyAlignment="1">
      <alignment horizontal="center"/>
    </xf>
    <xf numFmtId="2" fontId="22" fillId="0" borderId="20" xfId="28" applyNumberFormat="1" applyFont="1" applyBorder="1"/>
    <xf numFmtId="165" fontId="22" fillId="0" borderId="20" xfId="28" applyNumberFormat="1" applyFont="1" applyBorder="1" applyAlignment="1">
      <alignment horizontal="center"/>
    </xf>
    <xf numFmtId="2" fontId="22" fillId="0" borderId="20" xfId="28" applyNumberFormat="1" applyFont="1" applyBorder="1" applyAlignment="1">
      <alignment horizontal="left"/>
    </xf>
    <xf numFmtId="2" fontId="22" fillId="0" borderId="20" xfId="28" applyNumberFormat="1" applyFont="1" applyBorder="1" applyAlignment="1">
      <alignment horizontal="center"/>
    </xf>
    <xf numFmtId="165" fontId="22" fillId="0" borderId="16" xfId="28" applyNumberFormat="1" applyFont="1" applyBorder="1" applyAlignment="1">
      <alignment horizontal="center"/>
    </xf>
    <xf numFmtId="2" fontId="19" fillId="0" borderId="0" xfId="28" applyNumberFormat="1" applyFont="1"/>
    <xf numFmtId="0" fontId="22" fillId="0" borderId="19" xfId="28" applyFont="1" applyBorder="1"/>
    <xf numFmtId="2" fontId="22" fillId="0" borderId="17" xfId="28" applyNumberFormat="1" applyFont="1" applyBorder="1"/>
    <xf numFmtId="2" fontId="22" fillId="0" borderId="17" xfId="28" applyNumberFormat="1" applyFont="1" applyBorder="1" applyAlignment="1">
      <alignment horizontal="center"/>
    </xf>
    <xf numFmtId="165" fontId="22" fillId="0" borderId="17" xfId="28" applyNumberFormat="1" applyFont="1" applyBorder="1" applyAlignment="1">
      <alignment horizontal="right"/>
    </xf>
    <xf numFmtId="165" fontId="22" fillId="0" borderId="17" xfId="28" applyNumberFormat="1" applyFont="1" applyBorder="1" applyAlignment="1">
      <alignment horizontal="center"/>
    </xf>
    <xf numFmtId="165" fontId="22" fillId="0" borderId="19" xfId="28" applyNumberFormat="1" applyFont="1" applyBorder="1"/>
    <xf numFmtId="0" fontId="21" fillId="0" borderId="10" xfId="28" applyFont="1" applyBorder="1" applyAlignment="1">
      <alignment horizontal="right"/>
    </xf>
    <xf numFmtId="2" fontId="21" fillId="0" borderId="21" xfId="28" applyNumberFormat="1" applyFont="1" applyBorder="1" applyAlignment="1">
      <alignment horizontal="right"/>
    </xf>
    <xf numFmtId="2" fontId="21" fillId="0" borderId="22" xfId="28" applyNumberFormat="1" applyFont="1" applyBorder="1" applyAlignment="1">
      <alignment horizontal="right"/>
    </xf>
    <xf numFmtId="167" fontId="21" fillId="0" borderId="23" xfId="28" applyNumberFormat="1" applyFont="1" applyBorder="1" applyAlignment="1">
      <alignment horizontal="right"/>
    </xf>
    <xf numFmtId="2" fontId="21" fillId="0" borderId="24" xfId="28" applyNumberFormat="1" applyFont="1" applyBorder="1" applyAlignment="1">
      <alignment horizontal="right"/>
    </xf>
    <xf numFmtId="2" fontId="21" fillId="0" borderId="25" xfId="28" applyNumberFormat="1" applyFont="1" applyBorder="1" applyAlignment="1">
      <alignment horizontal="right"/>
    </xf>
    <xf numFmtId="167" fontId="21" fillId="0" borderId="26" xfId="28" applyNumberFormat="1" applyFont="1" applyBorder="1" applyAlignment="1">
      <alignment horizontal="right"/>
    </xf>
    <xf numFmtId="2" fontId="21" fillId="0" borderId="20" xfId="28" applyNumberFormat="1" applyFont="1" applyBorder="1" applyAlignment="1">
      <alignment horizontal="right"/>
    </xf>
    <xf numFmtId="0" fontId="21" fillId="0" borderId="16" xfId="28" applyFont="1" applyBorder="1" applyAlignment="1">
      <alignment horizontal="right"/>
    </xf>
    <xf numFmtId="2" fontId="21" fillId="0" borderId="27" xfId="28" applyNumberFormat="1" applyFont="1" applyBorder="1" applyAlignment="1">
      <alignment horizontal="right"/>
    </xf>
    <xf numFmtId="167" fontId="21" fillId="0" borderId="28" xfId="28" applyNumberFormat="1" applyFont="1" applyBorder="1" applyAlignment="1">
      <alignment horizontal="right"/>
    </xf>
    <xf numFmtId="2" fontId="21" fillId="0" borderId="0" xfId="28" applyNumberFormat="1" applyFont="1"/>
    <xf numFmtId="0" fontId="21" fillId="0" borderId="0" xfId="28" applyFont="1"/>
    <xf numFmtId="2" fontId="21" fillId="0" borderId="21" xfId="28" applyNumberFormat="1" applyFont="1" applyBorder="1"/>
    <xf numFmtId="2" fontId="21" fillId="0" borderId="22" xfId="28" applyNumberFormat="1" applyFont="1" applyBorder="1"/>
    <xf numFmtId="2" fontId="21" fillId="0" borderId="27" xfId="28" applyNumberFormat="1" applyFont="1" applyBorder="1"/>
    <xf numFmtId="167" fontId="21" fillId="0" borderId="28" xfId="28" applyNumberFormat="1" applyFont="1" applyBorder="1"/>
    <xf numFmtId="167" fontId="21" fillId="0" borderId="23" xfId="28" applyNumberFormat="1" applyFont="1" applyBorder="1"/>
    <xf numFmtId="2" fontId="21" fillId="0" borderId="20" xfId="28" applyNumberFormat="1" applyFont="1" applyBorder="1"/>
    <xf numFmtId="0" fontId="19" fillId="0" borderId="16" xfId="28" applyFont="1" applyBorder="1"/>
    <xf numFmtId="165" fontId="21" fillId="0" borderId="23" xfId="28" applyNumberFormat="1" applyFont="1" applyBorder="1"/>
    <xf numFmtId="2" fontId="19" fillId="0" borderId="21" xfId="28" applyNumberFormat="1" applyFont="1" applyBorder="1"/>
    <xf numFmtId="2" fontId="19" fillId="0" borderId="22" xfId="28" applyNumberFormat="1" applyFont="1" applyBorder="1"/>
    <xf numFmtId="165" fontId="19" fillId="0" borderId="23" xfId="28" applyNumberFormat="1" applyFont="1" applyBorder="1"/>
    <xf numFmtId="2" fontId="19" fillId="0" borderId="27" xfId="28" applyNumberFormat="1" applyFont="1" applyBorder="1"/>
    <xf numFmtId="167" fontId="19" fillId="0" borderId="28" xfId="28" applyNumberFormat="1" applyFont="1" applyBorder="1"/>
    <xf numFmtId="167" fontId="19" fillId="0" borderId="23" xfId="28" applyNumberFormat="1" applyFont="1" applyBorder="1"/>
    <xf numFmtId="2" fontId="19" fillId="0" borderId="20" xfId="28" applyNumberFormat="1" applyFont="1" applyBorder="1"/>
    <xf numFmtId="0" fontId="19" fillId="0" borderId="19" xfId="28" applyFont="1" applyBorder="1"/>
    <xf numFmtId="2" fontId="19" fillId="0" borderId="29" xfId="28" applyNumberFormat="1" applyFont="1" applyBorder="1"/>
    <xf numFmtId="165" fontId="19" fillId="0" borderId="31" xfId="28" applyNumberFormat="1" applyFont="1" applyBorder="1"/>
    <xf numFmtId="2" fontId="19" fillId="0" borderId="32" xfId="28" applyNumberFormat="1" applyFont="1" applyBorder="1"/>
    <xf numFmtId="2" fontId="19" fillId="0" borderId="30" xfId="28" applyNumberFormat="1" applyFont="1" applyBorder="1"/>
    <xf numFmtId="167" fontId="19" fillId="0" borderId="31" xfId="28" applyNumberFormat="1" applyFont="1" applyBorder="1"/>
    <xf numFmtId="167" fontId="19" fillId="0" borderId="33" xfId="28" applyNumberFormat="1" applyFont="1" applyBorder="1"/>
    <xf numFmtId="2" fontId="19" fillId="0" borderId="17" xfId="28" applyNumberFormat="1" applyFont="1" applyBorder="1"/>
    <xf numFmtId="165" fontId="19" fillId="0" borderId="0" xfId="28" applyNumberFormat="1" applyFont="1"/>
    <xf numFmtId="0" fontId="21" fillId="0" borderId="16" xfId="28" applyFont="1" applyBorder="1"/>
    <xf numFmtId="2" fontId="24" fillId="0" borderId="21" xfId="27" applyNumberFormat="1" applyFont="1" applyBorder="1"/>
    <xf numFmtId="2" fontId="24" fillId="0" borderId="22" xfId="27" applyNumberFormat="1" applyFont="1" applyBorder="1"/>
    <xf numFmtId="2" fontId="24" fillId="0" borderId="27" xfId="27" applyNumberFormat="1" applyFont="1" applyBorder="1"/>
    <xf numFmtId="167" fontId="24" fillId="0" borderId="28" xfId="27" applyNumberFormat="1" applyFont="1" applyBorder="1"/>
    <xf numFmtId="167" fontId="24" fillId="0" borderId="23" xfId="27" applyNumberFormat="1" applyFont="1" applyBorder="1"/>
    <xf numFmtId="2" fontId="24" fillId="0" borderId="20" xfId="27" applyNumberFormat="1" applyFont="1" applyBorder="1"/>
    <xf numFmtId="0" fontId="24" fillId="0" borderId="0" xfId="27" applyFont="1"/>
    <xf numFmtId="0" fontId="6" fillId="0" borderId="16" xfId="27" applyFont="1" applyBorder="1" applyAlignment="1">
      <alignment horizontal="right"/>
    </xf>
    <xf numFmtId="2" fontId="6" fillId="0" borderId="21" xfId="27" applyNumberFormat="1" applyFont="1" applyBorder="1"/>
    <xf numFmtId="2" fontId="6" fillId="0" borderId="22" xfId="27" applyNumberFormat="1" applyFont="1" applyBorder="1"/>
    <xf numFmtId="167" fontId="6" fillId="0" borderId="23" xfId="27" applyNumberFormat="1" applyFont="1" applyBorder="1" applyAlignment="1">
      <alignment horizontal="right"/>
    </xf>
    <xf numFmtId="2" fontId="25" fillId="0" borderId="0" xfId="28" applyNumberFormat="1" applyFont="1"/>
    <xf numFmtId="0" fontId="19" fillId="0" borderId="0" xfId="28" applyFont="1" applyAlignment="1">
      <alignment horizontal="right"/>
    </xf>
    <xf numFmtId="2" fontId="19" fillId="0" borderId="0" xfId="28" applyNumberFormat="1" applyFont="1" applyBorder="1"/>
    <xf numFmtId="165" fontId="19" fillId="0" borderId="0" xfId="28" applyNumberFormat="1" applyFont="1" applyBorder="1"/>
    <xf numFmtId="2" fontId="23" fillId="0" borderId="0" xfId="28" applyNumberFormat="1" applyFont="1" applyBorder="1"/>
  </cellXfs>
  <cellStyles count="45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เซลล์ที่มีลิงก์" xfId="25" xr:uid="{00000000-0005-0000-0000-000019000000}"/>
    <cellStyle name="แย่" xfId="32" xr:uid="{00000000-0005-0000-0000-000020000000}"/>
    <cellStyle name="แสดงผล" xfId="39" xr:uid="{00000000-0005-0000-0000-000027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6" xr:uid="{00000000-0005-0000-0000-00001A000000}"/>
    <cellStyle name="ปกติ_Data Kh.89" xfId="27" xr:uid="{00000000-0005-0000-0000-00001B000000}"/>
    <cellStyle name="ปกติ_KH89" xfId="28" xr:uid="{00000000-0005-0000-0000-00001C000000}"/>
    <cellStyle name="ป้อนค่า" xfId="29" xr:uid="{00000000-0005-0000-0000-00001D000000}"/>
    <cellStyle name="ปานกลาง" xfId="30" xr:uid="{00000000-0005-0000-0000-00001E000000}"/>
    <cellStyle name="ผลรวม" xfId="31" xr:uid="{00000000-0005-0000-0000-00001F000000}"/>
    <cellStyle name="ส่วนที่ถูกเน้น1" xfId="33" xr:uid="{00000000-0005-0000-0000-000021000000}"/>
    <cellStyle name="ส่วนที่ถูกเน้น2" xfId="34" xr:uid="{00000000-0005-0000-0000-000022000000}"/>
    <cellStyle name="ส่วนที่ถูกเน้น3" xfId="35" xr:uid="{00000000-0005-0000-0000-000023000000}"/>
    <cellStyle name="ส่วนที่ถูกเน้น4" xfId="36" xr:uid="{00000000-0005-0000-0000-000024000000}"/>
    <cellStyle name="ส่วนที่ถูกเน้น5" xfId="37" xr:uid="{00000000-0005-0000-0000-000025000000}"/>
    <cellStyle name="ส่วนที่ถูกเน้น6" xfId="38" xr:uid="{00000000-0005-0000-0000-000026000000}"/>
    <cellStyle name="หมายเหตุ" xfId="40" xr:uid="{00000000-0005-0000-0000-000028000000}"/>
    <cellStyle name="หัวเรื่อง 1" xfId="41" xr:uid="{00000000-0005-0000-0000-000029000000}"/>
    <cellStyle name="หัวเรื่อง 2" xfId="42" xr:uid="{00000000-0005-0000-0000-00002A000000}"/>
    <cellStyle name="หัวเรื่อง 3" xfId="43" xr:uid="{00000000-0005-0000-0000-00002B000000}"/>
    <cellStyle name="หัวเรื่อง 4" xfId="44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Kh.89 </a:t>
            </a:r>
            <a:r>
              <a:rPr lang="th-TH"/>
              <a:t>น้ำแม่จัน บ้านหัวสะพาน อ.แม่จัน จ.เชียงราย</a:t>
            </a:r>
          </a:p>
        </c:rich>
      </c:tx>
      <c:layout>
        <c:manualLayout>
          <c:xMode val="edge"/>
          <c:yMode val="edge"/>
          <c:x val="0.2619311875693674"/>
          <c:y val="9.7879282218597055E-3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098779134295228"/>
          <c:y val="0.24143556280587275"/>
          <c:w val="0.7635960044395117"/>
          <c:h val="0.58890701468189233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1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7E-4A2E-927B-AEC37DECA1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Kh.89'!$A$9:$A$39</c:f>
              <c:numCache>
                <c:formatCode>General</c:formatCode>
                <c:ptCount val="31"/>
                <c:pt idx="0">
                  <c:v>2536</c:v>
                </c:pt>
                <c:pt idx="1">
                  <c:v>2537</c:v>
                </c:pt>
                <c:pt idx="2">
                  <c:v>2538</c:v>
                </c:pt>
                <c:pt idx="3">
                  <c:v>2539</c:v>
                </c:pt>
                <c:pt idx="4">
                  <c:v>2540</c:v>
                </c:pt>
                <c:pt idx="5">
                  <c:v>2541</c:v>
                </c:pt>
                <c:pt idx="6">
                  <c:v>2542</c:v>
                </c:pt>
                <c:pt idx="7">
                  <c:v>2543</c:v>
                </c:pt>
                <c:pt idx="8">
                  <c:v>2544</c:v>
                </c:pt>
                <c:pt idx="9">
                  <c:v>2545</c:v>
                </c:pt>
                <c:pt idx="10">
                  <c:v>2546</c:v>
                </c:pt>
                <c:pt idx="11">
                  <c:v>2547</c:v>
                </c:pt>
                <c:pt idx="12">
                  <c:v>2548</c:v>
                </c:pt>
                <c:pt idx="13">
                  <c:v>2549</c:v>
                </c:pt>
                <c:pt idx="14">
                  <c:v>2550</c:v>
                </c:pt>
                <c:pt idx="15">
                  <c:v>2551</c:v>
                </c:pt>
                <c:pt idx="16">
                  <c:v>2552</c:v>
                </c:pt>
                <c:pt idx="17">
                  <c:v>2553</c:v>
                </c:pt>
                <c:pt idx="18">
                  <c:v>2554</c:v>
                </c:pt>
                <c:pt idx="19">
                  <c:v>2555</c:v>
                </c:pt>
                <c:pt idx="20">
                  <c:v>2556</c:v>
                </c:pt>
                <c:pt idx="21">
                  <c:v>2557</c:v>
                </c:pt>
                <c:pt idx="22">
                  <c:v>2558</c:v>
                </c:pt>
                <c:pt idx="23">
                  <c:v>2559</c:v>
                </c:pt>
                <c:pt idx="24">
                  <c:v>2560</c:v>
                </c:pt>
                <c:pt idx="25">
                  <c:v>2561</c:v>
                </c:pt>
                <c:pt idx="26">
                  <c:v>2562</c:v>
                </c:pt>
                <c:pt idx="27">
                  <c:v>2563</c:v>
                </c:pt>
                <c:pt idx="28">
                  <c:v>2564</c:v>
                </c:pt>
                <c:pt idx="29">
                  <c:v>2565</c:v>
                </c:pt>
                <c:pt idx="30">
                  <c:v>2566</c:v>
                </c:pt>
              </c:numCache>
            </c:numRef>
          </c:cat>
          <c:val>
            <c:numRef>
              <c:f>'Data Kh.89'!$Q$9:$Q$39</c:f>
              <c:numCache>
                <c:formatCode>0.00</c:formatCode>
                <c:ptCount val="31"/>
                <c:pt idx="0">
                  <c:v>1.85</c:v>
                </c:pt>
                <c:pt idx="1">
                  <c:v>2.2000000000000002</c:v>
                </c:pt>
                <c:pt idx="2">
                  <c:v>2.65</c:v>
                </c:pt>
                <c:pt idx="3">
                  <c:v>2.1</c:v>
                </c:pt>
                <c:pt idx="4">
                  <c:v>2</c:v>
                </c:pt>
                <c:pt idx="5">
                  <c:v>2.12</c:v>
                </c:pt>
                <c:pt idx="6">
                  <c:v>2</c:v>
                </c:pt>
                <c:pt idx="7">
                  <c:v>1.45</c:v>
                </c:pt>
                <c:pt idx="8">
                  <c:v>2.4</c:v>
                </c:pt>
                <c:pt idx="9">
                  <c:v>2.1800000000000002</c:v>
                </c:pt>
                <c:pt idx="10">
                  <c:v>2.36</c:v>
                </c:pt>
                <c:pt idx="11">
                  <c:v>2.1800000000000002</c:v>
                </c:pt>
                <c:pt idx="12">
                  <c:v>2.0299999999999998</c:v>
                </c:pt>
                <c:pt idx="13">
                  <c:v>2.625</c:v>
                </c:pt>
                <c:pt idx="14">
                  <c:v>2.1000000000000227</c:v>
                </c:pt>
                <c:pt idx="15">
                  <c:v>2.1550000000000296</c:v>
                </c:pt>
                <c:pt idx="16">
                  <c:v>2.0300000000000296</c:v>
                </c:pt>
                <c:pt idx="17">
                  <c:v>2.8550000000000182</c:v>
                </c:pt>
                <c:pt idx="18">
                  <c:v>2.1999999999999886</c:v>
                </c:pt>
                <c:pt idx="19">
                  <c:v>2.2400000000000091</c:v>
                </c:pt>
                <c:pt idx="20">
                  <c:v>2.0149999999999864</c:v>
                </c:pt>
                <c:pt idx="21" formatCode="General">
                  <c:v>2.9200000000000159</c:v>
                </c:pt>
                <c:pt idx="22" formatCode="General">
                  <c:v>1.3799999999999955</c:v>
                </c:pt>
                <c:pt idx="23" formatCode="General">
                  <c:v>1.7800000000000296</c:v>
                </c:pt>
                <c:pt idx="24" formatCode="General">
                  <c:v>2.2699999999999818</c:v>
                </c:pt>
                <c:pt idx="25" formatCode="General">
                  <c:v>2.8500000000000227</c:v>
                </c:pt>
                <c:pt idx="26">
                  <c:v>1.1999999999999886</c:v>
                </c:pt>
                <c:pt idx="27" formatCode="General">
                  <c:v>1.5</c:v>
                </c:pt>
                <c:pt idx="28" formatCode="General">
                  <c:v>2.3000000000000114</c:v>
                </c:pt>
                <c:pt idx="29" formatCode="General">
                  <c:v>2.65</c:v>
                </c:pt>
                <c:pt idx="30" formatCode="General">
                  <c:v>2.5299999999999998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E-4A2E-927B-AEC37DECA15B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Kh.89'!$A$9:$A$39</c:f>
              <c:numCache>
                <c:formatCode>General</c:formatCode>
                <c:ptCount val="31"/>
                <c:pt idx="0">
                  <c:v>2536</c:v>
                </c:pt>
                <c:pt idx="1">
                  <c:v>2537</c:v>
                </c:pt>
                <c:pt idx="2">
                  <c:v>2538</c:v>
                </c:pt>
                <c:pt idx="3">
                  <c:v>2539</c:v>
                </c:pt>
                <c:pt idx="4">
                  <c:v>2540</c:v>
                </c:pt>
                <c:pt idx="5">
                  <c:v>2541</c:v>
                </c:pt>
                <c:pt idx="6">
                  <c:v>2542</c:v>
                </c:pt>
                <c:pt idx="7">
                  <c:v>2543</c:v>
                </c:pt>
                <c:pt idx="8">
                  <c:v>2544</c:v>
                </c:pt>
                <c:pt idx="9">
                  <c:v>2545</c:v>
                </c:pt>
                <c:pt idx="10">
                  <c:v>2546</c:v>
                </c:pt>
                <c:pt idx="11">
                  <c:v>2547</c:v>
                </c:pt>
                <c:pt idx="12">
                  <c:v>2548</c:v>
                </c:pt>
                <c:pt idx="13">
                  <c:v>2549</c:v>
                </c:pt>
                <c:pt idx="14">
                  <c:v>2550</c:v>
                </c:pt>
                <c:pt idx="15">
                  <c:v>2551</c:v>
                </c:pt>
                <c:pt idx="16">
                  <c:v>2552</c:v>
                </c:pt>
                <c:pt idx="17">
                  <c:v>2553</c:v>
                </c:pt>
                <c:pt idx="18">
                  <c:v>2554</c:v>
                </c:pt>
                <c:pt idx="19">
                  <c:v>2555</c:v>
                </c:pt>
                <c:pt idx="20">
                  <c:v>2556</c:v>
                </c:pt>
                <c:pt idx="21">
                  <c:v>2557</c:v>
                </c:pt>
                <c:pt idx="22">
                  <c:v>2558</c:v>
                </c:pt>
                <c:pt idx="23">
                  <c:v>2559</c:v>
                </c:pt>
                <c:pt idx="24">
                  <c:v>2560</c:v>
                </c:pt>
                <c:pt idx="25">
                  <c:v>2561</c:v>
                </c:pt>
                <c:pt idx="26">
                  <c:v>2562</c:v>
                </c:pt>
                <c:pt idx="27">
                  <c:v>2563</c:v>
                </c:pt>
                <c:pt idx="28">
                  <c:v>2564</c:v>
                </c:pt>
                <c:pt idx="29">
                  <c:v>2565</c:v>
                </c:pt>
                <c:pt idx="30">
                  <c:v>2566</c:v>
                </c:pt>
              </c:numCache>
            </c:numRef>
          </c:cat>
          <c:val>
            <c:numRef>
              <c:f>'Data Kh.89'!$S$9:$S$39</c:f>
              <c:numCache>
                <c:formatCode>0.00</c:formatCode>
                <c:ptCount val="31"/>
                <c:pt idx="0">
                  <c:v>0.3</c:v>
                </c:pt>
                <c:pt idx="1">
                  <c:v>0.35</c:v>
                </c:pt>
                <c:pt idx="2">
                  <c:v>0.27</c:v>
                </c:pt>
                <c:pt idx="3">
                  <c:v>0.24</c:v>
                </c:pt>
                <c:pt idx="4">
                  <c:v>0.2</c:v>
                </c:pt>
                <c:pt idx="5">
                  <c:v>-0.1</c:v>
                </c:pt>
                <c:pt idx="6">
                  <c:v>0.14000000000000001</c:v>
                </c:pt>
                <c:pt idx="7">
                  <c:v>0.03</c:v>
                </c:pt>
                <c:pt idx="8">
                  <c:v>0.05</c:v>
                </c:pt>
                <c:pt idx="9">
                  <c:v>0.03</c:v>
                </c:pt>
                <c:pt idx="10">
                  <c:v>-0.02</c:v>
                </c:pt>
                <c:pt idx="11">
                  <c:v>-0.08</c:v>
                </c:pt>
                <c:pt idx="12">
                  <c:v>-0.26</c:v>
                </c:pt>
                <c:pt idx="13">
                  <c:v>0.06</c:v>
                </c:pt>
                <c:pt idx="14">
                  <c:v>0.1</c:v>
                </c:pt>
                <c:pt idx="15">
                  <c:v>-4.9999999999954525E-3</c:v>
                </c:pt>
                <c:pt idx="16">
                  <c:v>5.0000000000011369E-2</c:v>
                </c:pt>
                <c:pt idx="17">
                  <c:v>0.18999999999999773</c:v>
                </c:pt>
                <c:pt idx="18">
                  <c:v>-0.14999999999997726</c:v>
                </c:pt>
                <c:pt idx="19">
                  <c:v>-0.10099999999999909</c:v>
                </c:pt>
                <c:pt idx="20">
                  <c:v>5.5000000000006821E-2</c:v>
                </c:pt>
                <c:pt idx="21">
                  <c:v>0.25</c:v>
                </c:pt>
                <c:pt idx="22">
                  <c:v>4.0000000000020464E-2</c:v>
                </c:pt>
                <c:pt idx="23">
                  <c:v>9.9999999999909051E-3</c:v>
                </c:pt>
                <c:pt idx="24">
                  <c:v>5.0000000000011369E-2</c:v>
                </c:pt>
                <c:pt idx="25">
                  <c:v>0.19999999999998863</c:v>
                </c:pt>
                <c:pt idx="26">
                  <c:v>-3.999999999996362E-2</c:v>
                </c:pt>
                <c:pt idx="27">
                  <c:v>-0.25</c:v>
                </c:pt>
                <c:pt idx="28" formatCode="General">
                  <c:v>-9.9999999999965894E-2</c:v>
                </c:pt>
                <c:pt idx="29" formatCode="General">
                  <c:v>0.1</c:v>
                </c:pt>
                <c:pt idx="3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7E-4A2E-927B-AEC37DECA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86792640"/>
        <c:axId val="1"/>
      </c:barChart>
      <c:catAx>
        <c:axId val="148679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725860155382909"/>
              <c:y val="0.90701468189233281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3719412724306689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486792640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7960848287112562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Kh.89 </a:t>
            </a:r>
            <a:r>
              <a:rPr lang="th-TH"/>
              <a:t>น้ำแม่จัน บ้านหัวสะพาน อ.แม่จัน จ.เชียงราย</a:t>
            </a:r>
          </a:p>
        </c:rich>
      </c:tx>
      <c:layout>
        <c:manualLayout>
          <c:xMode val="edge"/>
          <c:yMode val="edge"/>
          <c:x val="0.28128231644260598"/>
          <c:y val="1.864406779661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9989658738367"/>
          <c:y val="0.23050847457627119"/>
          <c:w val="0.77249224405377459"/>
          <c:h val="0.579661016949152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1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B1-4570-BBE7-9598CC8C05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Kh.89'!$A$9:$A$39</c:f>
              <c:numCache>
                <c:formatCode>General</c:formatCode>
                <c:ptCount val="31"/>
                <c:pt idx="0">
                  <c:v>2536</c:v>
                </c:pt>
                <c:pt idx="1">
                  <c:v>2537</c:v>
                </c:pt>
                <c:pt idx="2">
                  <c:v>2538</c:v>
                </c:pt>
                <c:pt idx="3">
                  <c:v>2539</c:v>
                </c:pt>
                <c:pt idx="4">
                  <c:v>2540</c:v>
                </c:pt>
                <c:pt idx="5">
                  <c:v>2541</c:v>
                </c:pt>
                <c:pt idx="6">
                  <c:v>2542</c:v>
                </c:pt>
                <c:pt idx="7">
                  <c:v>2543</c:v>
                </c:pt>
                <c:pt idx="8">
                  <c:v>2544</c:v>
                </c:pt>
                <c:pt idx="9">
                  <c:v>2545</c:v>
                </c:pt>
                <c:pt idx="10">
                  <c:v>2546</c:v>
                </c:pt>
                <c:pt idx="11">
                  <c:v>2547</c:v>
                </c:pt>
                <c:pt idx="12">
                  <c:v>2548</c:v>
                </c:pt>
                <c:pt idx="13">
                  <c:v>2549</c:v>
                </c:pt>
                <c:pt idx="14">
                  <c:v>2550</c:v>
                </c:pt>
                <c:pt idx="15">
                  <c:v>2551</c:v>
                </c:pt>
                <c:pt idx="16">
                  <c:v>2552</c:v>
                </c:pt>
                <c:pt idx="17">
                  <c:v>2553</c:v>
                </c:pt>
                <c:pt idx="18">
                  <c:v>2554</c:v>
                </c:pt>
                <c:pt idx="19">
                  <c:v>2555</c:v>
                </c:pt>
                <c:pt idx="20">
                  <c:v>2556</c:v>
                </c:pt>
                <c:pt idx="21">
                  <c:v>2557</c:v>
                </c:pt>
                <c:pt idx="22">
                  <c:v>2558</c:v>
                </c:pt>
                <c:pt idx="23">
                  <c:v>2559</c:v>
                </c:pt>
                <c:pt idx="24">
                  <c:v>2560</c:v>
                </c:pt>
                <c:pt idx="25">
                  <c:v>2561</c:v>
                </c:pt>
                <c:pt idx="26">
                  <c:v>2562</c:v>
                </c:pt>
                <c:pt idx="27">
                  <c:v>2563</c:v>
                </c:pt>
                <c:pt idx="28">
                  <c:v>2564</c:v>
                </c:pt>
                <c:pt idx="29">
                  <c:v>2565</c:v>
                </c:pt>
                <c:pt idx="30">
                  <c:v>2566</c:v>
                </c:pt>
              </c:numCache>
            </c:numRef>
          </c:cat>
          <c:val>
            <c:numRef>
              <c:f>'Data Kh.89'!$C$9:$C$39</c:f>
              <c:numCache>
                <c:formatCode>0.00</c:formatCode>
                <c:ptCount val="31"/>
                <c:pt idx="0">
                  <c:v>36.700000000000003</c:v>
                </c:pt>
                <c:pt idx="1">
                  <c:v>69.5</c:v>
                </c:pt>
                <c:pt idx="2">
                  <c:v>101.5</c:v>
                </c:pt>
                <c:pt idx="3">
                  <c:v>45</c:v>
                </c:pt>
                <c:pt idx="4">
                  <c:v>49</c:v>
                </c:pt>
                <c:pt idx="5">
                  <c:v>58.24</c:v>
                </c:pt>
                <c:pt idx="6">
                  <c:v>47</c:v>
                </c:pt>
                <c:pt idx="7">
                  <c:v>22.2</c:v>
                </c:pt>
                <c:pt idx="8">
                  <c:v>71.400000000000006</c:v>
                </c:pt>
                <c:pt idx="9">
                  <c:v>53.18</c:v>
                </c:pt>
                <c:pt idx="10">
                  <c:v>71.08</c:v>
                </c:pt>
                <c:pt idx="11">
                  <c:v>61.08</c:v>
                </c:pt>
                <c:pt idx="12">
                  <c:v>54.96</c:v>
                </c:pt>
                <c:pt idx="13">
                  <c:v>67.72</c:v>
                </c:pt>
                <c:pt idx="14">
                  <c:v>56.8</c:v>
                </c:pt>
                <c:pt idx="15">
                  <c:v>71.56</c:v>
                </c:pt>
                <c:pt idx="16">
                  <c:v>54.68</c:v>
                </c:pt>
                <c:pt idx="17">
                  <c:v>109.98</c:v>
                </c:pt>
                <c:pt idx="18">
                  <c:v>56.02</c:v>
                </c:pt>
                <c:pt idx="19">
                  <c:v>62.15</c:v>
                </c:pt>
                <c:pt idx="20">
                  <c:v>51.2</c:v>
                </c:pt>
                <c:pt idx="21">
                  <c:v>115.13</c:v>
                </c:pt>
                <c:pt idx="22">
                  <c:v>26.65</c:v>
                </c:pt>
                <c:pt idx="23">
                  <c:v>39.979999999999997</c:v>
                </c:pt>
                <c:pt idx="24">
                  <c:v>86.84</c:v>
                </c:pt>
                <c:pt idx="25">
                  <c:v>134.19999999999999</c:v>
                </c:pt>
                <c:pt idx="26">
                  <c:v>18.13</c:v>
                </c:pt>
                <c:pt idx="27">
                  <c:v>41.3</c:v>
                </c:pt>
                <c:pt idx="28">
                  <c:v>66.760000000000005</c:v>
                </c:pt>
                <c:pt idx="29">
                  <c:v>106.9</c:v>
                </c:pt>
                <c:pt idx="30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1-4570-BBE7-9598CC8C0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6797920"/>
        <c:axId val="1"/>
      </c:barChart>
      <c:catAx>
        <c:axId val="148679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327817993795242"/>
              <c:y val="0.90338983050847455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7921406411582212E-2"/>
              <c:y val="0.359322033898305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486797920"/>
        <c:crosses val="autoZero"/>
        <c:crossBetween val="between"/>
        <c:majorUnit val="5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Kh.89 </a:t>
            </a:r>
            <a:r>
              <a:rPr lang="th-TH"/>
              <a:t>น้ำแม่จัน บ้านหัวสะพาน อ.แม่จัน จ.เชียงราย</a:t>
            </a:r>
          </a:p>
        </c:rich>
      </c:tx>
      <c:layout>
        <c:manualLayout>
          <c:xMode val="edge"/>
          <c:yMode val="edge"/>
          <c:x val="0.28128231644260598"/>
          <c:y val="1.864406779661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688728024819"/>
          <c:y val="0.23050847457627119"/>
          <c:w val="0.78076525336091007"/>
          <c:h val="0.579661016949152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Kh.89'!$A$9:$A$39</c:f>
              <c:numCache>
                <c:formatCode>General</c:formatCode>
                <c:ptCount val="31"/>
                <c:pt idx="0">
                  <c:v>2536</c:v>
                </c:pt>
                <c:pt idx="1">
                  <c:v>2537</c:v>
                </c:pt>
                <c:pt idx="2">
                  <c:v>2538</c:v>
                </c:pt>
                <c:pt idx="3">
                  <c:v>2539</c:v>
                </c:pt>
                <c:pt idx="4">
                  <c:v>2540</c:v>
                </c:pt>
                <c:pt idx="5">
                  <c:v>2541</c:v>
                </c:pt>
                <c:pt idx="6">
                  <c:v>2542</c:v>
                </c:pt>
                <c:pt idx="7">
                  <c:v>2543</c:v>
                </c:pt>
                <c:pt idx="8">
                  <c:v>2544</c:v>
                </c:pt>
                <c:pt idx="9">
                  <c:v>2545</c:v>
                </c:pt>
                <c:pt idx="10">
                  <c:v>2546</c:v>
                </c:pt>
                <c:pt idx="11">
                  <c:v>2547</c:v>
                </c:pt>
                <c:pt idx="12">
                  <c:v>2548</c:v>
                </c:pt>
                <c:pt idx="13">
                  <c:v>2549</c:v>
                </c:pt>
                <c:pt idx="14">
                  <c:v>2550</c:v>
                </c:pt>
                <c:pt idx="15">
                  <c:v>2551</c:v>
                </c:pt>
                <c:pt idx="16">
                  <c:v>2552</c:v>
                </c:pt>
                <c:pt idx="17">
                  <c:v>2553</c:v>
                </c:pt>
                <c:pt idx="18">
                  <c:v>2554</c:v>
                </c:pt>
                <c:pt idx="19">
                  <c:v>2555</c:v>
                </c:pt>
                <c:pt idx="20">
                  <c:v>2556</c:v>
                </c:pt>
                <c:pt idx="21">
                  <c:v>2557</c:v>
                </c:pt>
                <c:pt idx="22">
                  <c:v>2558</c:v>
                </c:pt>
                <c:pt idx="23">
                  <c:v>2559</c:v>
                </c:pt>
                <c:pt idx="24">
                  <c:v>2560</c:v>
                </c:pt>
                <c:pt idx="25">
                  <c:v>2561</c:v>
                </c:pt>
                <c:pt idx="26">
                  <c:v>2562</c:v>
                </c:pt>
                <c:pt idx="27">
                  <c:v>2563</c:v>
                </c:pt>
                <c:pt idx="28">
                  <c:v>2564</c:v>
                </c:pt>
                <c:pt idx="29">
                  <c:v>2565</c:v>
                </c:pt>
                <c:pt idx="30">
                  <c:v>2566</c:v>
                </c:pt>
              </c:numCache>
            </c:numRef>
          </c:cat>
          <c:val>
            <c:numRef>
              <c:f>'Data Kh.89'!$I$9:$I$39</c:f>
              <c:numCache>
                <c:formatCode>0.00</c:formatCode>
                <c:ptCount val="31"/>
                <c:pt idx="0">
                  <c:v>0</c:v>
                </c:pt>
                <c:pt idx="1">
                  <c:v>0.22</c:v>
                </c:pt>
                <c:pt idx="2">
                  <c:v>0.21</c:v>
                </c:pt>
                <c:pt idx="3">
                  <c:v>0.15</c:v>
                </c:pt>
                <c:pt idx="4">
                  <c:v>0.25</c:v>
                </c:pt>
                <c:pt idx="5">
                  <c:v>0</c:v>
                </c:pt>
                <c:pt idx="6">
                  <c:v>0.19</c:v>
                </c:pt>
                <c:pt idx="7">
                  <c:v>0.12</c:v>
                </c:pt>
                <c:pt idx="8">
                  <c:v>0.15</c:v>
                </c:pt>
                <c:pt idx="9">
                  <c:v>0.45</c:v>
                </c:pt>
                <c:pt idx="10">
                  <c:v>0.16</c:v>
                </c:pt>
                <c:pt idx="11">
                  <c:v>0.02</c:v>
                </c:pt>
                <c:pt idx="12">
                  <c:v>0.06</c:v>
                </c:pt>
                <c:pt idx="13">
                  <c:v>0</c:v>
                </c:pt>
                <c:pt idx="14">
                  <c:v>0.09</c:v>
                </c:pt>
                <c:pt idx="15">
                  <c:v>0.02</c:v>
                </c:pt>
                <c:pt idx="16">
                  <c:v>0.04</c:v>
                </c:pt>
                <c:pt idx="17">
                  <c:v>0.13</c:v>
                </c:pt>
                <c:pt idx="18">
                  <c:v>0.04</c:v>
                </c:pt>
                <c:pt idx="19">
                  <c:v>0.08</c:v>
                </c:pt>
                <c:pt idx="20">
                  <c:v>0.14000000000000001</c:v>
                </c:pt>
                <c:pt idx="21">
                  <c:v>0.04</c:v>
                </c:pt>
                <c:pt idx="22">
                  <c:v>0.03</c:v>
                </c:pt>
                <c:pt idx="23">
                  <c:v>0.1</c:v>
                </c:pt>
                <c:pt idx="24">
                  <c:v>7.0000000000000007E-2</c:v>
                </c:pt>
                <c:pt idx="25">
                  <c:v>0.28000000000000003</c:v>
                </c:pt>
                <c:pt idx="26">
                  <c:v>0.05</c:v>
                </c:pt>
                <c:pt idx="27">
                  <c:v>0.02</c:v>
                </c:pt>
                <c:pt idx="28">
                  <c:v>9.5000000000000001E-2</c:v>
                </c:pt>
                <c:pt idx="29">
                  <c:v>0.09</c:v>
                </c:pt>
                <c:pt idx="3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F-4CFF-8A15-31F35965C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6796480"/>
        <c:axId val="1"/>
      </c:barChart>
      <c:catAx>
        <c:axId val="148679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914167528438468"/>
              <c:y val="0.90338983050847455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7921406411582212E-2"/>
              <c:y val="0.359322033898305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\-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486796480"/>
        <c:crosses val="autoZero"/>
        <c:crossBetween val="between"/>
        <c:majorUnit val="0.3"/>
        <c:minorUnit val="0.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7C87D-211C-C0E6-7777-A38DBD8A57A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D3ADD6-CC39-212E-8F91-79E8003385A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7EC5C8-4D3F-4D17-297C-AABC99F1C9B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47"/>
  <sheetViews>
    <sheetView tabSelected="1" topLeftCell="A21" workbookViewId="0">
      <selection activeCell="L46" sqref="L46"/>
    </sheetView>
  </sheetViews>
  <sheetFormatPr defaultColWidth="8.6640625" defaultRowHeight="21.75" x14ac:dyDescent="0.45"/>
  <cols>
    <col min="1" max="1" width="5.83203125" style="1" customWidth="1"/>
    <col min="2" max="2" width="7.5" style="36" customWidth="1"/>
    <col min="3" max="3" width="8.83203125" style="36" customWidth="1"/>
    <col min="4" max="4" width="7.5" style="79" customWidth="1"/>
    <col min="5" max="5" width="7.83203125" style="36" customWidth="1"/>
    <col min="6" max="6" width="9.33203125" style="36" customWidth="1"/>
    <col min="7" max="7" width="7.83203125" style="79" customWidth="1"/>
    <col min="8" max="8" width="8.33203125" style="36" customWidth="1"/>
    <col min="9" max="9" width="8.5" style="36" customWidth="1"/>
    <col min="10" max="10" width="7.6640625" style="79" customWidth="1"/>
    <col min="11" max="11" width="7.6640625" style="36" customWidth="1"/>
    <col min="12" max="12" width="9.1640625" style="36" customWidth="1"/>
    <col min="13" max="13" width="7.6640625" style="79" customWidth="1"/>
    <col min="14" max="14" width="9.33203125" style="36" customWidth="1"/>
    <col min="15" max="15" width="7.1640625" style="36" customWidth="1"/>
    <col min="16" max="16" width="8.6640625" style="1"/>
    <col min="17" max="17" width="19.5" style="1" bestFit="1" customWidth="1"/>
    <col min="18" max="18" width="4.5" style="1" customWidth="1"/>
    <col min="19" max="19" width="9.5" style="1" customWidth="1"/>
    <col min="20" max="16384" width="8.6640625" style="1"/>
  </cols>
  <sheetData>
    <row r="1" spans="1:39" x14ac:dyDescent="0.4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39" ht="6" customHeight="1" x14ac:dyDescent="0.45">
      <c r="A2" s="5"/>
      <c r="B2" s="6"/>
      <c r="C2" s="6"/>
      <c r="D2" s="7"/>
      <c r="E2" s="6"/>
      <c r="F2" s="6"/>
      <c r="G2" s="7"/>
      <c r="H2" s="6"/>
      <c r="I2" s="8"/>
      <c r="J2" s="9"/>
      <c r="K2" s="10"/>
      <c r="L2" s="10"/>
      <c r="M2" s="11"/>
      <c r="N2" s="6"/>
      <c r="O2" s="6"/>
    </row>
    <row r="3" spans="1:39" ht="23.25" customHeight="1" x14ac:dyDescent="0.45">
      <c r="A3" s="12" t="s">
        <v>2</v>
      </c>
      <c r="B3" s="6"/>
      <c r="C3" s="6"/>
      <c r="D3" s="7"/>
      <c r="E3" s="6"/>
      <c r="F3" s="6"/>
      <c r="G3" s="7"/>
      <c r="H3" s="6"/>
      <c r="I3" s="6"/>
      <c r="J3" s="9"/>
      <c r="K3" s="6"/>
      <c r="L3" s="8" t="s">
        <v>3</v>
      </c>
      <c r="M3" s="11"/>
      <c r="N3" s="6"/>
      <c r="O3" s="6"/>
      <c r="AL3" s="13">
        <v>34313</v>
      </c>
      <c r="AM3" s="14">
        <v>77.44</v>
      </c>
    </row>
    <row r="4" spans="1:39" ht="22.5" customHeight="1" x14ac:dyDescent="0.45">
      <c r="A4" s="12" t="s">
        <v>4</v>
      </c>
      <c r="B4" s="15"/>
      <c r="C4" s="15"/>
      <c r="D4" s="7"/>
      <c r="E4" s="6"/>
      <c r="F4" s="6"/>
      <c r="G4" s="7"/>
      <c r="H4" s="6"/>
      <c r="I4" s="8"/>
      <c r="J4" s="9"/>
      <c r="K4" s="10"/>
      <c r="L4" s="10"/>
      <c r="M4" s="11"/>
      <c r="N4" s="6"/>
      <c r="O4" s="6"/>
      <c r="AL4" s="13">
        <v>34679</v>
      </c>
      <c r="AM4" s="14">
        <v>191.87100000000001</v>
      </c>
    </row>
    <row r="5" spans="1:39" x14ac:dyDescent="0.45">
      <c r="A5" s="16"/>
      <c r="B5" s="17" t="s">
        <v>5</v>
      </c>
      <c r="C5" s="17"/>
      <c r="D5" s="18"/>
      <c r="E5" s="17"/>
      <c r="F5" s="17"/>
      <c r="G5" s="19"/>
      <c r="H5" s="20" t="s">
        <v>6</v>
      </c>
      <c r="I5" s="17"/>
      <c r="J5" s="18"/>
      <c r="K5" s="17"/>
      <c r="L5" s="17"/>
      <c r="M5" s="21"/>
      <c r="N5" s="22" t="s">
        <v>7</v>
      </c>
      <c r="O5" s="23"/>
      <c r="Q5" s="24">
        <v>406.38499999999999</v>
      </c>
      <c r="AL5" s="13">
        <v>35045</v>
      </c>
      <c r="AM5" s="14">
        <v>167.441</v>
      </c>
    </row>
    <row r="6" spans="1:39" x14ac:dyDescent="0.45">
      <c r="A6" s="25" t="s">
        <v>8</v>
      </c>
      <c r="B6" s="26" t="s">
        <v>9</v>
      </c>
      <c r="C6" s="27"/>
      <c r="D6" s="28"/>
      <c r="E6" s="26" t="s">
        <v>10</v>
      </c>
      <c r="F6" s="26"/>
      <c r="G6" s="28"/>
      <c r="H6" s="26" t="s">
        <v>9</v>
      </c>
      <c r="I6" s="26"/>
      <c r="J6" s="28"/>
      <c r="K6" s="26" t="s">
        <v>10</v>
      </c>
      <c r="L6" s="26"/>
      <c r="M6" s="29"/>
      <c r="N6" s="26" t="s">
        <v>1</v>
      </c>
      <c r="O6" s="26"/>
      <c r="AL6" s="13">
        <v>35411</v>
      </c>
      <c r="AM6" s="14">
        <v>112.667</v>
      </c>
    </row>
    <row r="7" spans="1:39" s="36" customFormat="1" x14ac:dyDescent="0.45">
      <c r="A7" s="30" t="s">
        <v>11</v>
      </c>
      <c r="B7" s="31" t="s">
        <v>12</v>
      </c>
      <c r="C7" s="31" t="s">
        <v>13</v>
      </c>
      <c r="D7" s="32" t="s">
        <v>14</v>
      </c>
      <c r="E7" s="33" t="s">
        <v>12</v>
      </c>
      <c r="F7" s="31" t="s">
        <v>13</v>
      </c>
      <c r="G7" s="32" t="s">
        <v>14</v>
      </c>
      <c r="H7" s="31" t="s">
        <v>12</v>
      </c>
      <c r="I7" s="33" t="s">
        <v>13</v>
      </c>
      <c r="J7" s="32" t="s">
        <v>14</v>
      </c>
      <c r="K7" s="34" t="s">
        <v>12</v>
      </c>
      <c r="L7" s="34" t="s">
        <v>13</v>
      </c>
      <c r="M7" s="35" t="s">
        <v>14</v>
      </c>
      <c r="N7" s="34" t="s">
        <v>13</v>
      </c>
      <c r="O7" s="34" t="s">
        <v>15</v>
      </c>
      <c r="AL7" s="13">
        <v>35777</v>
      </c>
      <c r="AM7" s="14">
        <v>102.414</v>
      </c>
    </row>
    <row r="8" spans="1:39" x14ac:dyDescent="0.45">
      <c r="A8" s="37"/>
      <c r="B8" s="38" t="s">
        <v>16</v>
      </c>
      <c r="C8" s="39" t="s">
        <v>17</v>
      </c>
      <c r="D8" s="40"/>
      <c r="E8" s="38" t="s">
        <v>16</v>
      </c>
      <c r="F8" s="39" t="s">
        <v>17</v>
      </c>
      <c r="G8" s="40"/>
      <c r="H8" s="38" t="s">
        <v>16</v>
      </c>
      <c r="I8" s="39" t="s">
        <v>17</v>
      </c>
      <c r="J8" s="41"/>
      <c r="K8" s="38" t="s">
        <v>16</v>
      </c>
      <c r="L8" s="39" t="s">
        <v>17</v>
      </c>
      <c r="M8" s="42"/>
      <c r="N8" s="39" t="s">
        <v>18</v>
      </c>
      <c r="O8" s="38" t="s">
        <v>17</v>
      </c>
      <c r="Q8" s="93" t="s">
        <v>5</v>
      </c>
      <c r="S8" s="93" t="s">
        <v>6</v>
      </c>
      <c r="AL8" s="13">
        <v>36143</v>
      </c>
      <c r="AM8" s="14">
        <v>85.05</v>
      </c>
    </row>
    <row r="9" spans="1:39" ht="18" customHeight="1" x14ac:dyDescent="0.45">
      <c r="A9" s="43">
        <v>2536</v>
      </c>
      <c r="B9" s="44">
        <f t="shared" ref="B9:B21" si="0">$Q$5+Q9</f>
        <v>408.23500000000001</v>
      </c>
      <c r="C9" s="45">
        <v>36.700000000000003</v>
      </c>
      <c r="D9" s="46">
        <v>34577</v>
      </c>
      <c r="E9" s="47">
        <f t="shared" ref="E9:E21" si="1">$Q$5+R9</f>
        <v>406.38499999999999</v>
      </c>
      <c r="F9" s="48">
        <v>22.65</v>
      </c>
      <c r="G9" s="49">
        <v>34577</v>
      </c>
      <c r="H9" s="44">
        <v>406.685</v>
      </c>
      <c r="I9" s="45">
        <v>0</v>
      </c>
      <c r="J9" s="46">
        <v>34401</v>
      </c>
      <c r="K9" s="47">
        <v>406.685</v>
      </c>
      <c r="L9" s="48">
        <v>0</v>
      </c>
      <c r="M9" s="49">
        <v>34401</v>
      </c>
      <c r="N9" s="44">
        <v>77.44</v>
      </c>
      <c r="O9" s="50">
        <v>2.46</v>
      </c>
      <c r="Q9" s="36">
        <v>1.85</v>
      </c>
      <c r="S9" s="36">
        <v>0.3</v>
      </c>
      <c r="AL9" s="13">
        <v>36509</v>
      </c>
      <c r="AM9" s="14">
        <v>95.28</v>
      </c>
    </row>
    <row r="10" spans="1:39" ht="18" customHeight="1" x14ac:dyDescent="0.45">
      <c r="A10" s="51">
        <v>2537</v>
      </c>
      <c r="B10" s="44">
        <f t="shared" si="0"/>
        <v>408.58499999999998</v>
      </c>
      <c r="C10" s="45">
        <v>69.5</v>
      </c>
      <c r="D10" s="46">
        <v>36421</v>
      </c>
      <c r="E10" s="52">
        <f t="shared" si="1"/>
        <v>406.38499999999999</v>
      </c>
      <c r="F10" s="45">
        <v>54.3</v>
      </c>
      <c r="G10" s="53">
        <v>36404</v>
      </c>
      <c r="H10" s="44">
        <v>406.73500000000001</v>
      </c>
      <c r="I10" s="45">
        <v>0.22</v>
      </c>
      <c r="J10" s="46">
        <v>36262</v>
      </c>
      <c r="K10" s="52">
        <v>406.73500000000001</v>
      </c>
      <c r="L10" s="45">
        <v>0.22</v>
      </c>
      <c r="M10" s="53">
        <v>36262</v>
      </c>
      <c r="N10" s="44">
        <v>191.87100000000001</v>
      </c>
      <c r="O10" s="50">
        <v>6.08</v>
      </c>
      <c r="Q10" s="36">
        <v>2.2000000000000002</v>
      </c>
      <c r="S10" s="36">
        <v>0.35</v>
      </c>
      <c r="AL10" s="13">
        <v>36875</v>
      </c>
      <c r="AM10" s="14">
        <v>93.528000000000006</v>
      </c>
    </row>
    <row r="11" spans="1:39" ht="18" customHeight="1" x14ac:dyDescent="0.45">
      <c r="A11" s="51">
        <v>2538</v>
      </c>
      <c r="B11" s="44">
        <f t="shared" si="0"/>
        <v>409.03499999999997</v>
      </c>
      <c r="C11" s="45">
        <v>101.5</v>
      </c>
      <c r="D11" s="46">
        <v>35677</v>
      </c>
      <c r="E11" s="52">
        <f t="shared" si="1"/>
        <v>406.38499999999999</v>
      </c>
      <c r="F11" s="45">
        <v>79.7</v>
      </c>
      <c r="G11" s="53">
        <v>35677</v>
      </c>
      <c r="H11" s="44">
        <v>406.65499999999997</v>
      </c>
      <c r="I11" s="45">
        <v>0.21</v>
      </c>
      <c r="J11" s="46">
        <v>36245</v>
      </c>
      <c r="K11" s="52">
        <v>406.65499999999997</v>
      </c>
      <c r="L11" s="45">
        <v>0.21</v>
      </c>
      <c r="M11" s="53">
        <v>35510</v>
      </c>
      <c r="N11" s="44">
        <v>167.441</v>
      </c>
      <c r="O11" s="50">
        <v>5.3</v>
      </c>
      <c r="Q11" s="36">
        <v>2.65</v>
      </c>
      <c r="S11" s="36">
        <v>0.27</v>
      </c>
      <c r="AL11" s="13">
        <v>37241</v>
      </c>
      <c r="AM11" s="14">
        <v>139.334</v>
      </c>
    </row>
    <row r="12" spans="1:39" ht="18" customHeight="1" x14ac:dyDescent="0.45">
      <c r="A12" s="51">
        <v>2539</v>
      </c>
      <c r="B12" s="44">
        <f t="shared" si="0"/>
        <v>408.48500000000001</v>
      </c>
      <c r="C12" s="45">
        <v>45</v>
      </c>
      <c r="D12" s="46">
        <v>36445</v>
      </c>
      <c r="E12" s="52">
        <f t="shared" si="1"/>
        <v>406.38499999999999</v>
      </c>
      <c r="F12" s="45">
        <v>22.76</v>
      </c>
      <c r="G12" s="53">
        <v>36393</v>
      </c>
      <c r="H12" s="44">
        <v>406.625</v>
      </c>
      <c r="I12" s="45">
        <v>0.15</v>
      </c>
      <c r="J12" s="46">
        <v>36257</v>
      </c>
      <c r="K12" s="52">
        <v>406.625</v>
      </c>
      <c r="L12" s="45">
        <v>0.15</v>
      </c>
      <c r="M12" s="53">
        <v>36257</v>
      </c>
      <c r="N12" s="44">
        <v>112.667</v>
      </c>
      <c r="O12" s="50">
        <v>3.57</v>
      </c>
      <c r="Q12" s="36">
        <v>2.1</v>
      </c>
      <c r="S12" s="36">
        <v>0.24</v>
      </c>
      <c r="AL12" s="13">
        <v>37607</v>
      </c>
      <c r="AM12" s="14">
        <v>173.20699999999999</v>
      </c>
    </row>
    <row r="13" spans="1:39" ht="18" customHeight="1" x14ac:dyDescent="0.45">
      <c r="A13" s="51">
        <v>2540</v>
      </c>
      <c r="B13" s="44">
        <f t="shared" si="0"/>
        <v>408.38499999999999</v>
      </c>
      <c r="C13" s="45">
        <v>49</v>
      </c>
      <c r="D13" s="46">
        <v>35635</v>
      </c>
      <c r="E13" s="52">
        <f t="shared" si="1"/>
        <v>406.38499999999999</v>
      </c>
      <c r="F13" s="45">
        <v>42.36</v>
      </c>
      <c r="G13" s="53">
        <v>36396</v>
      </c>
      <c r="H13" s="44">
        <v>406.58499999999998</v>
      </c>
      <c r="I13" s="45">
        <v>0.25</v>
      </c>
      <c r="J13" s="46">
        <v>36237</v>
      </c>
      <c r="K13" s="52">
        <v>406.60500000000002</v>
      </c>
      <c r="L13" s="45">
        <v>0.17</v>
      </c>
      <c r="M13" s="53">
        <v>36249</v>
      </c>
      <c r="N13" s="44">
        <v>102.414</v>
      </c>
      <c r="O13" s="50">
        <v>3.25</v>
      </c>
      <c r="Q13" s="36">
        <v>2</v>
      </c>
      <c r="S13" s="36">
        <v>0.2</v>
      </c>
      <c r="AL13" s="13">
        <v>37973</v>
      </c>
      <c r="AM13" s="14">
        <v>138.02099999999999</v>
      </c>
    </row>
    <row r="14" spans="1:39" ht="18" customHeight="1" x14ac:dyDescent="0.45">
      <c r="A14" s="51">
        <v>2541</v>
      </c>
      <c r="B14" s="44">
        <f t="shared" si="0"/>
        <v>408.505</v>
      </c>
      <c r="C14" s="45">
        <v>58.24</v>
      </c>
      <c r="D14" s="46">
        <v>36393</v>
      </c>
      <c r="E14" s="52">
        <f t="shared" si="1"/>
        <v>406.38499999999999</v>
      </c>
      <c r="F14" s="45">
        <v>49.7</v>
      </c>
      <c r="G14" s="53">
        <v>36393</v>
      </c>
      <c r="H14" s="44">
        <v>406.28500000000003</v>
      </c>
      <c r="I14" s="45">
        <v>0</v>
      </c>
      <c r="J14" s="46">
        <v>36248</v>
      </c>
      <c r="K14" s="52">
        <v>406.45499999999998</v>
      </c>
      <c r="L14" s="45">
        <v>0.09</v>
      </c>
      <c r="M14" s="53">
        <v>36248</v>
      </c>
      <c r="N14" s="44">
        <v>85.05</v>
      </c>
      <c r="O14" s="50">
        <v>2.7</v>
      </c>
      <c r="Q14" s="36">
        <v>2.12</v>
      </c>
      <c r="S14" s="36">
        <v>-0.1</v>
      </c>
      <c r="AL14" s="13">
        <v>38339</v>
      </c>
      <c r="AM14" s="14">
        <v>169.64</v>
      </c>
    </row>
    <row r="15" spans="1:39" ht="18" customHeight="1" x14ac:dyDescent="0.45">
      <c r="A15" s="51">
        <v>2542</v>
      </c>
      <c r="B15" s="44">
        <f t="shared" si="0"/>
        <v>408.38499999999999</v>
      </c>
      <c r="C15" s="45">
        <v>47</v>
      </c>
      <c r="D15" s="46">
        <v>37197</v>
      </c>
      <c r="E15" s="52">
        <f t="shared" si="1"/>
        <v>406.38499999999999</v>
      </c>
      <c r="F15" s="45">
        <v>36.07</v>
      </c>
      <c r="G15" s="53">
        <v>37197</v>
      </c>
      <c r="H15" s="44">
        <v>406.52499999999998</v>
      </c>
      <c r="I15" s="45">
        <v>0.19</v>
      </c>
      <c r="J15" s="46" t="s">
        <v>19</v>
      </c>
      <c r="K15" s="52">
        <v>406.52499999999998</v>
      </c>
      <c r="L15" s="45">
        <v>0.19</v>
      </c>
      <c r="M15" s="53">
        <v>37017</v>
      </c>
      <c r="N15" s="44">
        <v>95.28</v>
      </c>
      <c r="O15" s="50">
        <v>3.01</v>
      </c>
      <c r="Q15" s="36">
        <v>2</v>
      </c>
      <c r="S15" s="36">
        <v>0.14000000000000001</v>
      </c>
      <c r="AL15" s="13">
        <v>38705</v>
      </c>
      <c r="AM15" s="14">
        <v>109.77897600000001</v>
      </c>
    </row>
    <row r="16" spans="1:39" ht="18" customHeight="1" x14ac:dyDescent="0.45">
      <c r="A16" s="51">
        <v>2543</v>
      </c>
      <c r="B16" s="44">
        <f t="shared" si="0"/>
        <v>407.83499999999998</v>
      </c>
      <c r="C16" s="45">
        <v>22.2</v>
      </c>
      <c r="D16" s="46">
        <v>37165</v>
      </c>
      <c r="E16" s="52">
        <f t="shared" si="1"/>
        <v>406.38499999999999</v>
      </c>
      <c r="F16" s="45">
        <v>21.24</v>
      </c>
      <c r="G16" s="53">
        <v>37166</v>
      </c>
      <c r="H16" s="44">
        <v>406.41500000000002</v>
      </c>
      <c r="I16" s="45">
        <v>0.12</v>
      </c>
      <c r="J16" s="46">
        <v>36898</v>
      </c>
      <c r="K16" s="52">
        <v>406.41500000000002</v>
      </c>
      <c r="L16" s="45">
        <v>0.12</v>
      </c>
      <c r="M16" s="53">
        <v>36898</v>
      </c>
      <c r="N16" s="44">
        <v>93.528000000000006</v>
      </c>
      <c r="O16" s="50">
        <v>2.97</v>
      </c>
      <c r="Q16" s="36">
        <v>1.45</v>
      </c>
      <c r="S16" s="36">
        <v>0.03</v>
      </c>
      <c r="AL16" s="13">
        <v>39071</v>
      </c>
      <c r="AM16" s="14">
        <v>164.14185599999999</v>
      </c>
    </row>
    <row r="17" spans="1:39" ht="18" customHeight="1" x14ac:dyDescent="0.45">
      <c r="A17" s="51">
        <v>2544</v>
      </c>
      <c r="B17" s="44">
        <f t="shared" si="0"/>
        <v>408.78499999999997</v>
      </c>
      <c r="C17" s="45">
        <v>71.400000000000006</v>
      </c>
      <c r="D17" s="46">
        <v>37486</v>
      </c>
      <c r="E17" s="52">
        <f t="shared" si="1"/>
        <v>406.38499999999999</v>
      </c>
      <c r="F17" s="45">
        <v>30.76</v>
      </c>
      <c r="G17" s="53">
        <v>37472</v>
      </c>
      <c r="H17" s="44">
        <v>406.435</v>
      </c>
      <c r="I17" s="45">
        <v>0.15</v>
      </c>
      <c r="J17" s="46">
        <v>37361</v>
      </c>
      <c r="K17" s="52">
        <v>406.435</v>
      </c>
      <c r="L17" s="45">
        <v>0.15</v>
      </c>
      <c r="M17" s="53">
        <v>37350</v>
      </c>
      <c r="N17" s="44">
        <v>139.334</v>
      </c>
      <c r="O17" s="50">
        <v>4.42</v>
      </c>
      <c r="Q17" s="36">
        <v>2.4</v>
      </c>
      <c r="S17" s="36">
        <v>0.05</v>
      </c>
      <c r="AL17" s="13">
        <v>39437</v>
      </c>
      <c r="AM17" s="14">
        <v>116.48</v>
      </c>
    </row>
    <row r="18" spans="1:39" ht="18" customHeight="1" x14ac:dyDescent="0.45">
      <c r="A18" s="51">
        <v>2545</v>
      </c>
      <c r="B18" s="44">
        <f t="shared" si="0"/>
        <v>408.565</v>
      </c>
      <c r="C18" s="45">
        <v>53.18</v>
      </c>
      <c r="D18" s="46">
        <v>37565</v>
      </c>
      <c r="E18" s="52">
        <f t="shared" si="1"/>
        <v>406.38499999999999</v>
      </c>
      <c r="F18" s="45">
        <v>48.56</v>
      </c>
      <c r="G18" s="53">
        <v>37565</v>
      </c>
      <c r="H18" s="44">
        <v>406.41500000000002</v>
      </c>
      <c r="I18" s="45">
        <v>0.45</v>
      </c>
      <c r="J18" s="46">
        <v>37348</v>
      </c>
      <c r="K18" s="52">
        <v>406.41500000000002</v>
      </c>
      <c r="L18" s="45">
        <v>0.05</v>
      </c>
      <c r="M18" s="53">
        <v>37348</v>
      </c>
      <c r="N18" s="44">
        <v>173.20699999999999</v>
      </c>
      <c r="O18" s="50">
        <v>5.4923420078999996</v>
      </c>
      <c r="Q18" s="36">
        <v>2.1800000000000002</v>
      </c>
      <c r="S18" s="36">
        <v>0.03</v>
      </c>
      <c r="AL18" s="13">
        <v>39803</v>
      </c>
      <c r="AM18" s="54">
        <v>103.32</v>
      </c>
    </row>
    <row r="19" spans="1:39" ht="18" customHeight="1" x14ac:dyDescent="0.45">
      <c r="A19" s="51">
        <v>2546</v>
      </c>
      <c r="B19" s="44">
        <f t="shared" si="0"/>
        <v>408.745</v>
      </c>
      <c r="C19" s="45">
        <v>71.08</v>
      </c>
      <c r="D19" s="46">
        <v>38606</v>
      </c>
      <c r="E19" s="52">
        <f t="shared" si="1"/>
        <v>406.38499999999999</v>
      </c>
      <c r="F19" s="45">
        <v>49.11</v>
      </c>
      <c r="G19" s="53">
        <v>38606</v>
      </c>
      <c r="H19" s="44">
        <v>406.36500000000001</v>
      </c>
      <c r="I19" s="45">
        <v>0.16</v>
      </c>
      <c r="J19" s="53">
        <v>38409</v>
      </c>
      <c r="K19" s="52">
        <v>406.36500000000001</v>
      </c>
      <c r="L19" s="45">
        <v>0.16</v>
      </c>
      <c r="M19" s="53">
        <v>38409</v>
      </c>
      <c r="N19" s="44">
        <v>138.02099999999999</v>
      </c>
      <c r="O19" s="50">
        <v>4.3600000000000003</v>
      </c>
      <c r="Q19" s="36">
        <v>2.36</v>
      </c>
      <c r="S19" s="36">
        <v>-0.02</v>
      </c>
      <c r="AL19" s="13">
        <v>40169</v>
      </c>
      <c r="AM19" s="54">
        <v>77.37</v>
      </c>
    </row>
    <row r="20" spans="1:39" ht="18" customHeight="1" x14ac:dyDescent="0.45">
      <c r="A20" s="51">
        <v>2547</v>
      </c>
      <c r="B20" s="44">
        <f t="shared" si="0"/>
        <v>408.565</v>
      </c>
      <c r="C20" s="45">
        <v>61.08</v>
      </c>
      <c r="D20" s="46">
        <v>38251</v>
      </c>
      <c r="E20" s="52">
        <f t="shared" si="1"/>
        <v>406.38499999999999</v>
      </c>
      <c r="F20" s="45">
        <v>52.56</v>
      </c>
      <c r="G20" s="53">
        <v>38240</v>
      </c>
      <c r="H20" s="44">
        <v>406.30500000000001</v>
      </c>
      <c r="I20" s="45">
        <v>0.02</v>
      </c>
      <c r="J20" s="53">
        <v>38068</v>
      </c>
      <c r="K20" s="52">
        <v>406.30500000000001</v>
      </c>
      <c r="L20" s="45">
        <v>0.02</v>
      </c>
      <c r="M20" s="53">
        <v>38068</v>
      </c>
      <c r="N20" s="45">
        <v>169.64</v>
      </c>
      <c r="O20" s="50">
        <f>+N20*0.0317097</f>
        <v>5.3792335079999996</v>
      </c>
      <c r="Q20" s="36">
        <v>2.1800000000000002</v>
      </c>
      <c r="S20" s="36">
        <v>-0.08</v>
      </c>
      <c r="AL20" s="13">
        <v>40535</v>
      </c>
      <c r="AM20" s="55">
        <v>109.83</v>
      </c>
    </row>
    <row r="21" spans="1:39" ht="18" customHeight="1" x14ac:dyDescent="0.45">
      <c r="A21" s="51">
        <v>2548</v>
      </c>
      <c r="B21" s="44">
        <f t="shared" si="0"/>
        <v>408.41499999999996</v>
      </c>
      <c r="C21" s="45">
        <v>54.96</v>
      </c>
      <c r="D21" s="53">
        <v>17773</v>
      </c>
      <c r="E21" s="52">
        <f t="shared" si="1"/>
        <v>406.38499999999999</v>
      </c>
      <c r="F21" s="45">
        <v>54.96</v>
      </c>
      <c r="G21" s="53">
        <v>17773</v>
      </c>
      <c r="H21" s="44">
        <v>406.125</v>
      </c>
      <c r="I21" s="45">
        <v>0.06</v>
      </c>
      <c r="J21" s="46">
        <v>17671</v>
      </c>
      <c r="K21" s="52">
        <v>406.125</v>
      </c>
      <c r="L21" s="45">
        <v>0.06</v>
      </c>
      <c r="M21" s="46">
        <v>17671</v>
      </c>
      <c r="N21" s="52">
        <v>109.77897600000001</v>
      </c>
      <c r="O21" s="50">
        <v>3.4810684931506901</v>
      </c>
      <c r="Q21" s="36">
        <v>2.0299999999999998</v>
      </c>
      <c r="S21" s="36">
        <v>-0.26</v>
      </c>
    </row>
    <row r="22" spans="1:39" ht="18" customHeight="1" x14ac:dyDescent="0.45">
      <c r="A22" s="51">
        <v>2549</v>
      </c>
      <c r="B22" s="44">
        <v>409.01</v>
      </c>
      <c r="C22" s="45">
        <v>67.72</v>
      </c>
      <c r="D22" s="46">
        <v>273</v>
      </c>
      <c r="E22" s="52">
        <f>2.4+Q5</f>
        <v>408.78499999999997</v>
      </c>
      <c r="F22" s="45">
        <v>57.34</v>
      </c>
      <c r="G22" s="46">
        <v>273</v>
      </c>
      <c r="H22" s="52">
        <v>406.44499999999999</v>
      </c>
      <c r="I22" s="45">
        <v>0</v>
      </c>
      <c r="J22" s="46">
        <v>93</v>
      </c>
      <c r="K22" s="52">
        <v>406.44499999999999</v>
      </c>
      <c r="L22" s="45">
        <v>0</v>
      </c>
      <c r="M22" s="46">
        <v>93</v>
      </c>
      <c r="N22" s="52">
        <v>164.14185599999999</v>
      </c>
      <c r="O22" s="50">
        <f t="shared" ref="O22:O32" si="2">N22*0.0317097</f>
        <v>5.2048890112031998</v>
      </c>
      <c r="Q22" s="36">
        <v>2.625</v>
      </c>
      <c r="S22" s="36">
        <v>0.06</v>
      </c>
    </row>
    <row r="23" spans="1:39" ht="18" customHeight="1" x14ac:dyDescent="0.45">
      <c r="A23" s="51">
        <v>2550</v>
      </c>
      <c r="B23" s="44">
        <v>408.48500000000001</v>
      </c>
      <c r="C23" s="45">
        <v>56.8</v>
      </c>
      <c r="D23" s="46">
        <v>281</v>
      </c>
      <c r="E23" s="52">
        <v>408.45</v>
      </c>
      <c r="F23" s="45">
        <v>55.3</v>
      </c>
      <c r="G23" s="46">
        <v>281</v>
      </c>
      <c r="H23" s="52">
        <v>406.48500000000001</v>
      </c>
      <c r="I23" s="45">
        <v>0.09</v>
      </c>
      <c r="J23" s="46">
        <v>78</v>
      </c>
      <c r="K23" s="52">
        <v>406.48500000000001</v>
      </c>
      <c r="L23" s="45">
        <v>0.09</v>
      </c>
      <c r="M23" s="46">
        <v>78</v>
      </c>
      <c r="N23" s="52">
        <v>116.48</v>
      </c>
      <c r="O23" s="50">
        <f t="shared" si="2"/>
        <v>3.6935458560000001</v>
      </c>
      <c r="Q23" s="36">
        <v>2.1000000000000227</v>
      </c>
      <c r="S23" s="36">
        <v>0.1</v>
      </c>
    </row>
    <row r="24" spans="1:39" ht="18" customHeight="1" x14ac:dyDescent="0.45">
      <c r="A24" s="51">
        <v>2551</v>
      </c>
      <c r="B24" s="56">
        <v>408.54</v>
      </c>
      <c r="C24" s="57">
        <v>71.56</v>
      </c>
      <c r="D24" s="46">
        <v>227</v>
      </c>
      <c r="E24" s="58">
        <v>408.22</v>
      </c>
      <c r="F24" s="57">
        <v>45.48</v>
      </c>
      <c r="G24" s="59">
        <v>227</v>
      </c>
      <c r="H24" s="56">
        <v>406.38</v>
      </c>
      <c r="I24" s="57">
        <v>0.02</v>
      </c>
      <c r="J24" s="60">
        <v>177</v>
      </c>
      <c r="K24" s="58">
        <v>406.46</v>
      </c>
      <c r="L24" s="57">
        <v>0.04</v>
      </c>
      <c r="M24" s="59">
        <v>177</v>
      </c>
      <c r="N24" s="56">
        <v>103.32</v>
      </c>
      <c r="O24" s="50">
        <f t="shared" si="2"/>
        <v>3.276246204</v>
      </c>
      <c r="Q24" s="36">
        <v>2.1550000000000296</v>
      </c>
      <c r="S24" s="36">
        <v>-4.9999999999954525E-3</v>
      </c>
    </row>
    <row r="25" spans="1:39" ht="18" customHeight="1" x14ac:dyDescent="0.45">
      <c r="A25" s="51">
        <v>2552</v>
      </c>
      <c r="B25" s="56">
        <v>408.41500000000002</v>
      </c>
      <c r="C25" s="57">
        <v>54.68</v>
      </c>
      <c r="D25" s="46">
        <v>220</v>
      </c>
      <c r="E25" s="58">
        <v>407.82</v>
      </c>
      <c r="F25" s="57">
        <v>24.8</v>
      </c>
      <c r="G25" s="59">
        <v>220</v>
      </c>
      <c r="H25" s="56">
        <v>406.435</v>
      </c>
      <c r="I25" s="57">
        <v>0.04</v>
      </c>
      <c r="J25" s="60">
        <v>126</v>
      </c>
      <c r="K25" s="58">
        <v>406.48</v>
      </c>
      <c r="L25" s="57">
        <v>0.05</v>
      </c>
      <c r="M25" s="59">
        <v>125</v>
      </c>
      <c r="N25" s="56">
        <v>77.37</v>
      </c>
      <c r="O25" s="50">
        <f t="shared" si="2"/>
        <v>2.453379489</v>
      </c>
      <c r="Q25" s="36">
        <v>2.0300000000000296</v>
      </c>
      <c r="S25" s="36">
        <v>5.0000000000011369E-2</v>
      </c>
    </row>
    <row r="26" spans="1:39" ht="18" customHeight="1" x14ac:dyDescent="0.45">
      <c r="A26" s="51">
        <v>2553</v>
      </c>
      <c r="B26" s="56">
        <v>409.24</v>
      </c>
      <c r="C26" s="57">
        <v>109.98</v>
      </c>
      <c r="D26" s="46">
        <v>219</v>
      </c>
      <c r="E26" s="58">
        <v>408.2</v>
      </c>
      <c r="F26" s="57">
        <v>41.5</v>
      </c>
      <c r="G26" s="59">
        <v>219</v>
      </c>
      <c r="H26" s="56">
        <v>406.57499999999999</v>
      </c>
      <c r="I26" s="57">
        <v>0.13</v>
      </c>
      <c r="J26" s="60">
        <v>40331</v>
      </c>
      <c r="K26" s="58">
        <v>406.58</v>
      </c>
      <c r="L26" s="57">
        <v>0.13</v>
      </c>
      <c r="M26" s="59">
        <v>40331</v>
      </c>
      <c r="N26" s="56">
        <v>109.83</v>
      </c>
      <c r="O26" s="61">
        <f t="shared" si="2"/>
        <v>3.4826763509999998</v>
      </c>
      <c r="Q26" s="92">
        <v>2.8550000000000182</v>
      </c>
      <c r="S26" s="36">
        <v>0.18999999999999773</v>
      </c>
    </row>
    <row r="27" spans="1:39" ht="18" customHeight="1" x14ac:dyDescent="0.45">
      <c r="A27" s="51">
        <v>2554</v>
      </c>
      <c r="B27" s="56">
        <v>408.58499999999998</v>
      </c>
      <c r="C27" s="57">
        <v>56.02</v>
      </c>
      <c r="D27" s="46">
        <v>40806</v>
      </c>
      <c r="E27" s="58">
        <v>408.15</v>
      </c>
      <c r="F27" s="57">
        <v>36.57</v>
      </c>
      <c r="G27" s="59">
        <v>40767</v>
      </c>
      <c r="H27" s="56">
        <v>406.23500000000001</v>
      </c>
      <c r="I27" s="57">
        <v>0.04</v>
      </c>
      <c r="J27" s="60">
        <v>40900</v>
      </c>
      <c r="K27" s="58">
        <v>406.23899999999998</v>
      </c>
      <c r="L27" s="57">
        <v>0.04</v>
      </c>
      <c r="M27" s="59">
        <v>40900</v>
      </c>
      <c r="N27" s="56">
        <v>158.56</v>
      </c>
      <c r="O27" s="61">
        <f t="shared" si="2"/>
        <v>5.0278900320000002</v>
      </c>
      <c r="Q27" s="36">
        <v>2.1999999999999886</v>
      </c>
      <c r="S27" s="36">
        <v>-0.14999999999997726</v>
      </c>
    </row>
    <row r="28" spans="1:39" ht="18" customHeight="1" x14ac:dyDescent="0.45">
      <c r="A28" s="51">
        <v>2555</v>
      </c>
      <c r="B28" s="56">
        <v>408.625</v>
      </c>
      <c r="C28" s="57">
        <v>62.15</v>
      </c>
      <c r="D28" s="46">
        <v>41166</v>
      </c>
      <c r="E28" s="58">
        <v>408.02699999999999</v>
      </c>
      <c r="F28" s="57">
        <v>33.270000000000003</v>
      </c>
      <c r="G28" s="59">
        <v>41166</v>
      </c>
      <c r="H28" s="56">
        <v>406.28399999999999</v>
      </c>
      <c r="I28" s="57">
        <v>0.08</v>
      </c>
      <c r="J28" s="60">
        <v>41006</v>
      </c>
      <c r="K28" s="58">
        <v>406.28</v>
      </c>
      <c r="L28" s="57">
        <v>0.08</v>
      </c>
      <c r="M28" s="59">
        <v>41006</v>
      </c>
      <c r="N28" s="56">
        <v>110.81</v>
      </c>
      <c r="O28" s="61">
        <f t="shared" si="2"/>
        <v>3.5137518569999999</v>
      </c>
      <c r="Q28" s="36">
        <v>2.2400000000000091</v>
      </c>
      <c r="S28" s="36">
        <v>-0.10099999999999909</v>
      </c>
    </row>
    <row r="29" spans="1:39" ht="18" customHeight="1" x14ac:dyDescent="0.45">
      <c r="A29" s="51">
        <v>2556</v>
      </c>
      <c r="B29" s="56">
        <v>408.4</v>
      </c>
      <c r="C29" s="57">
        <v>51.2</v>
      </c>
      <c r="D29" s="46">
        <v>41523</v>
      </c>
      <c r="E29" s="58">
        <v>407.97</v>
      </c>
      <c r="F29" s="57">
        <v>33.880000000000003</v>
      </c>
      <c r="G29" s="59">
        <v>41523</v>
      </c>
      <c r="H29" s="56">
        <v>406.44</v>
      </c>
      <c r="I29" s="57">
        <v>0.14000000000000001</v>
      </c>
      <c r="J29" s="60">
        <v>41439</v>
      </c>
      <c r="K29" s="58">
        <v>406.44</v>
      </c>
      <c r="L29" s="57">
        <v>0.14000000000000001</v>
      </c>
      <c r="M29" s="59">
        <v>41439</v>
      </c>
      <c r="N29" s="56">
        <v>168.69</v>
      </c>
      <c r="O29" s="61">
        <f t="shared" si="2"/>
        <v>5.3491092929999997</v>
      </c>
      <c r="Q29" s="36">
        <v>2.0149999999999864</v>
      </c>
      <c r="S29" s="36">
        <v>5.5000000000006821E-2</v>
      </c>
    </row>
    <row r="30" spans="1:39" ht="18" customHeight="1" x14ac:dyDescent="0.45">
      <c r="A30" s="51">
        <v>2557</v>
      </c>
      <c r="B30" s="56">
        <v>409.30500000000001</v>
      </c>
      <c r="C30" s="57">
        <v>115.13</v>
      </c>
      <c r="D30" s="46">
        <v>41880</v>
      </c>
      <c r="E30" s="58">
        <v>408.17700000000002</v>
      </c>
      <c r="F30" s="57">
        <v>38.03</v>
      </c>
      <c r="G30" s="59">
        <v>41881</v>
      </c>
      <c r="H30" s="56">
        <v>406.63499999999999</v>
      </c>
      <c r="I30" s="57">
        <v>0.04</v>
      </c>
      <c r="J30" s="60">
        <v>41707</v>
      </c>
      <c r="K30" s="58">
        <v>406.66199999999998</v>
      </c>
      <c r="L30" s="57">
        <v>0.06</v>
      </c>
      <c r="M30" s="59">
        <v>41707</v>
      </c>
      <c r="N30" s="56">
        <v>94.94</v>
      </c>
      <c r="O30" s="61">
        <f t="shared" si="2"/>
        <v>3.0105189179999998</v>
      </c>
      <c r="Q30" s="1">
        <v>2.9200000000000159</v>
      </c>
      <c r="S30" s="36">
        <v>0.25</v>
      </c>
    </row>
    <row r="31" spans="1:39" ht="18" customHeight="1" x14ac:dyDescent="0.45">
      <c r="A31" s="51">
        <v>2558</v>
      </c>
      <c r="B31" s="56">
        <v>407.76499999999999</v>
      </c>
      <c r="C31" s="57">
        <v>26.65</v>
      </c>
      <c r="D31" s="46">
        <v>42222</v>
      </c>
      <c r="E31" s="58">
        <v>407.51</v>
      </c>
      <c r="F31" s="57">
        <v>16.350000000000001</v>
      </c>
      <c r="G31" s="59">
        <v>42266</v>
      </c>
      <c r="H31" s="56">
        <v>406.42500000000001</v>
      </c>
      <c r="I31" s="57">
        <v>0.03</v>
      </c>
      <c r="J31" s="60">
        <v>42309</v>
      </c>
      <c r="K31" s="58">
        <v>406.42500000000001</v>
      </c>
      <c r="L31" s="57">
        <v>0.03</v>
      </c>
      <c r="M31" s="59">
        <v>42309</v>
      </c>
      <c r="N31" s="56">
        <v>66.48</v>
      </c>
      <c r="O31" s="61">
        <f t="shared" si="2"/>
        <v>2.1080608560000003</v>
      </c>
      <c r="Q31" s="1">
        <v>1.3799999999999955</v>
      </c>
      <c r="S31" s="36">
        <v>4.0000000000020464E-2</v>
      </c>
    </row>
    <row r="32" spans="1:39" ht="18" customHeight="1" x14ac:dyDescent="0.45">
      <c r="A32" s="51">
        <v>2559</v>
      </c>
      <c r="B32" s="56">
        <v>408.16500000000002</v>
      </c>
      <c r="C32" s="57">
        <v>39.979999999999997</v>
      </c>
      <c r="D32" s="46">
        <v>42602</v>
      </c>
      <c r="E32" s="58">
        <v>407.76</v>
      </c>
      <c r="F32" s="57">
        <v>23.58</v>
      </c>
      <c r="G32" s="59">
        <v>42602</v>
      </c>
      <c r="H32" s="56">
        <v>406.39499999999998</v>
      </c>
      <c r="I32" s="57">
        <v>0.1</v>
      </c>
      <c r="J32" s="60">
        <v>42500</v>
      </c>
      <c r="K32" s="58">
        <v>406.39499999999998</v>
      </c>
      <c r="L32" s="57">
        <v>0.1</v>
      </c>
      <c r="M32" s="59">
        <v>42500</v>
      </c>
      <c r="N32" s="56">
        <v>86.08</v>
      </c>
      <c r="O32" s="61">
        <f t="shared" si="2"/>
        <v>2.7295709759999998</v>
      </c>
      <c r="Q32" s="1">
        <v>1.7800000000000296</v>
      </c>
      <c r="S32" s="36">
        <v>9.9999999999909051E-3</v>
      </c>
    </row>
    <row r="33" spans="1:19" ht="18" customHeight="1" x14ac:dyDescent="0.45">
      <c r="A33" s="80">
        <v>2560</v>
      </c>
      <c r="B33" s="56">
        <v>408.66</v>
      </c>
      <c r="C33" s="57">
        <v>86.84</v>
      </c>
      <c r="D33" s="60">
        <v>43344</v>
      </c>
      <c r="E33" s="58">
        <v>408.39</v>
      </c>
      <c r="F33" s="57">
        <v>64.06</v>
      </c>
      <c r="G33" s="59">
        <v>43344</v>
      </c>
      <c r="H33" s="56">
        <v>406.44</v>
      </c>
      <c r="I33" s="57">
        <v>7.0000000000000007E-2</v>
      </c>
      <c r="J33" s="60">
        <v>43284</v>
      </c>
      <c r="K33" s="58">
        <v>406.44</v>
      </c>
      <c r="L33" s="57">
        <v>7.0000000000000007E-2</v>
      </c>
      <c r="M33" s="59">
        <v>43285</v>
      </c>
      <c r="N33" s="56">
        <v>180.51</v>
      </c>
      <c r="O33" s="61">
        <v>5.72</v>
      </c>
      <c r="Q33" s="1">
        <v>2.2699999999999818</v>
      </c>
      <c r="S33" s="36">
        <v>5.0000000000011369E-2</v>
      </c>
    </row>
    <row r="34" spans="1:19" ht="18" customHeight="1" x14ac:dyDescent="0.5">
      <c r="A34" s="88">
        <v>2561</v>
      </c>
      <c r="B34" s="89">
        <v>409.23500000000001</v>
      </c>
      <c r="C34" s="90">
        <v>134.19999999999999</v>
      </c>
      <c r="D34" s="91">
        <v>43330</v>
      </c>
      <c r="E34" s="83">
        <v>408.52199999999999</v>
      </c>
      <c r="F34" s="82">
        <v>74.38</v>
      </c>
      <c r="G34" s="84">
        <v>43330</v>
      </c>
      <c r="H34" s="81">
        <v>406.58499999999998</v>
      </c>
      <c r="I34" s="82">
        <v>0.28000000000000003</v>
      </c>
      <c r="J34" s="85">
        <v>241520</v>
      </c>
      <c r="K34" s="83">
        <v>406.62</v>
      </c>
      <c r="L34" s="82">
        <v>0.36</v>
      </c>
      <c r="M34" s="84">
        <v>241519</v>
      </c>
      <c r="N34" s="81">
        <v>109.88</v>
      </c>
      <c r="O34" s="86">
        <v>3.4842618359999999</v>
      </c>
      <c r="P34" s="87"/>
      <c r="Q34" s="87">
        <v>2.8500000000000227</v>
      </c>
      <c r="R34" s="87"/>
      <c r="S34" s="36">
        <v>0.19999999999998863</v>
      </c>
    </row>
    <row r="35" spans="1:19" ht="18" customHeight="1" x14ac:dyDescent="0.45">
      <c r="A35" s="62">
        <v>2562</v>
      </c>
      <c r="B35" s="56">
        <v>407.59</v>
      </c>
      <c r="C35" s="57">
        <v>18.13</v>
      </c>
      <c r="D35" s="60">
        <v>43710</v>
      </c>
      <c r="E35" s="58">
        <v>407.49</v>
      </c>
      <c r="F35" s="57">
        <v>14.49</v>
      </c>
      <c r="G35" s="59">
        <v>44076</v>
      </c>
      <c r="H35" s="56">
        <v>406.35</v>
      </c>
      <c r="I35" s="57">
        <v>0.05</v>
      </c>
      <c r="J35" s="60">
        <v>43921</v>
      </c>
      <c r="K35" s="58">
        <v>406.35</v>
      </c>
      <c r="L35" s="57">
        <v>0.05</v>
      </c>
      <c r="M35" s="59">
        <v>43921</v>
      </c>
      <c r="N35" s="56">
        <v>15.78</v>
      </c>
      <c r="O35" s="61">
        <v>0.5</v>
      </c>
      <c r="Q35" s="36">
        <v>1.1999999999999886</v>
      </c>
      <c r="S35" s="36">
        <v>-3.999999999996362E-2</v>
      </c>
    </row>
    <row r="36" spans="1:19" ht="18" customHeight="1" x14ac:dyDescent="0.45">
      <c r="A36" s="80">
        <v>2563</v>
      </c>
      <c r="B36" s="56">
        <v>407.89</v>
      </c>
      <c r="C36" s="57">
        <v>41.3</v>
      </c>
      <c r="D36" s="60">
        <v>44086</v>
      </c>
      <c r="E36" s="58">
        <v>407.57</v>
      </c>
      <c r="F36" s="57">
        <v>23.15</v>
      </c>
      <c r="G36" s="59">
        <v>44099</v>
      </c>
      <c r="H36" s="56">
        <v>406.14</v>
      </c>
      <c r="I36" s="57">
        <v>0.02</v>
      </c>
      <c r="J36" s="60">
        <v>43954</v>
      </c>
      <c r="K36" s="58">
        <v>406.14</v>
      </c>
      <c r="L36" s="57">
        <v>0.02</v>
      </c>
      <c r="M36" s="59">
        <v>43954</v>
      </c>
      <c r="N36" s="56">
        <v>66.239999999999995</v>
      </c>
      <c r="O36" s="61">
        <v>2.1</v>
      </c>
      <c r="Q36" s="1">
        <v>1.5</v>
      </c>
      <c r="S36" s="36">
        <v>-0.25</v>
      </c>
    </row>
    <row r="37" spans="1:19" ht="18" customHeight="1" x14ac:dyDescent="0.45">
      <c r="A37" s="62">
        <v>2564</v>
      </c>
      <c r="B37" s="56">
        <v>408.685</v>
      </c>
      <c r="C37" s="57">
        <v>66.760000000000005</v>
      </c>
      <c r="D37" s="60">
        <v>44419</v>
      </c>
      <c r="E37" s="58">
        <v>408.21</v>
      </c>
      <c r="F37" s="57">
        <v>41.1</v>
      </c>
      <c r="G37" s="59">
        <v>44424</v>
      </c>
      <c r="H37" s="56">
        <v>406.28500000000003</v>
      </c>
      <c r="I37" s="57">
        <v>9.5000000000000001E-2</v>
      </c>
      <c r="J37" s="60">
        <v>242639</v>
      </c>
      <c r="K37" s="58">
        <v>406.31</v>
      </c>
      <c r="L37" s="57">
        <v>0.1</v>
      </c>
      <c r="M37" s="59">
        <v>242666</v>
      </c>
      <c r="N37" s="56">
        <v>103.81</v>
      </c>
      <c r="O37" s="61">
        <v>3.2917839570000003</v>
      </c>
      <c r="Q37" s="1">
        <v>2.3000000000000114</v>
      </c>
      <c r="S37" s="1">
        <v>-9.9999999999965894E-2</v>
      </c>
    </row>
    <row r="38" spans="1:19" ht="18" customHeight="1" x14ac:dyDescent="0.45">
      <c r="A38" s="80">
        <v>2565</v>
      </c>
      <c r="B38" s="56">
        <v>409.04</v>
      </c>
      <c r="C38" s="57">
        <v>106.9</v>
      </c>
      <c r="D38" s="60">
        <v>45516</v>
      </c>
      <c r="E38" s="58">
        <v>408.46</v>
      </c>
      <c r="F38" s="57">
        <v>63.34</v>
      </c>
      <c r="G38" s="59">
        <v>45516</v>
      </c>
      <c r="H38" s="56">
        <v>406.49</v>
      </c>
      <c r="I38" s="57">
        <v>0.09</v>
      </c>
      <c r="J38" s="60">
        <v>45465</v>
      </c>
      <c r="K38" s="58">
        <v>406.5</v>
      </c>
      <c r="L38" s="57">
        <v>0.1</v>
      </c>
      <c r="M38" s="59">
        <v>45465</v>
      </c>
      <c r="N38" s="56">
        <v>150.62</v>
      </c>
      <c r="O38" s="61">
        <v>4.78</v>
      </c>
      <c r="Q38" s="1">
        <v>2.65</v>
      </c>
      <c r="S38" s="1">
        <v>0.1</v>
      </c>
    </row>
    <row r="39" spans="1:19" ht="18" customHeight="1" x14ac:dyDescent="0.45">
      <c r="A39" s="62">
        <v>2566</v>
      </c>
      <c r="B39" s="56">
        <v>408.92</v>
      </c>
      <c r="C39" s="57">
        <v>68.8</v>
      </c>
      <c r="D39" s="60">
        <v>45574</v>
      </c>
      <c r="E39" s="58">
        <v>408.19</v>
      </c>
      <c r="F39" s="57">
        <v>40.65</v>
      </c>
      <c r="G39" s="59">
        <v>45574</v>
      </c>
      <c r="H39" s="56">
        <v>406.39</v>
      </c>
      <c r="I39" s="57">
        <v>0.1</v>
      </c>
      <c r="J39" s="60">
        <v>45477</v>
      </c>
      <c r="K39" s="58">
        <v>406.39</v>
      </c>
      <c r="L39" s="57">
        <v>0.1</v>
      </c>
      <c r="M39" s="59">
        <v>45477</v>
      </c>
      <c r="N39" s="56">
        <v>88.64</v>
      </c>
      <c r="O39" s="61">
        <v>2.81</v>
      </c>
      <c r="Q39" s="1">
        <v>2.5299999999999998</v>
      </c>
      <c r="S39" s="1">
        <v>0</v>
      </c>
    </row>
    <row r="40" spans="1:19" ht="18" customHeight="1" x14ac:dyDescent="0.45">
      <c r="A40" s="62"/>
      <c r="B40" s="56"/>
      <c r="C40" s="57"/>
      <c r="D40" s="63"/>
      <c r="E40" s="58"/>
      <c r="F40" s="57"/>
      <c r="G40" s="59"/>
      <c r="H40" s="56"/>
      <c r="I40" s="57"/>
      <c r="J40" s="60"/>
      <c r="K40" s="58"/>
      <c r="L40" s="57"/>
      <c r="M40" s="59"/>
      <c r="N40" s="56"/>
      <c r="O40" s="61"/>
    </row>
    <row r="41" spans="1:19" ht="18" customHeight="1" x14ac:dyDescent="0.45">
      <c r="A41" s="62"/>
      <c r="B41" s="64"/>
      <c r="C41" s="65"/>
      <c r="D41" s="66"/>
      <c r="E41" s="67"/>
      <c r="F41" s="65"/>
      <c r="G41" s="68"/>
      <c r="H41" s="64"/>
      <c r="I41" s="65"/>
      <c r="J41" s="69"/>
      <c r="K41" s="67"/>
      <c r="L41" s="65"/>
      <c r="M41" s="68"/>
      <c r="N41" s="64"/>
      <c r="O41" s="70"/>
    </row>
    <row r="42" spans="1:19" ht="23.1" customHeight="1" x14ac:dyDescent="0.45">
      <c r="A42" s="71"/>
      <c r="B42" s="72"/>
      <c r="C42" s="75"/>
      <c r="D42" s="73"/>
      <c r="E42" s="74"/>
      <c r="F42" s="75"/>
      <c r="G42" s="77"/>
      <c r="H42" s="72"/>
      <c r="I42" s="75"/>
      <c r="J42" s="76"/>
      <c r="K42" s="74"/>
      <c r="L42" s="75"/>
      <c r="M42" s="77"/>
      <c r="N42" s="72"/>
      <c r="O42" s="78"/>
    </row>
    <row r="45" spans="1:19" x14ac:dyDescent="0.45">
      <c r="B45" s="94"/>
      <c r="C45" s="94"/>
      <c r="D45" s="95"/>
      <c r="E45" s="94"/>
      <c r="F45" s="94"/>
      <c r="G45" s="95"/>
      <c r="H45" s="94"/>
      <c r="I45" s="94"/>
      <c r="J45" s="95"/>
    </row>
    <row r="46" spans="1:19" x14ac:dyDescent="0.45">
      <c r="B46" s="94"/>
      <c r="C46" s="96" t="s">
        <v>20</v>
      </c>
      <c r="D46" s="95"/>
      <c r="E46" s="94"/>
      <c r="F46" s="94"/>
      <c r="G46" s="95"/>
      <c r="H46" s="94"/>
      <c r="I46" s="94"/>
      <c r="J46" s="95"/>
    </row>
    <row r="47" spans="1:19" x14ac:dyDescent="0.45">
      <c r="B47" s="94"/>
      <c r="C47" s="94"/>
      <c r="D47" s="95"/>
      <c r="E47" s="94"/>
      <c r="F47" s="94"/>
      <c r="G47" s="95"/>
      <c r="H47" s="94"/>
      <c r="I47" s="94"/>
      <c r="J47" s="95"/>
    </row>
  </sheetData>
  <phoneticPr fontId="0" type="noConversion"/>
  <pageMargins left="0.22" right="0.11811023622047245" top="0.59055118110236227" bottom="0.51181102362204722" header="0.51181102362204722" footer="3.937007874015748E-2"/>
  <pageSetup paperSize="9" orientation="portrait" horizontalDpi="4294967292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Kh.89</vt:lpstr>
      <vt:lpstr>กราฟ-Kh.89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2010-11-29T09:10:33Z</cp:lastPrinted>
  <dcterms:created xsi:type="dcterms:W3CDTF">1994-01-31T08:04:27Z</dcterms:created>
  <dcterms:modified xsi:type="dcterms:W3CDTF">2024-06-20T02:49:54Z</dcterms:modified>
</cp:coreProperties>
</file>