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N.13A" sheetId="1" r:id="rId1"/>
    <sheet name="N.13A-H.05" sheetId="2" r:id="rId2"/>
  </sheets>
  <definedNames>
    <definedName name="_Regression_Int" localSheetId="1" hidden="1">1</definedName>
    <definedName name="Print_Area_MI">'N.13A-H.05'!$A$1:$N$20</definedName>
  </definedNames>
  <calcPr fullCalcOnLoad="1"/>
</workbook>
</file>

<file path=xl/sharedStrings.xml><?xml version="1.0" encoding="utf-8"?>
<sst xmlns="http://schemas.openxmlformats.org/spreadsheetml/2006/main" count="32" uniqueCount="25">
  <si>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</si>
  <si>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</si>
  <si>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</si>
  <si>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</si>
  <si>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</si>
  <si>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</si>
  <si>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</si>
  <si>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</si>
  <si>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</si>
  <si>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</si>
  <si>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</si>
  <si>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</si>
  <si>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</si>
  <si>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</si>
  <si>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</si>
  <si>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</si>
  <si>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</si>
  <si>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</si>
  <si>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</si>
  <si>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</si>
  <si>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</si>
  <si>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แม่น้ำน่าน (N.13A)</t>
  </si>
  <si>
    <t>-</t>
  </si>
  <si>
    <t>สถานี N.13A  :  แม่น้ำน่าน  บ้านบุญนาค อ.เวียงสา  จ.น่าน</t>
  </si>
  <si>
    <t xml:space="preserve"> พี้นที่รับน้ำ    8,706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</si>
</sst>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0"/>
      <name val="TH SarabunPSK"/>
      <family val="2"/>
    </font>
    <font>
      <sz val="1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0"/>
    </font>
    <font>
      <u val="single"/>
      <sz val="14"/>
      <color indexed="12"/>
      <name val="Angsan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0"/>
    </font>
    <font>
      <u val="single"/>
      <sz val="14"/>
      <color theme="10"/>
      <name val="AngsanaUPC"/>
      <family val="0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233" fontId="37" fillId="0" borderId="0" applyNumberFormat="0" applyFill="0" applyBorder="0" applyAlignment="0" applyProtection="0"/>
    <xf numFmtId="233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4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4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36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36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36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36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36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36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3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6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1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8" xfId="0" applyNumberFormat="1" applyFont="1" applyFill="1" applyBorder="1" applyAlignment="1">
      <alignment horizontal="center" vertical="center"/>
    </xf>
    <xf numFmtId="236" fontId="8" fillId="0" borderId="0" xfId="0" applyNumberFormat="1" applyFont="1" applyAlignment="1">
      <alignment horizontal="center" vertical="center"/>
    </xf>
    <xf numFmtId="1" fontId="13" fillId="33" borderId="15" xfId="0" applyNumberFormat="1" applyFont="1" applyFill="1" applyBorder="1" applyAlignment="1" applyProtection="1">
      <alignment horizontal="center" vertical="center"/>
      <protection/>
    </xf>
    <xf numFmtId="236" fontId="13" fillId="35" borderId="16" xfId="0" applyNumberFormat="1" applyFont="1" applyFill="1" applyBorder="1" applyAlignment="1" applyProtection="1">
      <alignment horizontal="center" vertical="center"/>
      <protection/>
    </xf>
    <xf numFmtId="236" fontId="13" fillId="33" borderId="16" xfId="0" applyNumberFormat="1" applyFont="1" applyFill="1" applyBorder="1" applyAlignment="1" applyProtection="1">
      <alignment horizontal="center" vertical="center"/>
      <protection/>
    </xf>
    <xf numFmtId="236" fontId="13" fillId="36" borderId="18" xfId="0" applyNumberFormat="1" applyFont="1" applyFill="1" applyBorder="1" applyAlignment="1">
      <alignment horizontal="center" vertical="center"/>
    </xf>
    <xf numFmtId="236" fontId="8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08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35"/>
          <c:w val="0.8605"/>
          <c:h val="0.708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'N.13A-H.05'!$A$8:$A$41</c:f>
              <c:numCache>
                <c:ptCount val="34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  <c:pt idx="32">
                  <c:v>2563</c:v>
                </c:pt>
                <c:pt idx="33">
                  <c:v>2564</c:v>
                </c:pt>
              </c:numCache>
            </c:numRef>
          </c:cat>
          <c:val>
            <c:numRef>
              <c:f>'N.13A-H.05'!$N$8:$N$41</c:f>
              <c:numCache>
                <c:ptCount val="34"/>
                <c:pt idx="0">
                  <c:v>4683.96</c:v>
                </c:pt>
                <c:pt idx="1">
                  <c:v>3345.7599999999998</c:v>
                </c:pt>
                <c:pt idx="2">
                  <c:v>3732.5099999999993</c:v>
                </c:pt>
                <c:pt idx="3">
                  <c:v>3533.3</c:v>
                </c:pt>
                <c:pt idx="4">
                  <c:v>2976.7</c:v>
                </c:pt>
                <c:pt idx="5">
                  <c:v>3542.2999999999997</c:v>
                </c:pt>
                <c:pt idx="6">
                  <c:v>9581.999999999998</c:v>
                </c:pt>
                <c:pt idx="7">
                  <c:v>11328.830000000002</c:v>
                </c:pt>
                <c:pt idx="8">
                  <c:v>7442.500000000001</c:v>
                </c:pt>
                <c:pt idx="9">
                  <c:v>6351.150000000001</c:v>
                </c:pt>
                <c:pt idx="10">
                  <c:v>4388.89</c:v>
                </c:pt>
                <c:pt idx="11">
                  <c:v>8939.300000000001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7050.330000000001</c:v>
                </c:pt>
                <c:pt idx="16">
                  <c:v>8728.01</c:v>
                </c:pt>
                <c:pt idx="17">
                  <c:v>8075.369999999999</c:v>
                </c:pt>
                <c:pt idx="18">
                  <c:v>8386.34</c:v>
                </c:pt>
                <c:pt idx="19">
                  <c:v>6048.79</c:v>
                </c:pt>
                <c:pt idx="20">
                  <c:v>7658.03</c:v>
                </c:pt>
                <c:pt idx="21">
                  <c:v>2386.19</c:v>
                </c:pt>
                <c:pt idx="22">
                  <c:v>8302.22</c:v>
                </c:pt>
                <c:pt idx="23">
                  <c:v>13829.819999999998</c:v>
                </c:pt>
                <c:pt idx="24">
                  <c:v>5257.12</c:v>
                </c:pt>
                <c:pt idx="25">
                  <c:v>5143.82</c:v>
                </c:pt>
                <c:pt idx="26">
                  <c:v>5067.299999999999</c:v>
                </c:pt>
                <c:pt idx="27">
                  <c:v>3875.650000000001</c:v>
                </c:pt>
                <c:pt idx="28">
                  <c:v>6189.460000000001</c:v>
                </c:pt>
                <c:pt idx="29">
                  <c:v>6326.370000000001</c:v>
                </c:pt>
                <c:pt idx="30">
                  <c:v>9289.580000000002</c:v>
                </c:pt>
                <c:pt idx="31">
                  <c:v>4816.849999999999</c:v>
                </c:pt>
                <c:pt idx="32">
                  <c:v>4663.679999999999</c:v>
                </c:pt>
                <c:pt idx="33">
                  <c:v>3110.9551199999996</c:v>
                </c:pt>
              </c:numCache>
            </c:numRef>
          </c:val>
        </c:ser>
        <c:gapWidth val="100"/>
        <c:axId val="61789610"/>
        <c:axId val="19235579"/>
      </c:barChart>
      <c:lineChart>
        <c:grouping val="standard"/>
        <c:varyColors val="0"/>
        <c:ser>
          <c:idx val="1"/>
          <c:order val="1"/>
          <c:tx>
            <c:v>ค่าเฉลี่ย 6624.4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'N.13A-H.05'!$A$8:$A$39</c:f>
              <c:numCache>
                <c:ptCount val="32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  <c:pt idx="31">
                  <c:v>2562</c:v>
                </c:pt>
              </c:numCache>
            </c:numRef>
          </c:cat>
          <c:val>
            <c:numRef>
              <c:f>'N.13A-H.05'!$P$8:$P$39</c:f>
              <c:numCache>
                <c:ptCount val="32"/>
                <c:pt idx="0">
                  <c:v>6624.113600713013</c:v>
                </c:pt>
                <c:pt idx="1">
                  <c:v>6624.113600713013</c:v>
                </c:pt>
                <c:pt idx="2">
                  <c:v>6624.113600713013</c:v>
                </c:pt>
                <c:pt idx="3">
                  <c:v>6624.113600713013</c:v>
                </c:pt>
                <c:pt idx="4">
                  <c:v>6624.113600713013</c:v>
                </c:pt>
                <c:pt idx="5">
                  <c:v>6624.113600713013</c:v>
                </c:pt>
                <c:pt idx="6">
                  <c:v>6624.113600713013</c:v>
                </c:pt>
                <c:pt idx="7">
                  <c:v>6624.113600713013</c:v>
                </c:pt>
                <c:pt idx="8">
                  <c:v>6624.113600713013</c:v>
                </c:pt>
                <c:pt idx="9">
                  <c:v>6624.113600713013</c:v>
                </c:pt>
                <c:pt idx="10">
                  <c:v>6624.113600713013</c:v>
                </c:pt>
                <c:pt idx="11">
                  <c:v>6624.113600713013</c:v>
                </c:pt>
                <c:pt idx="12">
                  <c:v>6624.113600713013</c:v>
                </c:pt>
                <c:pt idx="13">
                  <c:v>6624.113600713013</c:v>
                </c:pt>
                <c:pt idx="14">
                  <c:v>6624.113600713013</c:v>
                </c:pt>
                <c:pt idx="15">
                  <c:v>6624.113600713013</c:v>
                </c:pt>
                <c:pt idx="16">
                  <c:v>6624.113600713013</c:v>
                </c:pt>
                <c:pt idx="17">
                  <c:v>6624.113600713013</c:v>
                </c:pt>
                <c:pt idx="18">
                  <c:v>6624.113600713013</c:v>
                </c:pt>
                <c:pt idx="19">
                  <c:v>6624.113600713013</c:v>
                </c:pt>
                <c:pt idx="20">
                  <c:v>6624.113600713013</c:v>
                </c:pt>
                <c:pt idx="21">
                  <c:v>6624.113600713013</c:v>
                </c:pt>
                <c:pt idx="22">
                  <c:v>6624.113600713013</c:v>
                </c:pt>
                <c:pt idx="23">
                  <c:v>6624.113600713013</c:v>
                </c:pt>
                <c:pt idx="24">
                  <c:v>6624.113600713013</c:v>
                </c:pt>
                <c:pt idx="25">
                  <c:v>6624.113600713013</c:v>
                </c:pt>
                <c:pt idx="26">
                  <c:v>6624.113600713013</c:v>
                </c:pt>
                <c:pt idx="27">
                  <c:v>6624.113600713013</c:v>
                </c:pt>
                <c:pt idx="28">
                  <c:v>6624.113600713013</c:v>
                </c:pt>
                <c:pt idx="29">
                  <c:v>6624.113600713013</c:v>
                </c:pt>
                <c:pt idx="30">
                  <c:v>6624.113600713013</c:v>
                </c:pt>
                <c:pt idx="31">
                  <c:v>6624.113600713013</c:v>
                </c:pt>
              </c:numCache>
            </c:numRef>
          </c:val>
          <c:smooth val="0"/>
        </c:ser>
        <c:axId val="61789610"/>
        <c:axId val="19235579"/>
      </c:line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9235579"/>
        <c:crossesAt val="0"/>
        <c:auto val="1"/>
        <c:lblOffset val="100"/>
        <c:tickLblSkip val="1"/>
        <c:noMultiLvlLbl val="0"/>
      </c:catAx>
      <c:valAx>
        <c:axId val="19235579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21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9610"/>
        <c:crossesAt val="1"/>
        <c:crossBetween val="between"/>
        <c:dispUnits/>
        <c:majorUnit val="3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8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4"/>
  <sheetViews>
    <sheetView showGridLines="0" zoomScalePageLayoutView="0" workbookViewId="0" topLeftCell="A34">
      <selection activeCell="B41" sqref="B41:L41"/>
    </sheetView>
  </sheetViews>
  <sheetFormatPr defaultColWidth="9.83203125" defaultRowHeight="21"/>
  <cols>
    <col min="1" max="1" width="6.83203125" style="5" customWidth="1"/>
    <col min="2" max="13" width="7.33203125" style="36" customWidth="1"/>
    <col min="14" max="14" width="8.33203125" style="37" customWidth="1"/>
    <col min="15" max="17" width="7.33203125" style="5" customWidth="1"/>
    <col min="18" max="16384" width="9.83203125" style="5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8.5" customHeight="1">
      <c r="A2" s="51" t="s">
        <v>23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ht="26.25" customHeight="1">
      <c r="A3" s="53" t="s">
        <v>21</v>
      </c>
      <c r="B3" s="53"/>
      <c r="C3" s="53"/>
      <c r="D3" s="53"/>
      <c r="E3" s="6"/>
      <c r="F3" s="6"/>
      <c r="G3" s="6"/>
      <c r="H3" s="6"/>
      <c r="I3" s="6"/>
      <c r="J3" s="6"/>
      <c r="K3" s="6"/>
      <c r="L3" s="52" t="s">
        <v>24</v>
      </c>
      <c r="M3" s="52"/>
      <c r="N3" s="52"/>
      <c r="O3" s="52"/>
    </row>
    <row r="4" spans="1:16" ht="18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 t="s">
        <v>1</v>
      </c>
      <c r="O4" s="10" t="s">
        <v>1</v>
      </c>
      <c r="P4" s="11" t="s">
        <v>1</v>
      </c>
    </row>
    <row r="5" spans="1:16" ht="18" customHeight="1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4" t="s">
        <v>15</v>
      </c>
      <c r="O5" s="15" t="s">
        <v>16</v>
      </c>
      <c r="P5" s="16" t="s">
        <v>16</v>
      </c>
    </row>
    <row r="6" spans="1:16" ht="18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 t="s">
        <v>17</v>
      </c>
      <c r="O6" s="20" t="s">
        <v>18</v>
      </c>
      <c r="P6" s="21" t="s">
        <v>17</v>
      </c>
    </row>
    <row r="7" spans="1:16" ht="15" customHeight="1">
      <c r="A7" s="38">
        <v>2530</v>
      </c>
      <c r="B7" s="39" t="s">
        <v>22</v>
      </c>
      <c r="C7" s="39" t="s">
        <v>22</v>
      </c>
      <c r="D7" s="39" t="s">
        <v>22</v>
      </c>
      <c r="E7" s="39">
        <v>145.5</v>
      </c>
      <c r="F7" s="39">
        <v>922.8</v>
      </c>
      <c r="G7" s="39">
        <v>647.6</v>
      </c>
      <c r="H7" s="39">
        <v>391</v>
      </c>
      <c r="I7" s="39">
        <v>234.1</v>
      </c>
      <c r="J7" s="39">
        <v>112.2</v>
      </c>
      <c r="K7" s="39">
        <v>69.8</v>
      </c>
      <c r="L7" s="39">
        <v>45.2</v>
      </c>
      <c r="M7" s="39">
        <v>25.2</v>
      </c>
      <c r="N7" s="43">
        <f>SUM(E7:M7)</f>
        <v>2593.3999999999996</v>
      </c>
      <c r="O7" s="44">
        <f>+N7*1000000/(365*86400)</f>
        <v>82.23617453069507</v>
      </c>
      <c r="P7" s="42">
        <f>$N$45</f>
        <v>6624.113600713013</v>
      </c>
    </row>
    <row r="8" spans="1:16" ht="15" customHeight="1">
      <c r="A8" s="38">
        <v>2531</v>
      </c>
      <c r="B8" s="39">
        <v>86.33</v>
      </c>
      <c r="C8" s="39">
        <v>251.69</v>
      </c>
      <c r="D8" s="39">
        <v>301.39</v>
      </c>
      <c r="E8" s="39">
        <v>773.02</v>
      </c>
      <c r="F8" s="39">
        <v>1737.5</v>
      </c>
      <c r="G8" s="39">
        <v>582.87</v>
      </c>
      <c r="H8" s="39">
        <v>367.65</v>
      </c>
      <c r="I8" s="39">
        <v>209.91</v>
      </c>
      <c r="J8" s="39">
        <v>148.88</v>
      </c>
      <c r="K8" s="39">
        <v>103.46</v>
      </c>
      <c r="L8" s="39">
        <v>68.64</v>
      </c>
      <c r="M8" s="39">
        <v>52.62</v>
      </c>
      <c r="N8" s="43">
        <f>SUM(B8:M8)</f>
        <v>4683.96</v>
      </c>
      <c r="O8" s="44">
        <f aca="true" t="shared" si="0" ref="O8:O41">+N8*1000000/(365*86400)</f>
        <v>148.52739726027397</v>
      </c>
      <c r="P8" s="42">
        <f aca="true" t="shared" si="1" ref="P8:P40">$N$45</f>
        <v>6624.113600713013</v>
      </c>
    </row>
    <row r="9" spans="1:16" ht="15" customHeight="1">
      <c r="A9" s="38">
        <v>2532</v>
      </c>
      <c r="B9" s="39">
        <v>34.14</v>
      </c>
      <c r="C9" s="39">
        <v>135.9</v>
      </c>
      <c r="D9" s="39">
        <v>184.34</v>
      </c>
      <c r="E9" s="39">
        <v>568.18</v>
      </c>
      <c r="F9" s="39">
        <v>756.78</v>
      </c>
      <c r="G9" s="39">
        <v>825.99</v>
      </c>
      <c r="H9" s="39">
        <v>394.9</v>
      </c>
      <c r="I9" s="39">
        <v>164.06</v>
      </c>
      <c r="J9" s="39">
        <v>103.3</v>
      </c>
      <c r="K9" s="39">
        <v>72.74</v>
      </c>
      <c r="L9" s="39">
        <v>52.74</v>
      </c>
      <c r="M9" s="39">
        <v>52.69</v>
      </c>
      <c r="N9" s="43">
        <f aca="true" t="shared" si="2" ref="N9:N34">SUM(B9:M9)</f>
        <v>3345.7599999999998</v>
      </c>
      <c r="O9" s="44">
        <f t="shared" si="0"/>
        <v>106.09335362760021</v>
      </c>
      <c r="P9" s="42">
        <f t="shared" si="1"/>
        <v>6624.113600713013</v>
      </c>
    </row>
    <row r="10" spans="1:16" ht="15" customHeight="1">
      <c r="A10" s="38">
        <v>2533</v>
      </c>
      <c r="B10" s="39">
        <v>45.45</v>
      </c>
      <c r="C10" s="39">
        <v>137.91</v>
      </c>
      <c r="D10" s="39">
        <v>303.45</v>
      </c>
      <c r="E10" s="39">
        <v>813.14</v>
      </c>
      <c r="F10" s="39">
        <v>824.15</v>
      </c>
      <c r="G10" s="39">
        <v>754.41</v>
      </c>
      <c r="H10" s="39">
        <v>324.93</v>
      </c>
      <c r="I10" s="39">
        <v>218.68</v>
      </c>
      <c r="J10" s="39">
        <v>127.35</v>
      </c>
      <c r="K10" s="39">
        <v>87.1</v>
      </c>
      <c r="L10" s="39">
        <v>54.39</v>
      </c>
      <c r="M10" s="39">
        <v>41.55</v>
      </c>
      <c r="N10" s="43">
        <f t="shared" si="2"/>
        <v>3732.5099999999993</v>
      </c>
      <c r="O10" s="44">
        <f t="shared" si="0"/>
        <v>118.35711567732115</v>
      </c>
      <c r="P10" s="42">
        <f t="shared" si="1"/>
        <v>6624.113600713013</v>
      </c>
    </row>
    <row r="11" spans="1:16" ht="15" customHeight="1">
      <c r="A11" s="38">
        <v>2534</v>
      </c>
      <c r="B11" s="39">
        <v>44.2</v>
      </c>
      <c r="C11" s="39">
        <v>176.1</v>
      </c>
      <c r="D11" s="39">
        <v>261.4</v>
      </c>
      <c r="E11" s="39">
        <v>392.5</v>
      </c>
      <c r="F11" s="39">
        <v>917.1</v>
      </c>
      <c r="G11" s="39">
        <v>884.7</v>
      </c>
      <c r="H11" s="39">
        <v>402</v>
      </c>
      <c r="I11" s="39">
        <v>185.8</v>
      </c>
      <c r="J11" s="39">
        <v>106</v>
      </c>
      <c r="K11" s="39">
        <v>78.5</v>
      </c>
      <c r="L11" s="39">
        <v>49.1</v>
      </c>
      <c r="M11" s="39">
        <v>35.9</v>
      </c>
      <c r="N11" s="43">
        <f t="shared" si="2"/>
        <v>3533.3</v>
      </c>
      <c r="O11" s="44">
        <f t="shared" si="0"/>
        <v>112.04020801623541</v>
      </c>
      <c r="P11" s="42">
        <f t="shared" si="1"/>
        <v>6624.113600713013</v>
      </c>
    </row>
    <row r="12" spans="1:16" ht="15" customHeight="1">
      <c r="A12" s="38">
        <v>2535</v>
      </c>
      <c r="B12" s="39">
        <v>28.5</v>
      </c>
      <c r="C12" s="39">
        <v>32.32</v>
      </c>
      <c r="D12" s="39">
        <v>57.75</v>
      </c>
      <c r="E12" s="39">
        <v>530.41</v>
      </c>
      <c r="F12" s="39">
        <v>723.64</v>
      </c>
      <c r="G12" s="39">
        <v>735.01</v>
      </c>
      <c r="H12" s="39">
        <v>370.7</v>
      </c>
      <c r="I12" s="39">
        <v>160.12</v>
      </c>
      <c r="J12" s="39">
        <v>139.83</v>
      </c>
      <c r="K12" s="39">
        <v>84.78</v>
      </c>
      <c r="L12" s="39">
        <v>53.71</v>
      </c>
      <c r="M12" s="39">
        <v>59.93</v>
      </c>
      <c r="N12" s="43">
        <f t="shared" si="2"/>
        <v>2976.7</v>
      </c>
      <c r="O12" s="44">
        <f t="shared" si="0"/>
        <v>94.39053779807205</v>
      </c>
      <c r="P12" s="42">
        <f t="shared" si="1"/>
        <v>6624.113600713013</v>
      </c>
    </row>
    <row r="13" spans="1:16" ht="15" customHeight="1">
      <c r="A13" s="38">
        <v>2536</v>
      </c>
      <c r="B13" s="39">
        <v>45.3</v>
      </c>
      <c r="C13" s="39">
        <v>92</v>
      </c>
      <c r="D13" s="39">
        <v>232.9</v>
      </c>
      <c r="E13" s="39">
        <v>1008.3</v>
      </c>
      <c r="F13" s="39">
        <v>778</v>
      </c>
      <c r="G13" s="39">
        <v>626.9</v>
      </c>
      <c r="H13" s="39">
        <v>324.7</v>
      </c>
      <c r="I13" s="39">
        <v>170.2</v>
      </c>
      <c r="J13" s="39">
        <v>99.6</v>
      </c>
      <c r="K13" s="39">
        <v>65.6</v>
      </c>
      <c r="L13" s="39">
        <v>41</v>
      </c>
      <c r="M13" s="39">
        <v>57.8</v>
      </c>
      <c r="N13" s="43">
        <f t="shared" si="2"/>
        <v>3542.2999999999997</v>
      </c>
      <c r="O13" s="44">
        <f t="shared" si="0"/>
        <v>112.32559614408927</v>
      </c>
      <c r="P13" s="42">
        <f t="shared" si="1"/>
        <v>6624.113600713013</v>
      </c>
    </row>
    <row r="14" spans="1:16" ht="15" customHeight="1">
      <c r="A14" s="38">
        <v>2537</v>
      </c>
      <c r="B14" s="39">
        <v>50.7</v>
      </c>
      <c r="C14" s="39">
        <v>147.4</v>
      </c>
      <c r="D14" s="39">
        <v>370</v>
      </c>
      <c r="E14" s="39">
        <v>980</v>
      </c>
      <c r="F14" s="39">
        <v>4093.4</v>
      </c>
      <c r="G14" s="39">
        <v>2309.1</v>
      </c>
      <c r="H14" s="39">
        <v>843.9</v>
      </c>
      <c r="I14" s="39">
        <v>328.9</v>
      </c>
      <c r="J14" s="39">
        <v>239.1</v>
      </c>
      <c r="K14" s="39">
        <v>98.9</v>
      </c>
      <c r="L14" s="39">
        <v>64.8</v>
      </c>
      <c r="M14" s="39">
        <v>55.8</v>
      </c>
      <c r="N14" s="43">
        <f t="shared" si="2"/>
        <v>9581.999999999998</v>
      </c>
      <c r="O14" s="44">
        <f t="shared" si="0"/>
        <v>303.8432267884322</v>
      </c>
      <c r="P14" s="42">
        <f t="shared" si="1"/>
        <v>6624.113600713013</v>
      </c>
    </row>
    <row r="15" spans="1:16" ht="15" customHeight="1">
      <c r="A15" s="38">
        <v>2538</v>
      </c>
      <c r="B15" s="39">
        <v>58.97</v>
      </c>
      <c r="C15" s="39">
        <v>94.79</v>
      </c>
      <c r="D15" s="39">
        <v>211.07</v>
      </c>
      <c r="E15" s="39">
        <v>1249.32</v>
      </c>
      <c r="F15" s="39">
        <v>4268.9</v>
      </c>
      <c r="G15" s="39">
        <v>3184.7</v>
      </c>
      <c r="H15" s="39">
        <v>975.61</v>
      </c>
      <c r="I15" s="39">
        <v>633.62</v>
      </c>
      <c r="J15" s="39">
        <v>315.61</v>
      </c>
      <c r="K15" s="39">
        <v>178.65</v>
      </c>
      <c r="L15" s="39">
        <v>88.44</v>
      </c>
      <c r="M15" s="39">
        <v>69.15</v>
      </c>
      <c r="N15" s="43">
        <f t="shared" si="2"/>
        <v>11328.830000000002</v>
      </c>
      <c r="O15" s="44">
        <f t="shared" si="0"/>
        <v>359.2348427194318</v>
      </c>
      <c r="P15" s="42">
        <f t="shared" si="1"/>
        <v>6624.113600713013</v>
      </c>
    </row>
    <row r="16" spans="1:16" ht="15" customHeight="1">
      <c r="A16" s="38">
        <v>2539</v>
      </c>
      <c r="B16" s="39">
        <v>100.3</v>
      </c>
      <c r="C16" s="39">
        <v>125.9</v>
      </c>
      <c r="D16" s="39">
        <v>378.6</v>
      </c>
      <c r="E16" s="39">
        <v>1441.5</v>
      </c>
      <c r="F16" s="39">
        <v>2351.3</v>
      </c>
      <c r="G16" s="39">
        <v>1382.5</v>
      </c>
      <c r="H16" s="39">
        <v>858.3</v>
      </c>
      <c r="I16" s="39">
        <v>370.7</v>
      </c>
      <c r="J16" s="39">
        <v>174.6</v>
      </c>
      <c r="K16" s="39">
        <v>118.8</v>
      </c>
      <c r="L16" s="39">
        <v>74.8</v>
      </c>
      <c r="M16" s="39">
        <v>65.2</v>
      </c>
      <c r="N16" s="43">
        <f t="shared" si="2"/>
        <v>7442.500000000001</v>
      </c>
      <c r="O16" s="44">
        <f t="shared" si="0"/>
        <v>236.00012683916796</v>
      </c>
      <c r="P16" s="42">
        <f t="shared" si="1"/>
        <v>6624.113600713013</v>
      </c>
    </row>
    <row r="17" spans="1:16" ht="15" customHeight="1">
      <c r="A17" s="38">
        <v>2540</v>
      </c>
      <c r="B17" s="39">
        <v>85.25</v>
      </c>
      <c r="C17" s="39">
        <v>115.09</v>
      </c>
      <c r="D17" s="39">
        <v>85.83</v>
      </c>
      <c r="E17" s="39">
        <v>698.21</v>
      </c>
      <c r="F17" s="39">
        <v>1632.94</v>
      </c>
      <c r="G17" s="39">
        <v>2018.61</v>
      </c>
      <c r="H17" s="39">
        <v>1007.24</v>
      </c>
      <c r="I17" s="39">
        <v>300.18</v>
      </c>
      <c r="J17" s="39">
        <v>160.51</v>
      </c>
      <c r="K17" s="39">
        <v>109.81</v>
      </c>
      <c r="L17" s="39">
        <v>77.9</v>
      </c>
      <c r="M17" s="39">
        <v>59.58</v>
      </c>
      <c r="N17" s="43">
        <f t="shared" si="2"/>
        <v>6351.150000000001</v>
      </c>
      <c r="O17" s="44">
        <f t="shared" si="0"/>
        <v>201.3936453576865</v>
      </c>
      <c r="P17" s="42">
        <f t="shared" si="1"/>
        <v>6624.113600713013</v>
      </c>
    </row>
    <row r="18" spans="1:16" ht="15" customHeight="1">
      <c r="A18" s="38">
        <v>2541</v>
      </c>
      <c r="B18" s="39">
        <v>85.57</v>
      </c>
      <c r="C18" s="39">
        <v>90.18</v>
      </c>
      <c r="D18" s="39">
        <v>135.79</v>
      </c>
      <c r="E18" s="39">
        <v>786.17</v>
      </c>
      <c r="F18" s="39">
        <v>953.13</v>
      </c>
      <c r="G18" s="39">
        <v>1539.85</v>
      </c>
      <c r="H18" s="39">
        <v>345.45</v>
      </c>
      <c r="I18" s="39">
        <v>148.33</v>
      </c>
      <c r="J18" s="39">
        <v>108.34</v>
      </c>
      <c r="K18" s="39">
        <v>86.1</v>
      </c>
      <c r="L18" s="39">
        <v>58.67</v>
      </c>
      <c r="M18" s="39">
        <v>51.31</v>
      </c>
      <c r="N18" s="43">
        <f t="shared" si="2"/>
        <v>4388.89</v>
      </c>
      <c r="O18" s="44">
        <f t="shared" si="0"/>
        <v>139.17078893962454</v>
      </c>
      <c r="P18" s="42">
        <f t="shared" si="1"/>
        <v>6624.113600713013</v>
      </c>
    </row>
    <row r="19" spans="1:16" ht="15" customHeight="1">
      <c r="A19" s="38">
        <v>2542</v>
      </c>
      <c r="B19" s="39">
        <v>61.8</v>
      </c>
      <c r="C19" s="39">
        <v>186.6</v>
      </c>
      <c r="D19" s="39">
        <v>639.4</v>
      </c>
      <c r="E19" s="39">
        <v>622.7</v>
      </c>
      <c r="F19" s="39">
        <v>2405.6</v>
      </c>
      <c r="G19" s="39">
        <v>3200.9</v>
      </c>
      <c r="H19" s="39">
        <v>1008.5</v>
      </c>
      <c r="I19" s="39">
        <v>388</v>
      </c>
      <c r="J19" s="39">
        <v>180.5</v>
      </c>
      <c r="K19" s="39">
        <v>103.6</v>
      </c>
      <c r="L19" s="39">
        <v>74.6</v>
      </c>
      <c r="M19" s="39">
        <v>67.1</v>
      </c>
      <c r="N19" s="43">
        <f t="shared" si="2"/>
        <v>8939.300000000001</v>
      </c>
      <c r="O19" s="44">
        <f t="shared" si="0"/>
        <v>283.46334348046685</v>
      </c>
      <c r="P19" s="42">
        <f t="shared" si="1"/>
        <v>6624.113600713013</v>
      </c>
    </row>
    <row r="20" spans="1:16" ht="15" customHeight="1">
      <c r="A20" s="38">
        <v>2543</v>
      </c>
      <c r="B20" s="39">
        <v>48.95</v>
      </c>
      <c r="C20" s="39">
        <v>369.58</v>
      </c>
      <c r="D20" s="39">
        <v>645.88</v>
      </c>
      <c r="E20" s="39">
        <v>1870.14</v>
      </c>
      <c r="F20" s="39">
        <v>1550.97</v>
      </c>
      <c r="G20" s="39">
        <v>2155.67</v>
      </c>
      <c r="H20" s="39">
        <v>895.1</v>
      </c>
      <c r="I20" s="39">
        <v>398.45</v>
      </c>
      <c r="J20" s="39">
        <v>183.58</v>
      </c>
      <c r="K20" s="39">
        <v>117.63</v>
      </c>
      <c r="L20" s="39">
        <v>70.42</v>
      </c>
      <c r="M20" s="39">
        <v>110.42</v>
      </c>
      <c r="N20" s="43">
        <f t="shared" si="2"/>
        <v>8416.79</v>
      </c>
      <c r="O20" s="44">
        <f t="shared" si="0"/>
        <v>266.89466007103</v>
      </c>
      <c r="P20" s="42">
        <f t="shared" si="1"/>
        <v>6624.113600713013</v>
      </c>
    </row>
    <row r="21" spans="1:16" ht="15" customHeight="1">
      <c r="A21" s="38">
        <v>2544</v>
      </c>
      <c r="B21" s="39">
        <v>65.98</v>
      </c>
      <c r="C21" s="39">
        <v>191.01</v>
      </c>
      <c r="D21" s="39">
        <v>346.65</v>
      </c>
      <c r="E21" s="39">
        <v>1741.55</v>
      </c>
      <c r="F21" s="39">
        <v>4069.9</v>
      </c>
      <c r="G21" s="39">
        <v>2824.36</v>
      </c>
      <c r="H21" s="39">
        <v>974.09</v>
      </c>
      <c r="I21" s="39">
        <v>458.14</v>
      </c>
      <c r="J21" s="39">
        <v>236.14</v>
      </c>
      <c r="K21" s="39">
        <v>162.19</v>
      </c>
      <c r="L21" s="39">
        <v>92.91</v>
      </c>
      <c r="M21" s="39">
        <v>69.87</v>
      </c>
      <c r="N21" s="43">
        <f t="shared" si="2"/>
        <v>11232.79</v>
      </c>
      <c r="O21" s="44">
        <f t="shared" si="0"/>
        <v>356.189434297311</v>
      </c>
      <c r="P21" s="42">
        <f t="shared" si="1"/>
        <v>6624.113600713013</v>
      </c>
    </row>
    <row r="22" spans="1:16" ht="15" customHeight="1">
      <c r="A22" s="38">
        <v>2545</v>
      </c>
      <c r="B22" s="39">
        <v>60.6</v>
      </c>
      <c r="C22" s="39">
        <v>760.2</v>
      </c>
      <c r="D22" s="39">
        <v>1193.7</v>
      </c>
      <c r="E22" s="39">
        <v>1443.1</v>
      </c>
      <c r="F22" s="39">
        <v>2863.4</v>
      </c>
      <c r="G22" s="39">
        <v>2905</v>
      </c>
      <c r="H22" s="39">
        <v>912.9</v>
      </c>
      <c r="I22" s="39">
        <v>491.7</v>
      </c>
      <c r="J22" s="39">
        <v>323</v>
      </c>
      <c r="K22" s="39">
        <v>209.2</v>
      </c>
      <c r="L22" s="39">
        <v>115.9</v>
      </c>
      <c r="M22" s="39">
        <v>124.9</v>
      </c>
      <c r="N22" s="43">
        <f t="shared" si="2"/>
        <v>11403.6</v>
      </c>
      <c r="O22" s="44">
        <f t="shared" si="0"/>
        <v>361.60578386605783</v>
      </c>
      <c r="P22" s="42">
        <f t="shared" si="1"/>
        <v>6624.113600713013</v>
      </c>
    </row>
    <row r="23" spans="1:16" ht="15" customHeight="1">
      <c r="A23" s="38">
        <v>2546</v>
      </c>
      <c r="B23" s="39">
        <v>80.46</v>
      </c>
      <c r="C23" s="39">
        <v>89.99</v>
      </c>
      <c r="D23" s="39">
        <v>235.4</v>
      </c>
      <c r="E23" s="39">
        <v>1353.08</v>
      </c>
      <c r="F23" s="39">
        <v>1904.2</v>
      </c>
      <c r="G23" s="39">
        <v>2336.9</v>
      </c>
      <c r="H23" s="39">
        <v>501.6</v>
      </c>
      <c r="I23" s="39">
        <v>214.86</v>
      </c>
      <c r="J23" s="39">
        <v>129.34</v>
      </c>
      <c r="K23" s="39">
        <v>94.21</v>
      </c>
      <c r="L23" s="39">
        <v>63.68</v>
      </c>
      <c r="M23" s="39">
        <v>46.61</v>
      </c>
      <c r="N23" s="43">
        <f t="shared" si="2"/>
        <v>7050.330000000001</v>
      </c>
      <c r="O23" s="44">
        <f t="shared" si="0"/>
        <v>223.564497716895</v>
      </c>
      <c r="P23" s="42">
        <f t="shared" si="1"/>
        <v>6624.113600713013</v>
      </c>
    </row>
    <row r="24" spans="1:16" ht="15" customHeight="1">
      <c r="A24" s="38">
        <v>2547</v>
      </c>
      <c r="B24" s="39">
        <v>73.7</v>
      </c>
      <c r="C24" s="39">
        <v>161.3</v>
      </c>
      <c r="D24" s="39">
        <v>717.87</v>
      </c>
      <c r="E24" s="39">
        <v>1637.15</v>
      </c>
      <c r="F24" s="39">
        <v>2249.78</v>
      </c>
      <c r="G24" s="39">
        <v>2731.19</v>
      </c>
      <c r="H24" s="39">
        <v>578.53</v>
      </c>
      <c r="I24" s="39">
        <v>228.37</v>
      </c>
      <c r="J24" s="39">
        <v>137.42</v>
      </c>
      <c r="K24" s="39">
        <v>95.04</v>
      </c>
      <c r="L24" s="39">
        <v>63.33</v>
      </c>
      <c r="M24" s="39">
        <v>54.33</v>
      </c>
      <c r="N24" s="43">
        <f t="shared" si="2"/>
        <v>8728.01</v>
      </c>
      <c r="O24" s="44">
        <f t="shared" si="0"/>
        <v>276.7633815322171</v>
      </c>
      <c r="P24" s="42">
        <f t="shared" si="1"/>
        <v>6624.113600713013</v>
      </c>
    </row>
    <row r="25" spans="1:16" ht="15" customHeight="1">
      <c r="A25" s="38">
        <v>2548</v>
      </c>
      <c r="B25" s="39">
        <v>58.58</v>
      </c>
      <c r="C25" s="39">
        <v>79.53</v>
      </c>
      <c r="D25" s="39">
        <v>427.97</v>
      </c>
      <c r="E25" s="39">
        <v>887.13</v>
      </c>
      <c r="F25" s="39">
        <v>2355.27</v>
      </c>
      <c r="G25" s="39">
        <v>2289.7</v>
      </c>
      <c r="H25" s="39">
        <v>1121.87</v>
      </c>
      <c r="I25" s="39">
        <v>383.44</v>
      </c>
      <c r="J25" s="39">
        <v>192.59</v>
      </c>
      <c r="K25" s="39">
        <v>132.15</v>
      </c>
      <c r="L25" s="39">
        <v>87.57</v>
      </c>
      <c r="M25" s="39">
        <v>59.57</v>
      </c>
      <c r="N25" s="43">
        <f t="shared" si="2"/>
        <v>8075.369999999999</v>
      </c>
      <c r="O25" s="44">
        <f t="shared" si="0"/>
        <v>256.068302891933</v>
      </c>
      <c r="P25" s="42">
        <f t="shared" si="1"/>
        <v>6624.113600713013</v>
      </c>
    </row>
    <row r="26" spans="1:16" ht="15" customHeight="1">
      <c r="A26" s="38">
        <v>2549</v>
      </c>
      <c r="B26" s="39">
        <v>110.73</v>
      </c>
      <c r="C26" s="39">
        <v>374.62</v>
      </c>
      <c r="D26" s="39">
        <v>228.64</v>
      </c>
      <c r="E26" s="39">
        <v>977.04</v>
      </c>
      <c r="F26" s="39">
        <v>3232.54</v>
      </c>
      <c r="G26" s="39">
        <v>1824.55</v>
      </c>
      <c r="H26" s="39">
        <v>912.4</v>
      </c>
      <c r="I26" s="39">
        <v>304.02</v>
      </c>
      <c r="J26" s="39">
        <v>168.22</v>
      </c>
      <c r="K26" s="39">
        <v>117.99</v>
      </c>
      <c r="L26" s="39">
        <v>76.52</v>
      </c>
      <c r="M26" s="39">
        <v>59.07</v>
      </c>
      <c r="N26" s="43">
        <f t="shared" si="2"/>
        <v>8386.34</v>
      </c>
      <c r="O26" s="44">
        <f t="shared" si="0"/>
        <v>265.9290969051243</v>
      </c>
      <c r="P26" s="42">
        <f t="shared" si="1"/>
        <v>6624.113600713013</v>
      </c>
    </row>
    <row r="27" spans="1:16" ht="15" customHeight="1">
      <c r="A27" s="38">
        <v>2550</v>
      </c>
      <c r="B27" s="39">
        <v>63.38</v>
      </c>
      <c r="C27" s="39">
        <v>242.55</v>
      </c>
      <c r="D27" s="39">
        <v>418.46</v>
      </c>
      <c r="E27" s="39">
        <v>445.87</v>
      </c>
      <c r="F27" s="39">
        <v>1518.32</v>
      </c>
      <c r="G27" s="39">
        <v>1368.6</v>
      </c>
      <c r="H27" s="39">
        <v>1178.73</v>
      </c>
      <c r="I27" s="39">
        <v>344.74</v>
      </c>
      <c r="J27" s="39">
        <v>180.75</v>
      </c>
      <c r="K27" s="39">
        <v>115.27</v>
      </c>
      <c r="L27" s="39">
        <v>118.08</v>
      </c>
      <c r="M27" s="39">
        <v>54.04</v>
      </c>
      <c r="N27" s="43">
        <f t="shared" si="2"/>
        <v>6048.79</v>
      </c>
      <c r="O27" s="44">
        <f t="shared" si="0"/>
        <v>191.8058726534754</v>
      </c>
      <c r="P27" s="42">
        <f t="shared" si="1"/>
        <v>6624.113600713013</v>
      </c>
    </row>
    <row r="28" spans="1:16" ht="15" customHeight="1">
      <c r="A28" s="38">
        <v>2551</v>
      </c>
      <c r="B28" s="39">
        <v>43.19</v>
      </c>
      <c r="C28" s="39">
        <v>179.15</v>
      </c>
      <c r="D28" s="39">
        <v>842.66</v>
      </c>
      <c r="E28" s="39">
        <v>1788.59</v>
      </c>
      <c r="F28" s="39">
        <v>2612.45</v>
      </c>
      <c r="G28" s="39">
        <v>1104.4</v>
      </c>
      <c r="H28" s="39">
        <v>558.58</v>
      </c>
      <c r="I28" s="39">
        <v>275.62</v>
      </c>
      <c r="J28" s="39">
        <v>114.03</v>
      </c>
      <c r="K28" s="39">
        <v>72.34</v>
      </c>
      <c r="L28" s="39">
        <v>39.53</v>
      </c>
      <c r="M28" s="39">
        <v>27.49</v>
      </c>
      <c r="N28" s="43">
        <f t="shared" si="2"/>
        <v>7658.03</v>
      </c>
      <c r="O28" s="44">
        <f t="shared" si="0"/>
        <v>242.8345383054287</v>
      </c>
      <c r="P28" s="42">
        <f t="shared" si="1"/>
        <v>6624.113600713013</v>
      </c>
    </row>
    <row r="29" spans="1:16" ht="15" customHeight="1">
      <c r="A29" s="38">
        <v>2552</v>
      </c>
      <c r="B29" s="39">
        <v>28.37</v>
      </c>
      <c r="C29" s="39">
        <v>58.72</v>
      </c>
      <c r="D29" s="39">
        <v>142.84</v>
      </c>
      <c r="E29" s="39">
        <v>712.35</v>
      </c>
      <c r="F29" s="39">
        <v>490.43</v>
      </c>
      <c r="G29" s="39">
        <v>430.51</v>
      </c>
      <c r="H29" s="39">
        <v>254.85</v>
      </c>
      <c r="I29" s="39">
        <v>115.08</v>
      </c>
      <c r="J29" s="39">
        <v>58.75</v>
      </c>
      <c r="K29" s="39">
        <v>42.51</v>
      </c>
      <c r="L29" s="39">
        <v>23.79</v>
      </c>
      <c r="M29" s="39">
        <v>27.99</v>
      </c>
      <c r="N29" s="43">
        <f t="shared" si="2"/>
        <v>2386.19</v>
      </c>
      <c r="O29" s="44">
        <f t="shared" si="0"/>
        <v>75.66558853373922</v>
      </c>
      <c r="P29" s="42">
        <f t="shared" si="1"/>
        <v>6624.113600713013</v>
      </c>
    </row>
    <row r="30" spans="1:16" ht="15" customHeight="1">
      <c r="A30" s="38">
        <v>2553</v>
      </c>
      <c r="B30" s="39">
        <v>20.54</v>
      </c>
      <c r="C30" s="39">
        <v>61.99</v>
      </c>
      <c r="D30" s="39">
        <v>55.08</v>
      </c>
      <c r="E30" s="39">
        <v>942.86</v>
      </c>
      <c r="F30" s="39">
        <v>3562.21</v>
      </c>
      <c r="G30" s="39">
        <v>2736.47</v>
      </c>
      <c r="H30" s="39">
        <v>534.48</v>
      </c>
      <c r="I30" s="39">
        <v>166.5</v>
      </c>
      <c r="J30" s="39">
        <v>98.93</v>
      </c>
      <c r="K30" s="39">
        <v>54.04</v>
      </c>
      <c r="L30" s="39">
        <v>24.22</v>
      </c>
      <c r="M30" s="39">
        <v>44.9</v>
      </c>
      <c r="N30" s="43">
        <f t="shared" si="2"/>
        <v>8302.22</v>
      </c>
      <c r="O30" s="44">
        <f t="shared" si="0"/>
        <v>263.26166920344997</v>
      </c>
      <c r="P30" s="42">
        <f t="shared" si="1"/>
        <v>6624.113600713013</v>
      </c>
    </row>
    <row r="31" spans="1:16" ht="15" customHeight="1">
      <c r="A31" s="38">
        <v>2554</v>
      </c>
      <c r="B31" s="39">
        <v>101.87</v>
      </c>
      <c r="C31" s="39">
        <v>548.14</v>
      </c>
      <c r="D31" s="39">
        <v>1685.51</v>
      </c>
      <c r="E31" s="39">
        <v>2723.44</v>
      </c>
      <c r="F31" s="39">
        <v>3856.78</v>
      </c>
      <c r="G31" s="39">
        <v>2781.23</v>
      </c>
      <c r="H31" s="39">
        <v>1184.56</v>
      </c>
      <c r="I31" s="39">
        <v>423.2</v>
      </c>
      <c r="J31" s="39">
        <v>226.13</v>
      </c>
      <c r="K31" s="39">
        <v>146.64</v>
      </c>
      <c r="L31" s="39">
        <v>91.16</v>
      </c>
      <c r="M31" s="39">
        <v>61.16</v>
      </c>
      <c r="N31" s="43">
        <f t="shared" si="2"/>
        <v>13829.819999999998</v>
      </c>
      <c r="O31" s="44">
        <f t="shared" si="0"/>
        <v>438.5407153729071</v>
      </c>
      <c r="P31" s="42">
        <f t="shared" si="1"/>
        <v>6624.113600713013</v>
      </c>
    </row>
    <row r="32" spans="1:16" ht="15" customHeight="1">
      <c r="A32" s="38">
        <v>2555</v>
      </c>
      <c r="B32" s="39">
        <v>144.52</v>
      </c>
      <c r="C32" s="39">
        <v>278.44</v>
      </c>
      <c r="D32" s="39">
        <v>241.29</v>
      </c>
      <c r="E32" s="39">
        <v>646.06</v>
      </c>
      <c r="F32" s="39">
        <v>1408.37</v>
      </c>
      <c r="G32" s="39">
        <v>1169.43</v>
      </c>
      <c r="H32" s="39">
        <v>458.43</v>
      </c>
      <c r="I32" s="39">
        <v>294.12</v>
      </c>
      <c r="J32" s="39">
        <v>227.62</v>
      </c>
      <c r="K32" s="39">
        <v>151.17</v>
      </c>
      <c r="L32" s="39">
        <v>129.53</v>
      </c>
      <c r="M32" s="39">
        <v>108.14</v>
      </c>
      <c r="N32" s="43">
        <f t="shared" si="2"/>
        <v>5257.12</v>
      </c>
      <c r="O32" s="44">
        <f t="shared" si="0"/>
        <v>166.7021816336885</v>
      </c>
      <c r="P32" s="42">
        <f t="shared" si="1"/>
        <v>6624.113600713013</v>
      </c>
    </row>
    <row r="33" spans="1:16" ht="15" customHeight="1">
      <c r="A33" s="38">
        <v>2556</v>
      </c>
      <c r="B33" s="39">
        <v>93.35</v>
      </c>
      <c r="C33" s="39">
        <v>129.6</v>
      </c>
      <c r="D33" s="39">
        <v>177.36</v>
      </c>
      <c r="E33" s="39">
        <v>746.51</v>
      </c>
      <c r="F33" s="39">
        <v>1600.53</v>
      </c>
      <c r="G33" s="39">
        <v>1134.43</v>
      </c>
      <c r="H33" s="39">
        <v>472.07</v>
      </c>
      <c r="I33" s="39">
        <v>253.51</v>
      </c>
      <c r="J33" s="39">
        <v>199.6</v>
      </c>
      <c r="K33" s="39">
        <v>142.36</v>
      </c>
      <c r="L33" s="39">
        <v>103.38</v>
      </c>
      <c r="M33" s="39">
        <v>91.12</v>
      </c>
      <c r="N33" s="43">
        <f t="shared" si="2"/>
        <v>5143.82</v>
      </c>
      <c r="O33" s="44">
        <f t="shared" si="0"/>
        <v>163.10946220192795</v>
      </c>
      <c r="P33" s="42">
        <f t="shared" si="1"/>
        <v>6624.113600713013</v>
      </c>
    </row>
    <row r="34" spans="1:16" ht="15" customHeight="1">
      <c r="A34" s="38">
        <v>2557</v>
      </c>
      <c r="B34" s="39">
        <v>94.78</v>
      </c>
      <c r="C34" s="39">
        <v>166.15</v>
      </c>
      <c r="D34" s="39">
        <v>153.75</v>
      </c>
      <c r="E34" s="39">
        <v>747.39</v>
      </c>
      <c r="F34" s="39">
        <v>1235.68</v>
      </c>
      <c r="G34" s="39">
        <v>1361.54</v>
      </c>
      <c r="H34" s="39">
        <v>483.24</v>
      </c>
      <c r="I34" s="39">
        <v>333.98</v>
      </c>
      <c r="J34" s="39">
        <v>168.78</v>
      </c>
      <c r="K34" s="39">
        <v>146.53</v>
      </c>
      <c r="L34" s="39">
        <v>85.19</v>
      </c>
      <c r="M34" s="39">
        <v>90.29</v>
      </c>
      <c r="N34" s="43">
        <f t="shared" si="2"/>
        <v>5067.299999999999</v>
      </c>
      <c r="O34" s="44">
        <f t="shared" si="0"/>
        <v>160.68302891933027</v>
      </c>
      <c r="P34" s="42">
        <f t="shared" si="1"/>
        <v>6624.113600713013</v>
      </c>
    </row>
    <row r="35" spans="1:16" ht="15" customHeight="1">
      <c r="A35" s="38">
        <v>2558</v>
      </c>
      <c r="B35" s="39">
        <v>77.71</v>
      </c>
      <c r="C35" s="39">
        <v>71.71</v>
      </c>
      <c r="D35" s="39">
        <v>87.28</v>
      </c>
      <c r="E35" s="39">
        <v>361.51</v>
      </c>
      <c r="F35" s="39">
        <v>1143.65</v>
      </c>
      <c r="G35" s="39">
        <v>948.38</v>
      </c>
      <c r="H35" s="39">
        <v>622.21</v>
      </c>
      <c r="I35" s="39">
        <v>207.74</v>
      </c>
      <c r="J35" s="39">
        <v>154.03</v>
      </c>
      <c r="K35" s="39">
        <v>100.76</v>
      </c>
      <c r="L35" s="39">
        <v>62.1</v>
      </c>
      <c r="M35" s="39">
        <v>38.57</v>
      </c>
      <c r="N35" s="43">
        <f aca="true" t="shared" si="3" ref="N35:N40">SUM(B35:M35)</f>
        <v>3875.650000000001</v>
      </c>
      <c r="O35" s="44">
        <f t="shared" si="0"/>
        <v>122.89605530187725</v>
      </c>
      <c r="P35" s="42">
        <f t="shared" si="1"/>
        <v>6624.113600713013</v>
      </c>
    </row>
    <row r="36" spans="1:16" ht="15" customHeight="1">
      <c r="A36" s="38">
        <v>2559</v>
      </c>
      <c r="B36" s="39">
        <v>59.53</v>
      </c>
      <c r="C36" s="39">
        <v>165.27</v>
      </c>
      <c r="D36" s="39">
        <v>247.17</v>
      </c>
      <c r="E36" s="39">
        <v>806.86</v>
      </c>
      <c r="F36" s="39">
        <v>2184.19</v>
      </c>
      <c r="G36" s="39">
        <v>1471.82</v>
      </c>
      <c r="H36" s="39">
        <v>630.01</v>
      </c>
      <c r="I36" s="39">
        <v>249.62</v>
      </c>
      <c r="J36" s="39">
        <v>161.22</v>
      </c>
      <c r="K36" s="39">
        <v>119.88</v>
      </c>
      <c r="L36" s="39">
        <v>52.77</v>
      </c>
      <c r="M36" s="39">
        <v>41.12</v>
      </c>
      <c r="N36" s="43">
        <f t="shared" si="3"/>
        <v>6189.460000000001</v>
      </c>
      <c r="O36" s="44">
        <f t="shared" si="0"/>
        <v>196.2664890918316</v>
      </c>
      <c r="P36" s="42">
        <f t="shared" si="1"/>
        <v>6624.113600713013</v>
      </c>
    </row>
    <row r="37" spans="1:16" ht="15" customHeight="1">
      <c r="A37" s="38">
        <v>2560</v>
      </c>
      <c r="B37" s="39">
        <v>83.57</v>
      </c>
      <c r="C37" s="39">
        <v>335.36</v>
      </c>
      <c r="D37" s="39">
        <v>124.75</v>
      </c>
      <c r="E37" s="39">
        <v>1354.1</v>
      </c>
      <c r="F37" s="39">
        <v>1270.33</v>
      </c>
      <c r="G37" s="39">
        <v>1355.9</v>
      </c>
      <c r="H37" s="39">
        <v>911.45</v>
      </c>
      <c r="I37" s="39">
        <v>319.01</v>
      </c>
      <c r="J37" s="39">
        <v>214.76</v>
      </c>
      <c r="K37" s="39">
        <v>173.31</v>
      </c>
      <c r="L37" s="39">
        <v>127.5</v>
      </c>
      <c r="M37" s="39">
        <v>56.33</v>
      </c>
      <c r="N37" s="43">
        <f t="shared" si="3"/>
        <v>6326.370000000001</v>
      </c>
      <c r="O37" s="44">
        <f t="shared" si="0"/>
        <v>200.6078767123288</v>
      </c>
      <c r="P37" s="42">
        <f t="shared" si="1"/>
        <v>6624.113600713013</v>
      </c>
    </row>
    <row r="38" spans="1:16" ht="15" customHeight="1">
      <c r="A38" s="38">
        <v>2561</v>
      </c>
      <c r="B38" s="39">
        <v>128.42</v>
      </c>
      <c r="C38" s="39">
        <v>249.75</v>
      </c>
      <c r="D38" s="39">
        <v>808.33</v>
      </c>
      <c r="E38" s="39">
        <v>2146.25</v>
      </c>
      <c r="F38" s="39">
        <v>2503.09</v>
      </c>
      <c r="G38" s="39">
        <v>1668.01</v>
      </c>
      <c r="H38" s="39">
        <v>639.82</v>
      </c>
      <c r="I38" s="39">
        <v>341.92</v>
      </c>
      <c r="J38" s="39">
        <v>277.37</v>
      </c>
      <c r="K38" s="39">
        <v>248.11</v>
      </c>
      <c r="L38" s="39">
        <v>171.26</v>
      </c>
      <c r="M38" s="39">
        <v>107.25</v>
      </c>
      <c r="N38" s="43">
        <f t="shared" si="3"/>
        <v>9289.580000000002</v>
      </c>
      <c r="O38" s="44">
        <f t="shared" si="0"/>
        <v>294.5706494165399</v>
      </c>
      <c r="P38" s="42">
        <f t="shared" si="1"/>
        <v>6624.113600713013</v>
      </c>
    </row>
    <row r="39" spans="1:16" ht="15" customHeight="1">
      <c r="A39" s="38">
        <v>2562</v>
      </c>
      <c r="B39" s="39">
        <v>101.57</v>
      </c>
      <c r="C39" s="39">
        <v>112.75</v>
      </c>
      <c r="D39" s="39">
        <v>160.43</v>
      </c>
      <c r="E39" s="39">
        <v>214.25</v>
      </c>
      <c r="F39" s="39">
        <v>2619.2</v>
      </c>
      <c r="G39" s="39">
        <v>1113.78</v>
      </c>
      <c r="H39" s="39">
        <v>216.81</v>
      </c>
      <c r="I39" s="39">
        <v>108.54</v>
      </c>
      <c r="J39" s="39">
        <v>53.5</v>
      </c>
      <c r="K39" s="39">
        <v>52.57</v>
      </c>
      <c r="L39" s="39">
        <v>32.92</v>
      </c>
      <c r="M39" s="39">
        <v>30.53</v>
      </c>
      <c r="N39" s="43">
        <f t="shared" si="3"/>
        <v>4816.849999999999</v>
      </c>
      <c r="O39" s="44">
        <f t="shared" si="0"/>
        <v>152.7413115169964</v>
      </c>
      <c r="P39" s="42">
        <f t="shared" si="1"/>
        <v>6624.113600713013</v>
      </c>
    </row>
    <row r="40" spans="1:16" ht="15" customHeight="1">
      <c r="A40" s="38">
        <v>2563</v>
      </c>
      <c r="B40" s="39">
        <v>30.26</v>
      </c>
      <c r="C40" s="39">
        <v>25.19</v>
      </c>
      <c r="D40" s="39">
        <v>191.64</v>
      </c>
      <c r="E40" s="39">
        <v>233.98</v>
      </c>
      <c r="F40" s="39">
        <v>2412.16</v>
      </c>
      <c r="G40" s="39">
        <v>1023.57</v>
      </c>
      <c r="H40" s="39">
        <v>333.22</v>
      </c>
      <c r="I40" s="39">
        <v>124.54</v>
      </c>
      <c r="J40" s="39">
        <v>76.73</v>
      </c>
      <c r="K40" s="39">
        <v>85.92</v>
      </c>
      <c r="L40" s="39">
        <v>68.2</v>
      </c>
      <c r="M40" s="39">
        <v>58.27</v>
      </c>
      <c r="N40" s="43">
        <f t="shared" si="3"/>
        <v>4663.679999999999</v>
      </c>
      <c r="O40" s="44">
        <f t="shared" si="0"/>
        <v>147.8843226788432</v>
      </c>
      <c r="P40" s="42">
        <f t="shared" si="1"/>
        <v>6624.113600713013</v>
      </c>
    </row>
    <row r="41" spans="1:16" ht="15" customHeight="1">
      <c r="A41" s="46">
        <v>2564</v>
      </c>
      <c r="B41" s="47">
        <v>109.31327999999993</v>
      </c>
      <c r="C41" s="47">
        <v>89.67455999999997</v>
      </c>
      <c r="D41" s="47">
        <v>390.1392</v>
      </c>
      <c r="E41" s="47">
        <v>487.01520000000005</v>
      </c>
      <c r="F41" s="47">
        <v>700.9848000000001</v>
      </c>
      <c r="G41" s="47">
        <v>568.1232</v>
      </c>
      <c r="H41" s="47">
        <v>372.55463999999995</v>
      </c>
      <c r="I41" s="47">
        <v>154.23263999999998</v>
      </c>
      <c r="J41" s="47">
        <v>90.4608</v>
      </c>
      <c r="K41" s="47">
        <v>81.88560000000001</v>
      </c>
      <c r="L41" s="47">
        <v>66.5712</v>
      </c>
      <c r="M41" s="47"/>
      <c r="N41" s="48">
        <f>SUM(B41:M41)</f>
        <v>3110.9551199999996</v>
      </c>
      <c r="O41" s="49">
        <f t="shared" si="0"/>
        <v>98.64773972602738</v>
      </c>
      <c r="P41" s="42"/>
    </row>
    <row r="42" spans="1:16" ht="15" customHeight="1">
      <c r="A42" s="38">
        <v>2565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3"/>
      <c r="O42" s="44"/>
      <c r="P42" s="42"/>
    </row>
    <row r="43" spans="1:16" ht="15" customHeight="1">
      <c r="A43" s="38">
        <v>2566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3"/>
      <c r="O43" s="44"/>
      <c r="P43" s="50"/>
    </row>
    <row r="44" spans="1:16" ht="15" customHeight="1">
      <c r="A44" s="40" t="s">
        <v>19</v>
      </c>
      <c r="B44" s="41">
        <f>MAX(B7:B40)</f>
        <v>144.52</v>
      </c>
      <c r="C44" s="41">
        <f aca="true" t="shared" si="4" ref="C44:N44">MAX(C7:C40)</f>
        <v>760.2</v>
      </c>
      <c r="D44" s="41">
        <f t="shared" si="4"/>
        <v>1685.51</v>
      </c>
      <c r="E44" s="41">
        <f t="shared" si="4"/>
        <v>2723.44</v>
      </c>
      <c r="F44" s="41">
        <f t="shared" si="4"/>
        <v>4268.9</v>
      </c>
      <c r="G44" s="41">
        <f t="shared" si="4"/>
        <v>3200.9</v>
      </c>
      <c r="H44" s="41">
        <f t="shared" si="4"/>
        <v>1184.56</v>
      </c>
      <c r="I44" s="41">
        <f t="shared" si="4"/>
        <v>633.62</v>
      </c>
      <c r="J44" s="41">
        <f t="shared" si="4"/>
        <v>323</v>
      </c>
      <c r="K44" s="41">
        <f t="shared" si="4"/>
        <v>248.11</v>
      </c>
      <c r="L44" s="41">
        <f t="shared" si="4"/>
        <v>171.26</v>
      </c>
      <c r="M44" s="41">
        <f t="shared" si="4"/>
        <v>124.9</v>
      </c>
      <c r="N44" s="41">
        <f t="shared" si="4"/>
        <v>13829.819999999998</v>
      </c>
      <c r="O44" s="44">
        <f>+N44*1000000/(365*86400)</f>
        <v>438.5407153729071</v>
      </c>
      <c r="P44" s="45"/>
    </row>
    <row r="45" spans="1:16" ht="15" customHeight="1">
      <c r="A45" s="40" t="s">
        <v>16</v>
      </c>
      <c r="B45" s="41">
        <f>AVERAGE(B7:B40)</f>
        <v>69.5930303030303</v>
      </c>
      <c r="C45" s="41">
        <f aca="true" t="shared" si="5" ref="C45:M45">AVERAGE(C7:C40)</f>
        <v>188.99636363636364</v>
      </c>
      <c r="D45" s="41">
        <f t="shared" si="5"/>
        <v>372.56303030303036</v>
      </c>
      <c r="E45" s="41">
        <f t="shared" si="5"/>
        <v>993.7694117647058</v>
      </c>
      <c r="F45" s="41">
        <f t="shared" si="5"/>
        <v>2029.6673529411764</v>
      </c>
      <c r="G45" s="41">
        <f t="shared" si="5"/>
        <v>1630.2523529411767</v>
      </c>
      <c r="H45" s="41">
        <f t="shared" si="5"/>
        <v>646.759705882353</v>
      </c>
      <c r="I45" s="41">
        <f t="shared" si="5"/>
        <v>280.8735294117647</v>
      </c>
      <c r="J45" s="41">
        <f t="shared" si="5"/>
        <v>164.6561764705882</v>
      </c>
      <c r="K45" s="41">
        <f t="shared" si="5"/>
        <v>112.87235294117649</v>
      </c>
      <c r="L45" s="41">
        <f t="shared" si="5"/>
        <v>73.64558823529411</v>
      </c>
      <c r="M45" s="41">
        <f t="shared" si="5"/>
        <v>60.46470588235293</v>
      </c>
      <c r="N45" s="41">
        <f>SUM(B45:M45)</f>
        <v>6624.113600713013</v>
      </c>
      <c r="O45" s="44">
        <f>+N45*1000000/(365*86400)</f>
        <v>210.04926435543547</v>
      </c>
      <c r="P45" s="45"/>
    </row>
    <row r="46" spans="1:16" ht="15" customHeight="1">
      <c r="A46" s="40" t="s">
        <v>20</v>
      </c>
      <c r="B46" s="41">
        <f>MIN(B7:B40)</f>
        <v>20.54</v>
      </c>
      <c r="C46" s="41">
        <f aca="true" t="shared" si="6" ref="C46:N46">MIN(C7:C40)</f>
        <v>25.19</v>
      </c>
      <c r="D46" s="41">
        <f t="shared" si="6"/>
        <v>55.08</v>
      </c>
      <c r="E46" s="41">
        <f t="shared" si="6"/>
        <v>145.5</v>
      </c>
      <c r="F46" s="41">
        <f t="shared" si="6"/>
        <v>490.43</v>
      </c>
      <c r="G46" s="41">
        <f t="shared" si="6"/>
        <v>430.51</v>
      </c>
      <c r="H46" s="41">
        <f t="shared" si="6"/>
        <v>216.81</v>
      </c>
      <c r="I46" s="41">
        <f t="shared" si="6"/>
        <v>108.54</v>
      </c>
      <c r="J46" s="41">
        <f t="shared" si="6"/>
        <v>53.5</v>
      </c>
      <c r="K46" s="41">
        <f t="shared" si="6"/>
        <v>42.51</v>
      </c>
      <c r="L46" s="41">
        <f t="shared" si="6"/>
        <v>23.79</v>
      </c>
      <c r="M46" s="41">
        <f t="shared" si="6"/>
        <v>25.2</v>
      </c>
      <c r="N46" s="41">
        <f t="shared" si="6"/>
        <v>2386.19</v>
      </c>
      <c r="O46" s="44">
        <f>+N46*1000000/(365*86400)</f>
        <v>75.66558853373922</v>
      </c>
      <c r="P46" s="45"/>
    </row>
    <row r="47" spans="1:15" ht="21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4"/>
      <c r="O47" s="25"/>
    </row>
    <row r="48" spans="1:15" ht="18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8"/>
      <c r="O48" s="29"/>
    </row>
    <row r="49" spans="1:15" ht="18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0"/>
      <c r="O49" s="30"/>
    </row>
    <row r="50" spans="1:15" ht="18" customHeight="1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30"/>
      <c r="O50" s="30"/>
    </row>
    <row r="51" spans="1:15" ht="18" customHeight="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30"/>
      <c r="O51" s="30"/>
    </row>
    <row r="52" spans="1:15" ht="18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30"/>
      <c r="O52" s="30"/>
    </row>
    <row r="53" spans="1:15" ht="18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30"/>
      <c r="O53" s="30"/>
    </row>
    <row r="54" spans="1:15" ht="18" customHeight="1">
      <c r="A54" s="26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30"/>
      <c r="O54" s="30"/>
    </row>
    <row r="55" spans="1:15" ht="24.75" customHeight="1">
      <c r="A55" s="31"/>
      <c r="B55" s="32"/>
      <c r="C55" s="33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4"/>
      <c r="O55" s="29"/>
    </row>
    <row r="56" spans="1:15" ht="24.75" customHeight="1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4"/>
      <c r="O56" s="29"/>
    </row>
    <row r="57" spans="1:15" ht="24.75" customHeight="1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4"/>
      <c r="O57" s="29"/>
    </row>
    <row r="58" spans="1:15" ht="24.75" customHeight="1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4"/>
      <c r="O58" s="29"/>
    </row>
    <row r="59" spans="1:15" ht="24.75" customHeight="1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4"/>
      <c r="O59" s="29"/>
    </row>
    <row r="60" ht="18" customHeight="1">
      <c r="A60" s="35"/>
    </row>
    <row r="61" ht="18" customHeight="1">
      <c r="A61" s="35"/>
    </row>
    <row r="62" ht="18" customHeight="1">
      <c r="A62" s="35"/>
    </row>
    <row r="63" ht="18" customHeight="1">
      <c r="A63" s="35"/>
    </row>
    <row r="64" ht="18" customHeight="1">
      <c r="A64" s="35"/>
    </row>
    <row r="65" ht="18" customHeight="1">
      <c r="A65" s="35"/>
    </row>
    <row r="66" ht="18" customHeight="1">
      <c r="A66" s="35"/>
    </row>
    <row r="67" ht="18" customHeight="1">
      <c r="A67" s="35"/>
    </row>
    <row r="68" ht="18" customHeight="1">
      <c r="A68" s="35"/>
    </row>
    <row r="69" ht="18" customHeight="1">
      <c r="A69" s="35"/>
    </row>
    <row r="70" ht="18" customHeight="1">
      <c r="A70" s="35"/>
    </row>
    <row r="71" ht="18" customHeight="1">
      <c r="A71" s="35"/>
    </row>
    <row r="72" ht="18" customHeight="1">
      <c r="A72" s="35"/>
    </row>
    <row r="73" ht="18" customHeight="1">
      <c r="A73" s="35"/>
    </row>
    <row r="74" ht="18" customHeight="1">
      <c r="A74" s="35"/>
    </row>
    <row r="75" ht="18" customHeight="1"/>
    <row r="76" ht="18" customHeight="1"/>
    <row r="77" ht="18" customHeight="1"/>
    <row r="78" ht="18" customHeight="1"/>
    <row r="79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2016-07-05T06:32:48Z</cp:lastPrinted>
  <dcterms:created xsi:type="dcterms:W3CDTF">1994-01-31T08:04:27Z</dcterms:created>
  <dcterms:modified xsi:type="dcterms:W3CDTF">2022-03-16T08:35:35Z</dcterms:modified>
  <cp:category/>
  <cp:version/>
  <cp:contentType/>
  <cp:contentStatus/>
</cp:coreProperties>
</file>