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<sst xmlns="http://schemas.openxmlformats.org/spreadsheetml/2006/main" count="32" uniqueCount="25">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</sst>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/>
      <protection/>
    </xf>
    <xf numFmtId="1" fontId="8" fillId="7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19" xfId="0" applyNumberFormat="1" applyFont="1" applyFill="1" applyBorder="1" applyAlignment="1">
      <alignment horizontal="center" vertical="center"/>
    </xf>
    <xf numFmtId="1" fontId="12" fillId="5" borderId="14" xfId="0" applyNumberFormat="1" applyFont="1" applyFill="1" applyBorder="1" applyAlignment="1" applyProtection="1">
      <alignment horizont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9" xfId="0" applyNumberFormat="1" applyFont="1" applyFill="1" applyBorder="1" applyAlignment="1">
      <alignment horizontal="center" vertical="center"/>
    </xf>
    <xf numFmtId="236" fontId="12" fillId="7" borderId="17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3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85"/>
          <c:w val="0.871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'N.1-H.05'!$A$7:$A$54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'N.1-H.05'!$N$7:$N$54</c:f>
              <c:numCache>
                <c:ptCount val="48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1982.47</c:v>
                </c:pt>
                <c:pt idx="44">
                  <c:v>2926.2400000000002</c:v>
                </c:pt>
                <c:pt idx="45">
                  <c:v>2935.65</c:v>
                </c:pt>
                <c:pt idx="46">
                  <c:v>4128.099999999999</c:v>
                </c:pt>
                <c:pt idx="47">
                  <c:v>1876.2999999999997</c:v>
                </c:pt>
              </c:numCache>
            </c:numRef>
          </c:val>
        </c:ser>
        <c:gapWidth val="100"/>
        <c:axId val="62926781"/>
        <c:axId val="29470118"/>
      </c:barChart>
      <c:lineChart>
        <c:grouping val="standard"/>
        <c:varyColors val="0"/>
        <c:ser>
          <c:idx val="1"/>
          <c:order val="1"/>
          <c:tx>
            <c:v>ค่าเฉลี่ย 2982.6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'N.1-H.05'!$A$7:$A$53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</c:numCache>
            </c:numRef>
          </c:cat>
          <c:val>
            <c:numRef>
              <c:f>'N.1-H.05'!$P$7:$P$53</c:f>
              <c:numCache>
                <c:ptCount val="47"/>
                <c:pt idx="0">
                  <c:v>2982.5699999999997</c:v>
                </c:pt>
                <c:pt idx="1">
                  <c:v>2982.5699999999997</c:v>
                </c:pt>
                <c:pt idx="2">
                  <c:v>2982.5699999999997</c:v>
                </c:pt>
                <c:pt idx="3">
                  <c:v>2982.5699999999997</c:v>
                </c:pt>
                <c:pt idx="4">
                  <c:v>2982.5699999999997</c:v>
                </c:pt>
                <c:pt idx="5">
                  <c:v>2982.5699999999997</c:v>
                </c:pt>
                <c:pt idx="6">
                  <c:v>2982.5699999999997</c:v>
                </c:pt>
                <c:pt idx="7">
                  <c:v>2982.5699999999997</c:v>
                </c:pt>
                <c:pt idx="8">
                  <c:v>2982.5699999999997</c:v>
                </c:pt>
                <c:pt idx="9">
                  <c:v>2982.5699999999997</c:v>
                </c:pt>
                <c:pt idx="10">
                  <c:v>2982.5699999999997</c:v>
                </c:pt>
                <c:pt idx="11">
                  <c:v>2982.5699999999997</c:v>
                </c:pt>
                <c:pt idx="12">
                  <c:v>2982.5699999999997</c:v>
                </c:pt>
                <c:pt idx="13">
                  <c:v>2982.5699999999997</c:v>
                </c:pt>
                <c:pt idx="14">
                  <c:v>2982.5699999999997</c:v>
                </c:pt>
                <c:pt idx="15">
                  <c:v>2982.5699999999997</c:v>
                </c:pt>
                <c:pt idx="16">
                  <c:v>2982.5699999999997</c:v>
                </c:pt>
                <c:pt idx="17">
                  <c:v>2982.5699999999997</c:v>
                </c:pt>
                <c:pt idx="18">
                  <c:v>2982.5699999999997</c:v>
                </c:pt>
                <c:pt idx="19">
                  <c:v>2982.5699999999997</c:v>
                </c:pt>
                <c:pt idx="20">
                  <c:v>2982.5699999999997</c:v>
                </c:pt>
                <c:pt idx="21">
                  <c:v>2982.5699999999997</c:v>
                </c:pt>
                <c:pt idx="22">
                  <c:v>2982.5699999999997</c:v>
                </c:pt>
                <c:pt idx="23">
                  <c:v>2982.5699999999997</c:v>
                </c:pt>
                <c:pt idx="24">
                  <c:v>2982.5699999999997</c:v>
                </c:pt>
                <c:pt idx="25">
                  <c:v>2982.5699999999997</c:v>
                </c:pt>
                <c:pt idx="26">
                  <c:v>2982.5699999999997</c:v>
                </c:pt>
                <c:pt idx="27">
                  <c:v>2982.5699999999997</c:v>
                </c:pt>
                <c:pt idx="28">
                  <c:v>2982.5699999999997</c:v>
                </c:pt>
                <c:pt idx="29">
                  <c:v>2982.5699999999997</c:v>
                </c:pt>
                <c:pt idx="30">
                  <c:v>2982.5699999999997</c:v>
                </c:pt>
                <c:pt idx="31">
                  <c:v>2982.5699999999997</c:v>
                </c:pt>
                <c:pt idx="32">
                  <c:v>2982.5699999999997</c:v>
                </c:pt>
                <c:pt idx="33">
                  <c:v>2982.5699999999997</c:v>
                </c:pt>
                <c:pt idx="34">
                  <c:v>2982.5699999999997</c:v>
                </c:pt>
                <c:pt idx="35">
                  <c:v>2982.5699999999997</c:v>
                </c:pt>
                <c:pt idx="36">
                  <c:v>2982.5699999999997</c:v>
                </c:pt>
                <c:pt idx="37">
                  <c:v>2982.5699999999997</c:v>
                </c:pt>
                <c:pt idx="38">
                  <c:v>2982.5699999999997</c:v>
                </c:pt>
                <c:pt idx="39">
                  <c:v>2982.5699999999997</c:v>
                </c:pt>
                <c:pt idx="40">
                  <c:v>2982.5699999999997</c:v>
                </c:pt>
                <c:pt idx="41">
                  <c:v>2982.5699999999997</c:v>
                </c:pt>
                <c:pt idx="42">
                  <c:v>2982.5699999999997</c:v>
                </c:pt>
                <c:pt idx="43">
                  <c:v>2982.5699999999997</c:v>
                </c:pt>
                <c:pt idx="44">
                  <c:v>2982.5699999999997</c:v>
                </c:pt>
                <c:pt idx="45">
                  <c:v>2982.5699999999997</c:v>
                </c:pt>
                <c:pt idx="46">
                  <c:v>2982.5699999999997</c:v>
                </c:pt>
              </c:numCache>
            </c:numRef>
          </c:val>
          <c:smooth val="0"/>
        </c:ser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470118"/>
        <c:crossesAt val="0"/>
        <c:auto val="1"/>
        <c:lblOffset val="100"/>
        <c:tickLblSkip val="2"/>
        <c:noMultiLvlLbl val="0"/>
      </c:catAx>
      <c:valAx>
        <c:axId val="2947011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6781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88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tabSelected="1" zoomScalePageLayoutView="0" workbookViewId="0" topLeftCell="A43">
      <selection activeCell="T49" sqref="T4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23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 aca="true" t="shared" si="0" ref="O7:O54">+N7*0.0317097</f>
        <v>59.881865868000006</v>
      </c>
      <c r="P7" s="37">
        <f aca="true" t="shared" si="1" ref="P7:P53">$N$59</f>
        <v>2982.5699999999997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2" ref="N8:N49">SUM(B8:M8)</f>
        <v>2494.6600000000008</v>
      </c>
      <c r="O8" s="36">
        <f t="shared" si="0"/>
        <v>79.10492020200003</v>
      </c>
      <c r="P8" s="37">
        <f t="shared" si="1"/>
        <v>2982.5699999999997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2"/>
        <v>1341.7000000000003</v>
      </c>
      <c r="O9" s="36">
        <f t="shared" si="0"/>
        <v>42.54490449000001</v>
      </c>
      <c r="P9" s="37">
        <f t="shared" si="1"/>
        <v>2982.5699999999997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2"/>
        <v>1960.5800000000004</v>
      </c>
      <c r="O10" s="36">
        <f t="shared" si="0"/>
        <v>62.16940362600001</v>
      </c>
      <c r="P10" s="37">
        <f t="shared" si="1"/>
        <v>2982.5699999999997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2"/>
        <v>1978.8999999999999</v>
      </c>
      <c r="O11" s="36">
        <f t="shared" si="0"/>
        <v>62.750325329999995</v>
      </c>
      <c r="P11" s="37">
        <f t="shared" si="1"/>
        <v>2982.5699999999997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2"/>
        <v>914.1</v>
      </c>
      <c r="O12" s="36">
        <f t="shared" si="0"/>
        <v>28.985836770000002</v>
      </c>
      <c r="P12" s="37">
        <f t="shared" si="1"/>
        <v>2982.5699999999997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2"/>
        <v>2141.4199999999996</v>
      </c>
      <c r="O13" s="36">
        <f t="shared" si="0"/>
        <v>67.90378577399999</v>
      </c>
      <c r="P13" s="37">
        <f t="shared" si="1"/>
        <v>2982.5699999999997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2"/>
        <v>1850.4200000000005</v>
      </c>
      <c r="O14" s="36">
        <f t="shared" si="0"/>
        <v>58.67626307400002</v>
      </c>
      <c r="P14" s="37">
        <f t="shared" si="1"/>
        <v>2982.5699999999997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2"/>
        <v>4043.629999999999</v>
      </c>
      <c r="O15" s="36">
        <f t="shared" si="0"/>
        <v>128.22229421099996</v>
      </c>
      <c r="P15" s="37">
        <f t="shared" si="1"/>
        <v>2982.5699999999997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2"/>
        <v>3932.7899999999995</v>
      </c>
      <c r="O16" s="36">
        <f t="shared" si="0"/>
        <v>124.70759106299998</v>
      </c>
      <c r="P16" s="37">
        <f t="shared" si="1"/>
        <v>2982.5699999999997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2"/>
        <v>3005.69</v>
      </c>
      <c r="O17" s="36">
        <f t="shared" si="0"/>
        <v>95.309528193</v>
      </c>
      <c r="P17" s="37">
        <f t="shared" si="1"/>
        <v>2982.5699999999997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2"/>
        <v>3413.2999999999997</v>
      </c>
      <c r="O18" s="36">
        <f t="shared" si="0"/>
        <v>108.23471900999999</v>
      </c>
      <c r="P18" s="37">
        <f t="shared" si="1"/>
        <v>2982.5699999999997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2"/>
        <v>4205.78</v>
      </c>
      <c r="O19" s="36">
        <f t="shared" si="0"/>
        <v>133.364022066</v>
      </c>
      <c r="P19" s="37">
        <f t="shared" si="1"/>
        <v>2982.5699999999997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2"/>
        <v>2906.49</v>
      </c>
      <c r="O20" s="36">
        <f t="shared" si="0"/>
        <v>92.16392595299999</v>
      </c>
      <c r="P20" s="37">
        <f t="shared" si="1"/>
        <v>2982.5699999999997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2"/>
        <v>2072.4100000000003</v>
      </c>
      <c r="O21" s="36">
        <f t="shared" si="0"/>
        <v>65.71549937700001</v>
      </c>
      <c r="P21" s="37">
        <f t="shared" si="1"/>
        <v>2982.5699999999997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2"/>
        <v>1343.88</v>
      </c>
      <c r="O22" s="36">
        <f t="shared" si="0"/>
        <v>42.61403163600001</v>
      </c>
      <c r="P22" s="37">
        <f t="shared" si="1"/>
        <v>2982.5699999999997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2"/>
        <v>2116.64</v>
      </c>
      <c r="O23" s="36">
        <f t="shared" si="0"/>
        <v>67.118019408</v>
      </c>
      <c r="P23" s="37">
        <f t="shared" si="1"/>
        <v>2982.5699999999997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2"/>
        <v>2218.1099999999997</v>
      </c>
      <c r="O24" s="36">
        <f t="shared" si="0"/>
        <v>70.33560266699999</v>
      </c>
      <c r="P24" s="37">
        <f t="shared" si="1"/>
        <v>2982.5699999999997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2"/>
        <v>2204.9700000000003</v>
      </c>
      <c r="O25" s="36">
        <f t="shared" si="0"/>
        <v>69.918937209</v>
      </c>
      <c r="P25" s="37">
        <f t="shared" si="1"/>
        <v>2982.5699999999997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2"/>
        <v>2114.1900000000005</v>
      </c>
      <c r="O26" s="36">
        <f t="shared" si="0"/>
        <v>67.04033064300002</v>
      </c>
      <c r="P26" s="37">
        <f t="shared" si="1"/>
        <v>2982.5699999999997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2"/>
        <v>1776.57</v>
      </c>
      <c r="O27" s="36">
        <f t="shared" si="0"/>
        <v>56.334501728999996</v>
      </c>
      <c r="P27" s="37">
        <f t="shared" si="1"/>
        <v>2982.5699999999997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2"/>
        <v>2016.5099999999998</v>
      </c>
      <c r="O28" s="36">
        <f t="shared" si="0"/>
        <v>63.94292714699999</v>
      </c>
      <c r="P28" s="37">
        <f t="shared" si="1"/>
        <v>2982.5699999999997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2"/>
        <v>4917.7</v>
      </c>
      <c r="O29" s="36">
        <f t="shared" si="0"/>
        <v>155.93879169</v>
      </c>
      <c r="P29" s="37">
        <f t="shared" si="1"/>
        <v>2982.5699999999997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2"/>
        <v>5326.400000000001</v>
      </c>
      <c r="O30" s="36">
        <f t="shared" si="0"/>
        <v>168.89854608000002</v>
      </c>
      <c r="P30" s="37">
        <f t="shared" si="1"/>
        <v>2982.5699999999997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2"/>
        <v>3206</v>
      </c>
      <c r="O31" s="36">
        <f t="shared" si="0"/>
        <v>101.6612982</v>
      </c>
      <c r="P31" s="37">
        <f t="shared" si="1"/>
        <v>2982.5699999999997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2"/>
        <v>2431.6359999999995</v>
      </c>
      <c r="O32" s="36">
        <f t="shared" si="0"/>
        <v>77.10644806919998</v>
      </c>
      <c r="P32" s="37">
        <f t="shared" si="1"/>
        <v>2982.5699999999997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2"/>
        <v>1775.916</v>
      </c>
      <c r="O33" s="36">
        <f t="shared" si="0"/>
        <v>56.3137635852</v>
      </c>
      <c r="P33" s="37">
        <f t="shared" si="1"/>
        <v>2982.5699999999997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2"/>
        <v>3842.0800000000004</v>
      </c>
      <c r="O34" s="36">
        <f t="shared" si="0"/>
        <v>121.83120417600001</v>
      </c>
      <c r="P34" s="37">
        <f t="shared" si="1"/>
        <v>2982.5699999999997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2"/>
        <v>3173.883</v>
      </c>
      <c r="O35" s="36">
        <f t="shared" si="0"/>
        <v>100.6428777651</v>
      </c>
      <c r="P35" s="37">
        <f t="shared" si="1"/>
        <v>2982.5699999999997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2"/>
        <v>3990.8699999999994</v>
      </c>
      <c r="O36" s="36">
        <f t="shared" si="0"/>
        <v>126.54929043899999</v>
      </c>
      <c r="P36" s="37">
        <f t="shared" si="1"/>
        <v>2982.5699999999997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2"/>
        <v>4180.16</v>
      </c>
      <c r="O37" s="36">
        <f t="shared" si="0"/>
        <v>132.551619552</v>
      </c>
      <c r="P37" s="37">
        <f t="shared" si="1"/>
        <v>2982.5699999999997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2"/>
        <v>2512.66</v>
      </c>
      <c r="O38" s="36">
        <f t="shared" si="0"/>
        <v>79.675694802</v>
      </c>
      <c r="P38" s="37">
        <f t="shared" si="1"/>
        <v>2982.5699999999997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2"/>
        <v>3876.6700000000005</v>
      </c>
      <c r="O39" s="36">
        <f t="shared" si="0"/>
        <v>122.92804269900002</v>
      </c>
      <c r="P39" s="37">
        <f t="shared" si="1"/>
        <v>2982.5699999999997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2"/>
        <v>3171.0009600000003</v>
      </c>
      <c r="O40" s="36">
        <f t="shared" si="0"/>
        <v>100.551489141312</v>
      </c>
      <c r="P40" s="37">
        <f t="shared" si="1"/>
        <v>2982.5699999999997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2"/>
        <v>3955.3436160000006</v>
      </c>
      <c r="O41" s="36">
        <f t="shared" si="0"/>
        <v>125.42275946027522</v>
      </c>
      <c r="P41" s="37">
        <f t="shared" si="1"/>
        <v>2982.5699999999997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2"/>
        <v>2665.6421760000003</v>
      </c>
      <c r="O42" s="36">
        <f t="shared" si="0"/>
        <v>84.52671370830721</v>
      </c>
      <c r="P42" s="37">
        <f t="shared" si="1"/>
        <v>2982.5699999999997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2"/>
        <v>5106.082752000001</v>
      </c>
      <c r="O43" s="36">
        <f t="shared" si="0"/>
        <v>161.91235224109442</v>
      </c>
      <c r="P43" s="37">
        <f t="shared" si="1"/>
        <v>2982.5699999999997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2"/>
        <v>2332.2038399999997</v>
      </c>
      <c r="O44" s="36">
        <f t="shared" si="0"/>
        <v>73.953484105248</v>
      </c>
      <c r="P44" s="37">
        <f t="shared" si="1"/>
        <v>2982.5699999999997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2"/>
        <v>3836.0649599999997</v>
      </c>
      <c r="O45" s="36">
        <f t="shared" si="0"/>
        <v>121.64046906211199</v>
      </c>
      <c r="P45" s="37">
        <f t="shared" si="1"/>
        <v>2982.5699999999997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2"/>
        <v>6078.375360000003</v>
      </c>
      <c r="O46" s="36">
        <f t="shared" si="0"/>
        <v>192.7434591529921</v>
      </c>
      <c r="P46" s="37">
        <f t="shared" si="1"/>
        <v>2982.5699999999997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2"/>
        <v>2621.450304</v>
      </c>
      <c r="O47" s="36">
        <f t="shared" si="0"/>
        <v>83.1254027047488</v>
      </c>
      <c r="P47" s="37">
        <f t="shared" si="1"/>
        <v>2982.5699999999997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2"/>
        <v>2509.593408</v>
      </c>
      <c r="O48" s="36">
        <f t="shared" si="0"/>
        <v>79.57845408965761</v>
      </c>
      <c r="P48" s="37">
        <f t="shared" si="1"/>
        <v>2982.5699999999997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2"/>
        <v>2547.58608</v>
      </c>
      <c r="O49" s="36">
        <f t="shared" si="0"/>
        <v>80.783190320976</v>
      </c>
      <c r="P49" s="37">
        <f t="shared" si="1"/>
        <v>2982.5699999999997</v>
      </c>
    </row>
    <row r="50" spans="1:16" ht="15" customHeight="1">
      <c r="A50" s="18">
        <v>2558</v>
      </c>
      <c r="B50" s="34">
        <v>38.35</v>
      </c>
      <c r="C50" s="34">
        <v>32.8</v>
      </c>
      <c r="D50" s="34">
        <v>45.85</v>
      </c>
      <c r="E50" s="34">
        <v>180.36</v>
      </c>
      <c r="F50" s="34">
        <v>567.66</v>
      </c>
      <c r="G50" s="34">
        <v>501.92</v>
      </c>
      <c r="H50" s="34">
        <v>327.12</v>
      </c>
      <c r="I50" s="34">
        <v>110.96</v>
      </c>
      <c r="J50" s="34">
        <v>85.98</v>
      </c>
      <c r="K50" s="34">
        <v>47.69</v>
      </c>
      <c r="L50" s="34">
        <v>28.04</v>
      </c>
      <c r="M50" s="34">
        <v>15.74</v>
      </c>
      <c r="N50" s="35">
        <f>SUM(B50:M50)</f>
        <v>1982.47</v>
      </c>
      <c r="O50" s="36">
        <f t="shared" si="0"/>
        <v>62.863528959</v>
      </c>
      <c r="P50" s="37">
        <f t="shared" si="1"/>
        <v>2982.5699999999997</v>
      </c>
    </row>
    <row r="51" spans="1:16" ht="15" customHeight="1">
      <c r="A51" s="18">
        <v>2559</v>
      </c>
      <c r="B51" s="34">
        <v>22.92</v>
      </c>
      <c r="C51" s="34">
        <v>69.98</v>
      </c>
      <c r="D51" s="34">
        <v>102.67</v>
      </c>
      <c r="E51" s="34">
        <v>375.9</v>
      </c>
      <c r="F51" s="34">
        <v>1041.38</v>
      </c>
      <c r="G51" s="34">
        <v>739.98</v>
      </c>
      <c r="H51" s="34">
        <v>284.36</v>
      </c>
      <c r="I51" s="34">
        <v>121.92</v>
      </c>
      <c r="J51" s="34">
        <v>67.9</v>
      </c>
      <c r="K51" s="34">
        <v>60.83</v>
      </c>
      <c r="L51" s="34">
        <v>25.82</v>
      </c>
      <c r="M51" s="34">
        <v>12.58</v>
      </c>
      <c r="N51" s="35">
        <f>SUM(B51:M51)</f>
        <v>2926.2400000000002</v>
      </c>
      <c r="O51" s="36">
        <f t="shared" si="0"/>
        <v>92.790192528</v>
      </c>
      <c r="P51" s="37">
        <f t="shared" si="1"/>
        <v>2982.5699999999997</v>
      </c>
    </row>
    <row r="52" spans="1:16" ht="15" customHeight="1">
      <c r="A52" s="18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>SUM(B52:M52)</f>
        <v>2935.65</v>
      </c>
      <c r="O52" s="36">
        <f t="shared" si="0"/>
        <v>93.088580805</v>
      </c>
      <c r="P52" s="37">
        <f t="shared" si="1"/>
        <v>2982.5699999999997</v>
      </c>
    </row>
    <row r="53" spans="1:16" ht="15" customHeight="1">
      <c r="A53" s="18">
        <v>2561</v>
      </c>
      <c r="B53" s="34">
        <v>42.73</v>
      </c>
      <c r="C53" s="34">
        <v>90.4</v>
      </c>
      <c r="D53" s="34">
        <v>369.05</v>
      </c>
      <c r="E53" s="34">
        <v>1068.02</v>
      </c>
      <c r="F53" s="34">
        <v>1152.89</v>
      </c>
      <c r="G53" s="34">
        <v>788.53</v>
      </c>
      <c r="H53" s="34">
        <v>315.05</v>
      </c>
      <c r="I53" s="34">
        <v>130.83</v>
      </c>
      <c r="J53" s="34">
        <v>73.48</v>
      </c>
      <c r="K53" s="34">
        <v>56.04</v>
      </c>
      <c r="L53" s="34">
        <v>25.38</v>
      </c>
      <c r="M53" s="34">
        <v>15.7</v>
      </c>
      <c r="N53" s="35">
        <f>SUM(B53:M53)</f>
        <v>4128.099999999999</v>
      </c>
      <c r="O53" s="36">
        <f t="shared" si="0"/>
        <v>130.90081256999997</v>
      </c>
      <c r="P53" s="37">
        <f t="shared" si="1"/>
        <v>2982.5699999999997</v>
      </c>
    </row>
    <row r="54" spans="1:16" ht="15" customHeight="1">
      <c r="A54" s="42">
        <v>2562</v>
      </c>
      <c r="B54" s="43">
        <v>6.2</v>
      </c>
      <c r="C54" s="43">
        <v>8</v>
      </c>
      <c r="D54" s="43">
        <v>25.4</v>
      </c>
      <c r="E54" s="43">
        <v>52</v>
      </c>
      <c r="F54" s="43">
        <v>1078.6</v>
      </c>
      <c r="G54" s="43">
        <v>476.2</v>
      </c>
      <c r="H54" s="43">
        <v>133.1</v>
      </c>
      <c r="I54" s="43">
        <v>65.3</v>
      </c>
      <c r="J54" s="43">
        <v>31.5</v>
      </c>
      <c r="K54" s="43">
        <v>19.5</v>
      </c>
      <c r="L54" s="43">
        <v>9.5</v>
      </c>
      <c r="M54" s="43">
        <v>4.7</v>
      </c>
      <c r="N54" s="44">
        <f>SUM(B54:M54)</f>
        <v>1909.9999999999998</v>
      </c>
      <c r="O54" s="46">
        <f t="shared" si="0"/>
        <v>60.565526999999996</v>
      </c>
      <c r="P54" s="38"/>
    </row>
    <row r="55" spans="1:16" ht="15" customHeight="1">
      <c r="A55" s="18">
        <v>2563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  <c r="O55" s="46"/>
      <c r="P55" s="38"/>
    </row>
    <row r="56" spans="1:16" ht="15" customHeight="1">
      <c r="A56" s="18">
        <v>2564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45"/>
      <c r="P56" s="38"/>
    </row>
    <row r="57" spans="1:16" ht="15" customHeight="1">
      <c r="A57" s="18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41"/>
      <c r="P57" s="38"/>
    </row>
    <row r="58" spans="1:16" ht="15" customHeight="1">
      <c r="A58" s="19" t="s">
        <v>19</v>
      </c>
      <c r="B58" s="39">
        <v>135</v>
      </c>
      <c r="C58" s="39">
        <v>302.27</v>
      </c>
      <c r="D58" s="39">
        <v>737.23</v>
      </c>
      <c r="E58" s="39">
        <v>1404.42</v>
      </c>
      <c r="F58" s="39">
        <v>2478</v>
      </c>
      <c r="G58" s="39">
        <v>2647</v>
      </c>
      <c r="H58" s="39">
        <v>598</v>
      </c>
      <c r="I58" s="39">
        <v>258.1</v>
      </c>
      <c r="J58" s="39">
        <v>127.36</v>
      </c>
      <c r="K58" s="39">
        <v>95.3</v>
      </c>
      <c r="L58" s="39">
        <v>84.1</v>
      </c>
      <c r="M58" s="39">
        <v>80.2</v>
      </c>
      <c r="N58" s="39">
        <f>MAX(N7:N52)</f>
        <v>6078.375360000003</v>
      </c>
      <c r="O58" s="47">
        <f>MAX(O7:O52)</f>
        <v>192.7434591529921</v>
      </c>
      <c r="P58" s="40"/>
    </row>
    <row r="59" spans="1:16" ht="15" customHeight="1">
      <c r="A59" s="19" t="s">
        <v>16</v>
      </c>
      <c r="B59" s="39">
        <v>30.58</v>
      </c>
      <c r="C59" s="39">
        <v>69.2</v>
      </c>
      <c r="D59" s="39">
        <v>166.27</v>
      </c>
      <c r="E59" s="39">
        <v>486.78</v>
      </c>
      <c r="F59" s="39">
        <v>939.93</v>
      </c>
      <c r="G59" s="39">
        <v>728.68</v>
      </c>
      <c r="H59" s="39">
        <v>275.96</v>
      </c>
      <c r="I59" s="39">
        <v>116.05</v>
      </c>
      <c r="J59" s="39">
        <v>68.29</v>
      </c>
      <c r="K59" s="39">
        <v>45.81</v>
      </c>
      <c r="L59" s="39">
        <v>29.98</v>
      </c>
      <c r="M59" s="39">
        <v>25.04</v>
      </c>
      <c r="N59" s="39">
        <f>SUM(B59:M59)</f>
        <v>2982.5699999999997</v>
      </c>
      <c r="O59" s="47">
        <f>AVERAGE(O7:O52)</f>
        <v>92.26341062570053</v>
      </c>
      <c r="P59" s="40"/>
    </row>
    <row r="60" spans="1:16" ht="15" customHeight="1">
      <c r="A60" s="19" t="s">
        <v>20</v>
      </c>
      <c r="B60" s="39">
        <v>2.04</v>
      </c>
      <c r="C60" s="39">
        <v>9.68</v>
      </c>
      <c r="D60" s="39">
        <v>25.4</v>
      </c>
      <c r="E60" s="39">
        <v>82.87</v>
      </c>
      <c r="F60" s="39">
        <v>324</v>
      </c>
      <c r="G60" s="39">
        <v>178</v>
      </c>
      <c r="H60" s="39">
        <v>86.7</v>
      </c>
      <c r="I60" s="39">
        <v>32.5</v>
      </c>
      <c r="J60" s="39">
        <v>27.47</v>
      </c>
      <c r="K60" s="39">
        <v>13.42</v>
      </c>
      <c r="L60" s="39">
        <v>9.07</v>
      </c>
      <c r="M60" s="39">
        <v>3.77</v>
      </c>
      <c r="N60" s="39">
        <f>MIN(N7:N52)</f>
        <v>914.1</v>
      </c>
      <c r="O60" s="48">
        <f>MIN(O7:O52)</f>
        <v>28.985836770000002</v>
      </c>
      <c r="P60" s="40"/>
    </row>
    <row r="61" spans="1:15" ht="21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7"/>
    </row>
    <row r="63" spans="1:15" ht="18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8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8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24.75" customHeight="1">
      <c r="A69" s="28"/>
      <c r="B69" s="29"/>
      <c r="C69" s="30"/>
      <c r="D69" s="27"/>
      <c r="E69" s="29"/>
      <c r="F69" s="29"/>
      <c r="G69" s="29"/>
      <c r="H69" s="29"/>
      <c r="I69" s="29"/>
      <c r="J69" s="29"/>
      <c r="K69" s="29"/>
      <c r="L69" s="29"/>
      <c r="M69" s="29"/>
      <c r="N69" s="31"/>
      <c r="O69" s="27"/>
    </row>
    <row r="70" spans="1:15" ht="24.75" customHeight="1">
      <c r="A70" s="28"/>
      <c r="B70" s="29"/>
      <c r="C70" s="29"/>
      <c r="D70" s="29"/>
      <c r="E70" s="27"/>
      <c r="F70" s="29"/>
      <c r="G70" s="29"/>
      <c r="H70" s="29"/>
      <c r="I70" s="29"/>
      <c r="J70" s="29"/>
      <c r="K70" s="29"/>
      <c r="L70" s="29"/>
      <c r="M70" s="29"/>
      <c r="N70" s="31"/>
      <c r="O70" s="27"/>
    </row>
    <row r="71" spans="1:15" ht="24.75" customHeight="1">
      <c r="A71" s="28"/>
      <c r="B71" s="29"/>
      <c r="C71" s="29"/>
      <c r="D71" s="29"/>
      <c r="E71" s="27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spans="1:15" ht="24.75" customHeight="1">
      <c r="A72" s="28"/>
      <c r="B72" s="29"/>
      <c r="C72" s="29"/>
      <c r="D72" s="29"/>
      <c r="E72" s="27"/>
      <c r="F72" s="29"/>
      <c r="G72" s="29"/>
      <c r="H72" s="29"/>
      <c r="I72" s="29"/>
      <c r="J72" s="29"/>
      <c r="K72" s="29"/>
      <c r="L72" s="29"/>
      <c r="M72" s="29"/>
      <c r="N72" s="31"/>
      <c r="O72" s="27"/>
    </row>
    <row r="73" spans="1:15" ht="24.75" customHeight="1">
      <c r="A73" s="28"/>
      <c r="B73" s="29"/>
      <c r="C73" s="29"/>
      <c r="D73" s="29"/>
      <c r="E73" s="27"/>
      <c r="F73" s="29"/>
      <c r="G73" s="29"/>
      <c r="H73" s="29"/>
      <c r="I73" s="29"/>
      <c r="J73" s="29"/>
      <c r="K73" s="29"/>
      <c r="L73" s="29"/>
      <c r="M73" s="29"/>
      <c r="N73" s="31"/>
      <c r="O73" s="27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>
      <c r="A87" s="32"/>
    </row>
    <row r="88" ht="18" customHeight="1">
      <c r="A88" s="32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2016-07-05T06:22:25Z</cp:lastPrinted>
  <dcterms:created xsi:type="dcterms:W3CDTF">1994-01-31T08:04:27Z</dcterms:created>
  <dcterms:modified xsi:type="dcterms:W3CDTF">2020-04-23T02:42:13Z</dcterms:modified>
  <cp:category/>
  <cp:version/>
  <cp:contentType/>
  <cp:contentStatus/>
</cp:coreProperties>
</file>