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0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<sst xmlns="http://schemas.openxmlformats.org/spreadsheetml/2006/main" count="730" uniqueCount="167">
  <si>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</si>
  <si>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</si>
  <si>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</si>
  <si>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</si>
  <si>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</si>
  <si>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</si>
  <si>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</si>
  <si>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</si>
  <si>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</si>
  <si>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</si>
  <si>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</si>
  <si>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</si>
  <si>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</si>
  <si>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</si>
  <si>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</si>
  <si>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</si>
  <si>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</si>
  <si>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</si>
  <si>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</si>
  <si>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</si>
  <si>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</si>
  <si>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</si>
  <si>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</si>
  <si>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</si>
  <si>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</si>
  <si>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</si>
  <si>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</si>
  <si>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</si>
  <si>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</si>
  <si>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</si>
  <si>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</si>
  <si>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</si>
  <si>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</si>
  <si>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</si>
  <si>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</si>
  <si>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</si>
  <si>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</si>
  <si>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</si>
  <si>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</si>
  <si>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</si>
  <si>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</si>
  <si>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</si>
  <si>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</si>
  <si>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</si>
  <si>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</si>
  <si>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</si>
  <si>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</si>
  <si>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</si>
  <si>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</si>
  <si>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</si>
  <si>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</si>
  <si>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</si>
  <si>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</si>
  <si>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</si>
  <si>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</si>
  <si>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</si>
  <si>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</si>
  <si>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</si>
  <si>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</si>
  <si>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</si>
  <si>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</si>
  <si>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</si>
  <si>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</si>
  <si>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</si>
  <si>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</si>
  <si>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</si>
  <si>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</si>
  <si>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</si>
  <si>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</si>
  <si>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</si>
  <si>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</si>
  <si>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</si>
  <si>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</si>
  <si>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</si>
  <si>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</si>
  <si>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</si>
  <si>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</si>
  <si>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</si>
  <si>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</si>
  <si>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</si>
  <si>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</si>
  <si>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</si>
  <si>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</si>
  <si>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</si>
  <si>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</si>
  <si>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</si>
  <si>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</si>
  <si>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</si>
  <si>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</si>
  <si>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</si>
  <si>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</si>
  <si>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</si>
  <si>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</si>
  <si>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</si>
  <si>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</si>
  <si>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</si>
  <si>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</si>
  <si>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</si>
  <si>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</si>
  <si>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</si>
  <si>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</si>
  <si>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</si>
  <si>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</si>
  <si>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</si>
  <si>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</si>
  <si>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</si>
  <si>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</si>
  <si>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</si>
  <si>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</si>
  <si>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</si>
  <si>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</si>
  <si>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</si>
  <si>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</si>
  <si>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</si>
  <si>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</si>
  <si>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</si>
  <si>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</si>
  <si>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</si>
  <si>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</si>
  <si>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</si>
  <si>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</si>
  <si>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</si>
  <si>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</si>
  <si>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</si>
  <si>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</si>
  <si>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</si>
  <si>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</si>
  <si>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</si>
  <si>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</si>
  <si>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</si>
  <si>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</si>
  <si>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</si>
  <si>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</si>
  <si>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</si>
  <si>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</si>
  <si>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</si>
  <si>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</si>
  <si>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</si>
  <si>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</si>
  <si>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</si>
  <si>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</si>
  <si>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</si>
  <si>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</si>
  <si>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</si>
  <si>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</si>
  <si>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</si>
  <si>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</si>
  <si>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</si>
  <si>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</si>
  <si>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</si>
  <si>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</si>
  <si>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</si>
  <si>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</si>
  <si>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</si>
  <si>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</si>
  <si>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</si>
  <si>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</si>
  <si>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</si>
  <si>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</si>
  <si>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</si>
  <si>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 xml:space="preserve"> </t>
  </si>
  <si>
    <t>Station  N.1 Water year 2022</t>
  </si>
  <si>
    <t>Computed by Naruebet</t>
  </si>
  <si>
    <t>Checked by Uten</t>
  </si>
  <si>
    <t>Sediment Concentration</t>
  </si>
  <si>
    <t>Suspended Sediment</t>
  </si>
  <si>
    <t>by Weight  p.p.m.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</si>
</sst>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00"/>
    <numFmt numFmtId="212" formatCode="#,##0.0000"/>
  </numFmts>
  <fonts count="7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9"/>
      <color indexed="8"/>
      <name val="Arial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4" applyNumberFormat="0" applyAlignment="0" applyProtection="0"/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23" borderId="3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7" applyNumberFormat="0" applyAlignment="0" applyProtection="0"/>
    <xf numFmtId="0" fontId="0" fillId="32" borderId="8" applyNumberFormat="0" applyFont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191" fontId="4" fillId="0" borderId="0" xfId="58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16" xfId="57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8" applyNumberFormat="1" applyFont="1" applyBorder="1">
      <alignment/>
      <protection/>
    </xf>
    <xf numFmtId="0" fontId="4" fillId="0" borderId="17" xfId="0" applyFont="1" applyBorder="1" applyAlignment="1" quotePrefix="1">
      <alignment horizontal="center"/>
    </xf>
    <xf numFmtId="191" fontId="4" fillId="0" borderId="17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Border="1">
      <alignment/>
      <protection/>
    </xf>
    <xf numFmtId="191" fontId="4" fillId="0" borderId="0" xfId="58" applyNumberFormat="1" applyFont="1" applyBorder="1" applyAlignment="1">
      <alignment horizontal="right"/>
      <protection/>
    </xf>
    <xf numFmtId="191" fontId="4" fillId="0" borderId="19" xfId="58" applyNumberFormat="1" applyFont="1" applyBorder="1">
      <alignment/>
      <protection/>
    </xf>
    <xf numFmtId="191" fontId="4" fillId="0" borderId="19" xfId="58" applyNumberFormat="1" applyFont="1" applyBorder="1" applyAlignment="1">
      <alignment horizontal="right"/>
      <protection/>
    </xf>
    <xf numFmtId="191" fontId="4" fillId="0" borderId="0" xfId="43" applyNumberFormat="1" applyFont="1" applyFill="1" applyBorder="1" applyAlignment="1" quotePrefix="1">
      <alignment horizontal="right"/>
      <protection/>
    </xf>
    <xf numFmtId="191" fontId="4" fillId="0" borderId="0" xfId="43" applyNumberFormat="1" applyFont="1" applyBorder="1" applyAlignment="1">
      <alignment horizontal="right"/>
      <protection/>
    </xf>
    <xf numFmtId="191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91" fontId="4" fillId="0" borderId="20" xfId="43" applyNumberFormat="1" applyFont="1" applyFill="1" applyBorder="1" applyAlignment="1" quotePrefix="1">
      <alignment horizontal="right"/>
      <protection/>
    </xf>
    <xf numFmtId="191" fontId="4" fillId="0" borderId="20" xfId="43" applyNumberFormat="1" applyFont="1" applyBorder="1" applyAlignment="1">
      <alignment horizontal="right"/>
      <protection/>
    </xf>
    <xf numFmtId="191" fontId="4" fillId="0" borderId="2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2" applyNumberFormat="1" applyFont="1">
      <alignment/>
      <protection/>
    </xf>
    <xf numFmtId="0" fontId="4" fillId="0" borderId="19" xfId="0" applyFont="1" applyBorder="1" applyAlignment="1">
      <alignment horizontal="center"/>
    </xf>
    <xf numFmtId="191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19" xfId="0" applyNumberFormat="1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16" fontId="4" fillId="0" borderId="2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0" xfId="58" applyFont="1" applyBorder="1" applyAlignment="1" quotePrefix="1">
      <alignment horizontal="center"/>
      <protection/>
    </xf>
    <xf numFmtId="16" fontId="4" fillId="0" borderId="19" xfId="58" applyNumberFormat="1" applyFont="1" applyBorder="1" applyAlignment="1" quotePrefix="1">
      <alignment horizontal="center"/>
      <protection/>
    </xf>
    <xf numFmtId="191" fontId="4" fillId="33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204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192" fontId="4" fillId="0" borderId="2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22" xfId="0" applyNumberFormat="1" applyFont="1" applyBorder="1" applyAlignment="1">
      <alignment horizontal="center"/>
    </xf>
    <xf numFmtId="204" fontId="4" fillId="0" borderId="23" xfId="0" applyNumberFormat="1" applyFont="1" applyBorder="1" applyAlignment="1">
      <alignment horizontal="center"/>
    </xf>
    <xf numFmtId="204" fontId="4" fillId="0" borderId="24" xfId="0" applyNumberFormat="1" applyFont="1" applyBorder="1" applyAlignment="1" quotePrefix="1">
      <alignment horizontal="center"/>
    </xf>
    <xf numFmtId="0" fontId="4" fillId="0" borderId="25" xfId="0" applyFont="1" applyBorder="1" applyAlignment="1">
      <alignment horizontal="center"/>
    </xf>
    <xf numFmtId="192" fontId="4" fillId="0" borderId="26" xfId="0" applyNumberFormat="1" applyFont="1" applyBorder="1" applyAlignment="1">
      <alignment/>
    </xf>
    <xf numFmtId="19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204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32" xfId="60" applyFont="1" applyBorder="1" applyAlignment="1">
      <alignment horizontal="center"/>
      <protection/>
    </xf>
    <xf numFmtId="0" fontId="28" fillId="0" borderId="33" xfId="60" applyFont="1" applyBorder="1" applyAlignment="1">
      <alignment horizontal="center"/>
      <protection/>
    </xf>
    <xf numFmtId="0" fontId="28" fillId="0" borderId="34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35" xfId="60" applyFont="1" applyBorder="1" applyAlignment="1">
      <alignment horizontal="center"/>
      <protection/>
    </xf>
    <xf numFmtId="204" fontId="0" fillId="0" borderId="36" xfId="60" applyNumberFormat="1" applyFont="1" applyBorder="1" applyAlignment="1">
      <alignment horizontal="center"/>
      <protection/>
    </xf>
    <xf numFmtId="0" fontId="0" fillId="0" borderId="36" xfId="60" applyBorder="1" applyAlignment="1">
      <alignment horizontal="center"/>
      <protection/>
    </xf>
    <xf numFmtId="193" fontId="0" fillId="0" borderId="36" xfId="60" applyNumberFormat="1" applyBorder="1">
      <alignment/>
      <protection/>
    </xf>
    <xf numFmtId="2" fontId="0" fillId="0" borderId="36" xfId="60" applyNumberFormat="1" applyBorder="1">
      <alignment/>
      <protection/>
    </xf>
    <xf numFmtId="2" fontId="0" fillId="0" borderId="37" xfId="60" applyNumberFormat="1" applyBorder="1">
      <alignment/>
      <protection/>
    </xf>
    <xf numFmtId="2" fontId="0" fillId="0" borderId="35" xfId="60" applyNumberFormat="1" applyBorder="1">
      <alignment/>
      <protection/>
    </xf>
    <xf numFmtId="191" fontId="4" fillId="0" borderId="38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0" fontId="0" fillId="0" borderId="36" xfId="0" applyBorder="1" applyAlignment="1">
      <alignment/>
    </xf>
    <xf numFmtId="204" fontId="28" fillId="0" borderId="32" xfId="60" applyNumberFormat="1" applyFont="1" applyBorder="1" applyAlignment="1">
      <alignment horizontal="center"/>
      <protection/>
    </xf>
    <xf numFmtId="204" fontId="28" fillId="0" borderId="34" xfId="60" applyNumberFormat="1" applyFont="1" applyBorder="1" applyAlignment="1">
      <alignment horizontal="center"/>
      <protection/>
    </xf>
    <xf numFmtId="204" fontId="28" fillId="0" borderId="34" xfId="60" applyNumberFormat="1" applyFont="1" applyBorder="1">
      <alignment/>
      <protection/>
    </xf>
    <xf numFmtId="204" fontId="28" fillId="0" borderId="35" xfId="60" applyNumberFormat="1" applyFont="1" applyBorder="1">
      <alignment/>
      <protection/>
    </xf>
    <xf numFmtId="204" fontId="0" fillId="0" borderId="36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2" fontId="28" fillId="0" borderId="40" xfId="60" applyNumberFormat="1" applyFont="1" applyBorder="1" applyAlignment="1">
      <alignment horizontal="center"/>
      <protection/>
    </xf>
    <xf numFmtId="2" fontId="28" fillId="0" borderId="32" xfId="60" applyNumberFormat="1" applyFont="1" applyBorder="1" applyAlignment="1">
      <alignment horizontal="center"/>
      <protection/>
    </xf>
    <xf numFmtId="2" fontId="28" fillId="0" borderId="41" xfId="60" applyNumberFormat="1" applyFont="1" applyBorder="1" applyAlignment="1">
      <alignment horizontal="center"/>
      <protection/>
    </xf>
    <xf numFmtId="2" fontId="28" fillId="0" borderId="34" xfId="60" applyNumberFormat="1" applyFont="1" applyBorder="1" applyAlignment="1">
      <alignment horizontal="center"/>
      <protection/>
    </xf>
    <xf numFmtId="2" fontId="28" fillId="0" borderId="41" xfId="60" applyNumberFormat="1" applyFont="1" applyBorder="1">
      <alignment/>
      <protection/>
    </xf>
    <xf numFmtId="2" fontId="28" fillId="0" borderId="34" xfId="60" applyNumberFormat="1" applyFont="1" applyBorder="1">
      <alignment/>
      <protection/>
    </xf>
    <xf numFmtId="2" fontId="28" fillId="0" borderId="42" xfId="60" applyNumberFormat="1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32" xfId="60" applyNumberFormat="1" applyFont="1" applyBorder="1" applyAlignment="1">
      <alignment horizontal="center"/>
      <protection/>
    </xf>
    <xf numFmtId="193" fontId="28" fillId="0" borderId="33" xfId="60" applyNumberFormat="1" applyFont="1" applyBorder="1" applyAlignment="1">
      <alignment horizontal="center"/>
      <protection/>
    </xf>
    <xf numFmtId="193" fontId="28" fillId="0" borderId="34" xfId="60" applyNumberFormat="1" applyFont="1" applyBorder="1" applyAlignment="1">
      <alignment horizontal="center"/>
      <protection/>
    </xf>
    <xf numFmtId="193" fontId="28" fillId="0" borderId="0" xfId="60" applyNumberFormat="1" applyFont="1" applyBorder="1" applyAlignment="1">
      <alignment horizontal="center"/>
      <protection/>
    </xf>
    <xf numFmtId="193" fontId="28" fillId="0" borderId="35" xfId="60" applyNumberFormat="1" applyFont="1" applyBorder="1" applyAlignment="1">
      <alignment horizontal="center"/>
      <protection/>
    </xf>
    <xf numFmtId="193" fontId="28" fillId="0" borderId="43" xfId="60" applyNumberFormat="1" applyFont="1" applyBorder="1" applyAlignment="1">
      <alignment horizontal="center"/>
      <protection/>
    </xf>
    <xf numFmtId="193" fontId="0" fillId="0" borderId="36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4" borderId="33" xfId="60" applyNumberFormat="1" applyFont="1" applyFill="1" applyBorder="1" applyAlignment="1">
      <alignment horizontal="center"/>
      <protection/>
    </xf>
    <xf numFmtId="192" fontId="28" fillId="34" borderId="0" xfId="60" applyNumberFormat="1" applyFont="1" applyFill="1" applyBorder="1" applyAlignment="1">
      <alignment horizontal="center"/>
      <protection/>
    </xf>
    <xf numFmtId="192" fontId="28" fillId="34" borderId="43" xfId="60" applyNumberFormat="1" applyFont="1" applyFill="1" applyBorder="1">
      <alignment/>
      <protection/>
    </xf>
    <xf numFmtId="192" fontId="0" fillId="34" borderId="36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44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45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center"/>
    </xf>
    <xf numFmtId="204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203" fontId="4" fillId="0" borderId="0" xfId="58" applyNumberFormat="1" applyFont="1" applyBorder="1" applyAlignment="1">
      <alignment horizontal="center"/>
      <protection/>
    </xf>
    <xf numFmtId="203" fontId="4" fillId="0" borderId="19" xfId="58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20" xfId="0" applyNumberFormat="1" applyFont="1" applyBorder="1" applyAlignment="1">
      <alignment/>
    </xf>
    <xf numFmtId="203" fontId="4" fillId="0" borderId="19" xfId="0" applyNumberFormat="1" applyFont="1" applyBorder="1" applyAlignment="1">
      <alignment/>
    </xf>
    <xf numFmtId="193" fontId="0" fillId="0" borderId="36" xfId="60" applyNumberFormat="1" applyFont="1" applyBorder="1">
      <alignment/>
      <protection/>
    </xf>
    <xf numFmtId="192" fontId="0" fillId="34" borderId="36" xfId="60" applyNumberFormat="1" applyFont="1" applyFill="1" applyBorder="1">
      <alignment/>
      <protection/>
    </xf>
    <xf numFmtId="2" fontId="0" fillId="0" borderId="36" xfId="60" applyNumberFormat="1" applyFont="1" applyBorder="1">
      <alignment/>
      <protection/>
    </xf>
    <xf numFmtId="0" fontId="0" fillId="0" borderId="36" xfId="60" applyFont="1" applyBorder="1" applyAlignment="1">
      <alignment horizontal="center"/>
      <protection/>
    </xf>
    <xf numFmtId="204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193" fontId="0" fillId="0" borderId="47" xfId="60" applyNumberFormat="1" applyFont="1" applyBorder="1">
      <alignment/>
      <protection/>
    </xf>
    <xf numFmtId="192" fontId="0" fillId="34" borderId="47" xfId="60" applyNumberFormat="1" applyFont="1" applyFill="1" applyBorder="1">
      <alignment/>
      <protection/>
    </xf>
    <xf numFmtId="2" fontId="0" fillId="0" borderId="47" xfId="60" applyNumberFormat="1" applyFont="1" applyBorder="1">
      <alignment/>
      <protection/>
    </xf>
    <xf numFmtId="0" fontId="0" fillId="0" borderId="47" xfId="60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4" fontId="0" fillId="0" borderId="35" xfId="0" applyNumberFormat="1" applyBorder="1" applyAlignment="1">
      <alignment/>
    </xf>
    <xf numFmtId="0" fontId="0" fillId="0" borderId="35" xfId="0" applyBorder="1" applyAlignment="1">
      <alignment horizontal="center"/>
    </xf>
    <xf numFmtId="193" fontId="0" fillId="0" borderId="35" xfId="0" applyNumberFormat="1" applyBorder="1" applyAlignment="1">
      <alignment/>
    </xf>
    <xf numFmtId="193" fontId="0" fillId="0" borderId="35" xfId="60" applyNumberFormat="1" applyFont="1" applyBorder="1">
      <alignment/>
      <protection/>
    </xf>
    <xf numFmtId="192" fontId="0" fillId="34" borderId="35" xfId="60" applyNumberFormat="1" applyFont="1" applyFill="1" applyBorder="1">
      <alignment/>
      <protection/>
    </xf>
    <xf numFmtId="2" fontId="0" fillId="0" borderId="35" xfId="60" applyNumberFormat="1" applyFont="1" applyBorder="1">
      <alignment/>
      <protection/>
    </xf>
    <xf numFmtId="2" fontId="0" fillId="0" borderId="35" xfId="0" applyNumberFormat="1" applyBorder="1" applyAlignment="1">
      <alignment/>
    </xf>
    <xf numFmtId="204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3" fontId="0" fillId="0" borderId="48" xfId="0" applyNumberFormat="1" applyBorder="1" applyAlignment="1">
      <alignment/>
    </xf>
    <xf numFmtId="193" fontId="0" fillId="0" borderId="48" xfId="60" applyNumberFormat="1" applyFont="1" applyBorder="1">
      <alignment/>
      <protection/>
    </xf>
    <xf numFmtId="192" fontId="0" fillId="34" borderId="48" xfId="60" applyNumberFormat="1" applyFont="1" applyFill="1" applyBorder="1">
      <alignment/>
      <protection/>
    </xf>
    <xf numFmtId="2" fontId="0" fillId="0" borderId="48" xfId="60" applyNumberFormat="1" applyFont="1" applyBorder="1">
      <alignment/>
      <protection/>
    </xf>
    <xf numFmtId="2" fontId="0" fillId="0" borderId="48" xfId="0" applyNumberFormat="1" applyBorder="1" applyAlignment="1">
      <alignment/>
    </xf>
    <xf numFmtId="15" fontId="14" fillId="0" borderId="0" xfId="42" applyNumberFormat="1" applyFont="1" applyAlignment="1">
      <alignment horizontal="center"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4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 horizontal="right"/>
    </xf>
    <xf numFmtId="49" fontId="4" fillId="0" borderId="49" xfId="0" applyNumberFormat="1" applyFont="1" applyBorder="1" applyAlignment="1">
      <alignment horizontal="center"/>
    </xf>
    <xf numFmtId="192" fontId="4" fillId="0" borderId="49" xfId="0" applyNumberFormat="1" applyFont="1" applyBorder="1" applyAlignment="1">
      <alignment/>
    </xf>
    <xf numFmtId="14" fontId="30" fillId="0" borderId="36" xfId="0" applyNumberFormat="1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8" fillId="0" borderId="43" xfId="60" applyFont="1" applyBorder="1" applyAlignment="1">
      <alignment horizontal="center"/>
      <protection/>
    </xf>
    <xf numFmtId="204" fontId="0" fillId="0" borderId="36" xfId="0" applyNumberFormat="1" applyFont="1" applyBorder="1" applyAlignment="1">
      <alignment/>
    </xf>
    <xf numFmtId="0" fontId="0" fillId="0" borderId="35" xfId="0" applyBorder="1" applyAlignment="1">
      <alignment/>
    </xf>
    <xf numFmtId="204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60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91" fontId="77" fillId="0" borderId="0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right"/>
    </xf>
    <xf numFmtId="191" fontId="4" fillId="0" borderId="39" xfId="0" applyNumberFormat="1" applyFont="1" applyBorder="1" applyAlignment="1">
      <alignment horizontal="right"/>
    </xf>
    <xf numFmtId="191" fontId="4" fillId="0" borderId="38" xfId="0" applyNumberFormat="1" applyFont="1" applyBorder="1" applyAlignment="1">
      <alignment horizontal="right"/>
    </xf>
    <xf numFmtId="191" fontId="4" fillId="0" borderId="45" xfId="0" applyNumberFormat="1" applyFont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1" fontId="4" fillId="0" borderId="51" xfId="0" applyNumberFormat="1" applyFont="1" applyBorder="1" applyAlignment="1">
      <alignment horizontal="right"/>
    </xf>
    <xf numFmtId="192" fontId="4" fillId="0" borderId="51" xfId="0" applyNumberFormat="1" applyFont="1" applyBorder="1" applyAlignment="1">
      <alignment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2" xfId="60" applyNumberFormat="1" applyFont="1" applyFill="1" applyBorder="1">
      <alignment/>
      <protection/>
    </xf>
    <xf numFmtId="192" fontId="0" fillId="34" borderId="53" xfId="60" applyNumberFormat="1" applyFont="1" applyFill="1" applyBorder="1">
      <alignment/>
      <protection/>
    </xf>
    <xf numFmtId="192" fontId="0" fillId="34" borderId="34" xfId="60" applyNumberFormat="1" applyFont="1" applyFill="1" applyBorder="1">
      <alignment/>
      <protection/>
    </xf>
    <xf numFmtId="191" fontId="10" fillId="0" borderId="0" xfId="57" applyNumberFormat="1" applyFont="1" applyBorder="1">
      <alignment/>
      <protection/>
    </xf>
    <xf numFmtId="0" fontId="0" fillId="0" borderId="36" xfId="0" applyFill="1" applyBorder="1" applyAlignment="1">
      <alignment/>
    </xf>
    <xf numFmtId="193" fontId="0" fillId="0" borderId="36" xfId="0" applyNumberFormat="1" applyFill="1" applyBorder="1" applyAlignment="1">
      <alignment/>
    </xf>
    <xf numFmtId="0" fontId="78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49" xfId="0" applyBorder="1" applyAlignment="1">
      <alignment/>
    </xf>
    <xf numFmtId="191" fontId="10" fillId="0" borderId="36" xfId="57" applyNumberFormat="1" applyFont="1" applyBorder="1" applyAlignment="1">
      <alignment horizontal="center" vertical="center"/>
      <protection/>
    </xf>
    <xf numFmtId="0" fontId="12" fillId="0" borderId="0" xfId="59" applyFont="1" applyAlignment="1">
      <alignment horizontal="center"/>
      <protection/>
    </xf>
    <xf numFmtId="191" fontId="12" fillId="0" borderId="0" xfId="59" applyNumberFormat="1" applyFont="1">
      <alignment/>
      <protection/>
    </xf>
    <xf numFmtId="191" fontId="10" fillId="0" borderId="36" xfId="59" applyNumberFormat="1" applyFont="1" applyFill="1" applyBorder="1" applyAlignment="1">
      <alignment horizontal="center" vertical="center"/>
      <protection/>
    </xf>
    <xf numFmtId="0" fontId="10" fillId="35" borderId="36" xfId="59" applyFont="1" applyFill="1" applyBorder="1" applyAlignment="1">
      <alignment horizontal="center" vertical="center"/>
      <protection/>
    </xf>
    <xf numFmtId="204" fontId="29" fillId="0" borderId="36" xfId="0" applyNumberFormat="1" applyFont="1" applyBorder="1" applyAlignment="1">
      <alignment horizontal="center" vertical="center"/>
    </xf>
    <xf numFmtId="191" fontId="29" fillId="0" borderId="36" xfId="0" applyNumberFormat="1" applyFont="1" applyBorder="1" applyAlignment="1">
      <alignment horizontal="center" vertical="center"/>
    </xf>
    <xf numFmtId="191" fontId="25" fillId="0" borderId="3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204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 horizont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10" fillId="0" borderId="36" xfId="59" applyFont="1" applyFill="1" applyBorder="1" applyAlignment="1" applyProtection="1">
      <alignment horizontal="center" vertical="center"/>
      <protection/>
    </xf>
    <xf numFmtId="4" fontId="10" fillId="0" borderId="36" xfId="59" applyNumberFormat="1" applyFont="1" applyFill="1" applyBorder="1" applyAlignment="1" applyProtection="1">
      <alignment horizontal="center" vertical="center"/>
      <protection/>
    </xf>
    <xf numFmtId="2" fontId="10" fillId="0" borderId="36" xfId="59" applyNumberFormat="1" applyFont="1" applyFill="1" applyBorder="1" applyAlignment="1" applyProtection="1">
      <alignment horizontal="center" vertical="center" shrinkToFit="1"/>
      <protection/>
    </xf>
    <xf numFmtId="198" fontId="10" fillId="0" borderId="36" xfId="59" applyNumberFormat="1" applyFont="1" applyFill="1" applyBorder="1" applyAlignment="1" applyProtection="1">
      <alignment horizontal="center" vertical="center" wrapText="1"/>
      <protection/>
    </xf>
    <xf numFmtId="192" fontId="10" fillId="0" borderId="36" xfId="59" applyNumberFormat="1" applyFont="1" applyFill="1" applyBorder="1" applyAlignment="1" applyProtection="1">
      <alignment horizontal="center" vertical="center" wrapText="1"/>
      <protection/>
    </xf>
    <xf numFmtId="2" fontId="10" fillId="0" borderId="36" xfId="59" applyNumberFormat="1" applyFont="1" applyFill="1" applyBorder="1" applyAlignment="1" applyProtection="1">
      <alignment horizontal="center" vertical="center"/>
      <protection/>
    </xf>
    <xf numFmtId="192" fontId="10" fillId="0" borderId="36" xfId="59" applyNumberFormat="1" applyFont="1" applyFill="1" applyBorder="1" applyAlignment="1" applyProtection="1">
      <alignment horizontal="center" vertical="center"/>
      <protection/>
    </xf>
    <xf numFmtId="191" fontId="10" fillId="0" borderId="36" xfId="59" applyNumberFormat="1" applyFont="1" applyFill="1" applyBorder="1" applyAlignment="1" applyProtection="1">
      <alignment horizontal="center" vertical="center"/>
      <protection/>
    </xf>
    <xf numFmtId="0" fontId="10" fillId="35" borderId="36" xfId="59" applyFont="1" applyFill="1" applyBorder="1" applyAlignment="1" applyProtection="1" quotePrefix="1">
      <alignment horizontal="center" vertical="center"/>
      <protection/>
    </xf>
    <xf numFmtId="2" fontId="10" fillId="35" borderId="36" xfId="59" applyNumberFormat="1" applyFont="1" applyFill="1" applyBorder="1" applyAlignment="1" applyProtection="1" quotePrefix="1">
      <alignment horizontal="center" vertical="center"/>
      <protection/>
    </xf>
    <xf numFmtId="198" fontId="10" fillId="35" borderId="36" xfId="59" applyNumberFormat="1" applyFont="1" applyFill="1" applyBorder="1" applyAlignment="1" applyProtection="1" quotePrefix="1">
      <alignment horizontal="center" vertical="center"/>
      <protection/>
    </xf>
    <xf numFmtId="192" fontId="10" fillId="35" borderId="36" xfId="59" applyNumberFormat="1" applyFont="1" applyFill="1" applyBorder="1" applyAlignment="1" applyProtection="1" quotePrefix="1">
      <alignment horizontal="center" vertical="center"/>
      <protection/>
    </xf>
    <xf numFmtId="195" fontId="10" fillId="35" borderId="36" xfId="59" applyNumberFormat="1" applyFont="1" applyFill="1" applyBorder="1" applyAlignment="1" applyProtection="1" quotePrefix="1">
      <alignment horizontal="center" vertical="center"/>
      <protection/>
    </xf>
    <xf numFmtId="4" fontId="10" fillId="35" borderId="36" xfId="59" applyNumberFormat="1" applyFont="1" applyFill="1" applyBorder="1" applyAlignment="1" applyProtection="1">
      <alignment horizontal="center" vertical="center"/>
      <protection/>
    </xf>
    <xf numFmtId="191" fontId="10" fillId="35" borderId="36" xfId="59" applyNumberFormat="1" applyFont="1" applyFill="1" applyBorder="1" applyAlignment="1" applyProtection="1">
      <alignment horizontal="center" vertical="center"/>
      <protection/>
    </xf>
    <xf numFmtId="0" fontId="26" fillId="37" borderId="37" xfId="60" applyFont="1" applyFill="1" applyBorder="1" applyAlignment="1">
      <alignment horizontal="center"/>
      <protection/>
    </xf>
    <xf numFmtId="0" fontId="26" fillId="37" borderId="54" xfId="60" applyFont="1" applyFill="1" applyBorder="1" applyAlignment="1">
      <alignment horizontal="center"/>
      <protection/>
    </xf>
    <xf numFmtId="0" fontId="26" fillId="37" borderId="55" xfId="60" applyFont="1" applyFill="1" applyBorder="1" applyAlignment="1">
      <alignment horizontal="center"/>
      <protection/>
    </xf>
    <xf numFmtId="2" fontId="9" fillId="0" borderId="37" xfId="59" applyNumberFormat="1" applyFont="1" applyFill="1" applyBorder="1" applyAlignment="1" applyProtection="1">
      <alignment horizontal="center"/>
      <protection/>
    </xf>
    <xf numFmtId="2" fontId="9" fillId="0" borderId="54" xfId="59" applyNumberFormat="1" applyFont="1" applyFill="1" applyBorder="1" applyAlignment="1" applyProtection="1">
      <alignment horizontal="center"/>
      <protection/>
    </xf>
    <xf numFmtId="2" fontId="9" fillId="0" borderId="55" xfId="59" applyNumberFormat="1" applyFont="1" applyFill="1" applyBorder="1" applyAlignment="1" applyProtection="1">
      <alignment horizontal="center"/>
      <protection/>
    </xf>
    <xf numFmtId="0" fontId="10" fillId="0" borderId="36" xfId="59" applyFont="1" applyFill="1" applyBorder="1" applyAlignment="1" applyProtection="1">
      <alignment horizontal="center" vertical="center"/>
      <protection/>
    </xf>
    <xf numFmtId="0" fontId="10" fillId="0" borderId="36" xfId="59" applyFont="1" applyFill="1" applyBorder="1" applyAlignment="1" applyProtection="1">
      <alignment horizontal="center" vertical="center" textRotation="90"/>
      <protection/>
    </xf>
    <xf numFmtId="2" fontId="10" fillId="0" borderId="36" xfId="59" applyNumberFormat="1" applyFont="1" applyFill="1" applyBorder="1" applyAlignment="1" applyProtection="1">
      <alignment horizontal="center"/>
      <protection/>
    </xf>
    <xf numFmtId="192" fontId="10" fillId="0" borderId="36" xfId="59" applyNumberFormat="1" applyFont="1" applyFill="1" applyBorder="1" applyAlignment="1" applyProtection="1">
      <alignment horizontal="center"/>
      <protection/>
    </xf>
    <xf numFmtId="195" fontId="10" fillId="0" borderId="36" xfId="59" applyNumberFormat="1" applyFont="1" applyFill="1" applyBorder="1" applyAlignment="1" applyProtection="1">
      <alignment horizontal="center"/>
      <protection/>
    </xf>
    <xf numFmtId="195" fontId="10" fillId="0" borderId="36" xfId="59" applyNumberFormat="1" applyFont="1" applyFill="1" applyBorder="1" applyAlignment="1" applyProtection="1">
      <alignment horizontal="center" vertical="center" textRotation="90"/>
      <protection/>
    </xf>
    <xf numFmtId="4" fontId="10" fillId="0" borderId="36" xfId="59" applyNumberFormat="1" applyFont="1" applyFill="1" applyBorder="1" applyAlignment="1" applyProtection="1">
      <alignment horizontal="center" vertical="center"/>
      <protection/>
    </xf>
    <xf numFmtId="4" fontId="10" fillId="0" borderId="36" xfId="59" applyNumberFormat="1" applyFont="1" applyFill="1" applyBorder="1" applyAlignment="1" applyProtection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N13A" xfId="57"/>
    <cellStyle name="ปกติ_N49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475"/>
          <c:w val="0.778"/>
          <c:h val="0.881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DATA!$E$504:$E$537</c:f>
              <c:numCache>
                <c:ptCount val="34"/>
                <c:pt idx="0">
                  <c:v>15.51</c:v>
                </c:pt>
                <c:pt idx="1">
                  <c:v>12.83</c:v>
                </c:pt>
                <c:pt idx="2">
                  <c:v>66.16</c:v>
                </c:pt>
                <c:pt idx="3">
                  <c:v>211.97</c:v>
                </c:pt>
                <c:pt idx="4">
                  <c:v>108.45</c:v>
                </c:pt>
                <c:pt idx="5">
                  <c:v>18.5</c:v>
                </c:pt>
                <c:pt idx="6">
                  <c:v>273.66</c:v>
                </c:pt>
                <c:pt idx="7">
                  <c:v>51.06</c:v>
                </c:pt>
                <c:pt idx="8">
                  <c:v>249.62</c:v>
                </c:pt>
                <c:pt idx="9">
                  <c:v>146.08</c:v>
                </c:pt>
                <c:pt idx="10">
                  <c:v>286.524</c:v>
                </c:pt>
                <c:pt idx="11">
                  <c:v>951.948</c:v>
                </c:pt>
                <c:pt idx="12">
                  <c:v>1256.142</c:v>
                </c:pt>
                <c:pt idx="13">
                  <c:v>446.429</c:v>
                </c:pt>
                <c:pt idx="14">
                  <c:v>238.788</c:v>
                </c:pt>
                <c:pt idx="15">
                  <c:v>204.119</c:v>
                </c:pt>
                <c:pt idx="16">
                  <c:v>180.486</c:v>
                </c:pt>
                <c:pt idx="17">
                  <c:v>196.091</c:v>
                </c:pt>
                <c:pt idx="18">
                  <c:v>104.273</c:v>
                </c:pt>
                <c:pt idx="19">
                  <c:v>64.974</c:v>
                </c:pt>
                <c:pt idx="20">
                  <c:v>54.192</c:v>
                </c:pt>
                <c:pt idx="21">
                  <c:v>39.579</c:v>
                </c:pt>
                <c:pt idx="22">
                  <c:v>15.607</c:v>
                </c:pt>
                <c:pt idx="23">
                  <c:v>28.39</c:v>
                </c:pt>
                <c:pt idx="24">
                  <c:v>19.82</c:v>
                </c:pt>
                <c:pt idx="25">
                  <c:v>15.79</c:v>
                </c:pt>
                <c:pt idx="26">
                  <c:v>10.66</c:v>
                </c:pt>
                <c:pt idx="27">
                  <c:v>9.97</c:v>
                </c:pt>
                <c:pt idx="28">
                  <c:v>12.54</c:v>
                </c:pt>
                <c:pt idx="29">
                  <c:v>6.11</c:v>
                </c:pt>
                <c:pt idx="30">
                  <c:v>7.74</c:v>
                </c:pt>
                <c:pt idx="31">
                  <c:v>6.32</c:v>
                </c:pt>
                <c:pt idx="32">
                  <c:v>5.35</c:v>
                </c:pt>
                <c:pt idx="33">
                  <c:v>4.21</c:v>
                </c:pt>
              </c:numCache>
            </c:numRef>
          </c:xVal>
          <c:yVal>
            <c:numRef>
              <c:f>DATA!$H$504:$H$537</c:f>
              <c:numCache>
                <c:ptCount val="34"/>
                <c:pt idx="0">
                  <c:v>23.33887177248</c:v>
                </c:pt>
                <c:pt idx="1">
                  <c:v>6.29108642304</c:v>
                </c:pt>
                <c:pt idx="2">
                  <c:v>2131.8065969356803</c:v>
                </c:pt>
                <c:pt idx="3">
                  <c:v>14005.196760329278</c:v>
                </c:pt>
                <c:pt idx="4">
                  <c:v>3136.4402256432004</c:v>
                </c:pt>
                <c:pt idx="5">
                  <c:v>55.97852011199999</c:v>
                </c:pt>
                <c:pt idx="6">
                  <c:v>18342.370494979205</c:v>
                </c:pt>
                <c:pt idx="7">
                  <c:v>719.40048803136</c:v>
                </c:pt>
                <c:pt idx="8">
                  <c:v>4734.7152291129605</c:v>
                </c:pt>
                <c:pt idx="9">
                  <c:v>1627.4730822451202</c:v>
                </c:pt>
                <c:pt idx="10">
                  <c:v>17102.23768877299</c:v>
                </c:pt>
                <c:pt idx="11">
                  <c:v>137114.12414154242</c:v>
                </c:pt>
                <c:pt idx="12">
                  <c:v>153082.37738205967</c:v>
                </c:pt>
                <c:pt idx="13">
                  <c:v>18782.414259671805</c:v>
                </c:pt>
                <c:pt idx="14">
                  <c:v>7702.405696263169</c:v>
                </c:pt>
                <c:pt idx="15">
                  <c:v>7541.512183399393</c:v>
                </c:pt>
                <c:pt idx="16">
                  <c:v>1747.437197999616</c:v>
                </c:pt>
                <c:pt idx="17">
                  <c:v>5904.910546387776</c:v>
                </c:pt>
                <c:pt idx="18">
                  <c:v>1777.23244883808</c:v>
                </c:pt>
                <c:pt idx="19">
                  <c:v>557.5727904364801</c:v>
                </c:pt>
                <c:pt idx="20">
                  <c:v>236.09854305331203</c:v>
                </c:pt>
                <c:pt idx="21">
                  <c:v>135.131315857344</c:v>
                </c:pt>
                <c:pt idx="22">
                  <c:v>50.37076445500801</c:v>
                </c:pt>
                <c:pt idx="23">
                  <c:v>138.62113304832</c:v>
                </c:pt>
                <c:pt idx="24">
                  <c:v>91.96331524416003</c:v>
                </c:pt>
                <c:pt idx="25">
                  <c:v>26.658499029119998</c:v>
                </c:pt>
                <c:pt idx="26">
                  <c:v>36.45430798464</c:v>
                </c:pt>
                <c:pt idx="27">
                  <c:v>39.198738574080004</c:v>
                </c:pt>
                <c:pt idx="28">
                  <c:v>1.78953344064</c:v>
                </c:pt>
                <c:pt idx="29">
                  <c:v>2.22194265696</c:v>
                </c:pt>
                <c:pt idx="31">
                  <c:v>10.689209948160002</c:v>
                </c:pt>
                <c:pt idx="32">
                  <c:v>9.640013659200001</c:v>
                </c:pt>
                <c:pt idx="33">
                  <c:v>8.379766949759999</c:v>
                </c:pt>
              </c:numCache>
            </c:numRef>
          </c:yVal>
          <c:smooth val="0"/>
        </c:ser>
        <c:axId val="44013094"/>
        <c:axId val="60573527"/>
      </c:scatterChart>
      <c:valAx>
        <c:axId val="44013094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573527"/>
        <c:crossesAt val="0.1"/>
        <c:crossBetween val="midCat"/>
        <c:dispUnits/>
      </c:valAx>
      <c:valAx>
        <c:axId val="6057352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013094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41"/>
          <c:w val="0.2007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15"/>
          <c:w val="0.78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1978 - 2022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DATA!$E$9:$E$537</c:f>
              <c:numCache>
                <c:ptCount val="529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  <c:pt idx="402">
                  <c:v>5.06</c:v>
                </c:pt>
                <c:pt idx="403">
                  <c:v>5.54</c:v>
                </c:pt>
                <c:pt idx="404">
                  <c:v>5.12</c:v>
                </c:pt>
                <c:pt idx="405">
                  <c:v>5.66</c:v>
                </c:pt>
                <c:pt idx="406">
                  <c:v>5.64</c:v>
                </c:pt>
                <c:pt idx="407">
                  <c:v>8.36</c:v>
                </c:pt>
                <c:pt idx="408">
                  <c:v>8.31</c:v>
                </c:pt>
                <c:pt idx="409">
                  <c:v>7.73</c:v>
                </c:pt>
                <c:pt idx="410">
                  <c:v>6.92</c:v>
                </c:pt>
                <c:pt idx="411">
                  <c:v>389.99</c:v>
                </c:pt>
                <c:pt idx="412">
                  <c:v>575.22</c:v>
                </c:pt>
                <c:pt idx="413">
                  <c:v>894.21</c:v>
                </c:pt>
                <c:pt idx="414">
                  <c:v>1002.77</c:v>
                </c:pt>
                <c:pt idx="415">
                  <c:v>622.52</c:v>
                </c:pt>
                <c:pt idx="416">
                  <c:v>107.08</c:v>
                </c:pt>
                <c:pt idx="417">
                  <c:v>62.37</c:v>
                </c:pt>
                <c:pt idx="418">
                  <c:v>49.23</c:v>
                </c:pt>
                <c:pt idx="419">
                  <c:v>64.17</c:v>
                </c:pt>
                <c:pt idx="420">
                  <c:v>28.05</c:v>
                </c:pt>
                <c:pt idx="421">
                  <c:v>19.35</c:v>
                </c:pt>
                <c:pt idx="422">
                  <c:v>15.25</c:v>
                </c:pt>
                <c:pt idx="423">
                  <c:v>13.69</c:v>
                </c:pt>
                <c:pt idx="424">
                  <c:v>10.74</c:v>
                </c:pt>
                <c:pt idx="425">
                  <c:v>8.54</c:v>
                </c:pt>
                <c:pt idx="426">
                  <c:v>6.64</c:v>
                </c:pt>
                <c:pt idx="427">
                  <c:v>5.01</c:v>
                </c:pt>
                <c:pt idx="428">
                  <c:v>3.58</c:v>
                </c:pt>
                <c:pt idx="429">
                  <c:v>2.55</c:v>
                </c:pt>
                <c:pt idx="430">
                  <c:v>1.82</c:v>
                </c:pt>
                <c:pt idx="431">
                  <c:v>2.46</c:v>
                </c:pt>
                <c:pt idx="432">
                  <c:v>4.85</c:v>
                </c:pt>
                <c:pt idx="433">
                  <c:v>2.6</c:v>
                </c:pt>
                <c:pt idx="434">
                  <c:v>57.01</c:v>
                </c:pt>
                <c:pt idx="435">
                  <c:v>17.18</c:v>
                </c:pt>
                <c:pt idx="436">
                  <c:v>104.23</c:v>
                </c:pt>
                <c:pt idx="437">
                  <c:v>48.03</c:v>
                </c:pt>
                <c:pt idx="438">
                  <c:v>27.97</c:v>
                </c:pt>
                <c:pt idx="439">
                  <c:v>505.64</c:v>
                </c:pt>
                <c:pt idx="440">
                  <c:v>826.79</c:v>
                </c:pt>
                <c:pt idx="441">
                  <c:v>338.64</c:v>
                </c:pt>
                <c:pt idx="442">
                  <c:v>778.88</c:v>
                </c:pt>
                <c:pt idx="443">
                  <c:v>2613.95</c:v>
                </c:pt>
                <c:pt idx="444">
                  <c:v>467.35</c:v>
                </c:pt>
                <c:pt idx="445">
                  <c:v>114.47</c:v>
                </c:pt>
                <c:pt idx="446">
                  <c:v>230.99</c:v>
                </c:pt>
                <c:pt idx="447">
                  <c:v>111.05</c:v>
                </c:pt>
                <c:pt idx="448">
                  <c:v>60.89</c:v>
                </c:pt>
                <c:pt idx="449">
                  <c:v>47.6</c:v>
                </c:pt>
                <c:pt idx="450">
                  <c:v>39.92</c:v>
                </c:pt>
                <c:pt idx="451">
                  <c:v>27.19</c:v>
                </c:pt>
                <c:pt idx="452">
                  <c:v>22.65</c:v>
                </c:pt>
                <c:pt idx="453">
                  <c:v>18.4</c:v>
                </c:pt>
                <c:pt idx="454">
                  <c:v>15.92</c:v>
                </c:pt>
                <c:pt idx="455">
                  <c:v>13.92</c:v>
                </c:pt>
                <c:pt idx="456">
                  <c:v>11.34</c:v>
                </c:pt>
                <c:pt idx="457">
                  <c:v>10.51</c:v>
                </c:pt>
                <c:pt idx="458">
                  <c:v>9.36</c:v>
                </c:pt>
                <c:pt idx="459">
                  <c:v>6.79</c:v>
                </c:pt>
                <c:pt idx="460">
                  <c:v>6.82</c:v>
                </c:pt>
                <c:pt idx="461">
                  <c:v>4.93</c:v>
                </c:pt>
                <c:pt idx="462">
                  <c:v>125.66</c:v>
                </c:pt>
                <c:pt idx="463">
                  <c:v>20.02</c:v>
                </c:pt>
                <c:pt idx="464">
                  <c:v>8.84</c:v>
                </c:pt>
                <c:pt idx="465">
                  <c:v>10.18</c:v>
                </c:pt>
                <c:pt idx="466">
                  <c:v>803.86</c:v>
                </c:pt>
                <c:pt idx="467">
                  <c:v>348.2</c:v>
                </c:pt>
                <c:pt idx="468">
                  <c:v>29.18</c:v>
                </c:pt>
                <c:pt idx="469">
                  <c:v>46</c:v>
                </c:pt>
                <c:pt idx="470">
                  <c:v>369.6</c:v>
                </c:pt>
                <c:pt idx="471">
                  <c:v>517.04</c:v>
                </c:pt>
                <c:pt idx="472">
                  <c:v>261.43</c:v>
                </c:pt>
                <c:pt idx="473">
                  <c:v>89.66</c:v>
                </c:pt>
                <c:pt idx="474">
                  <c:v>117.4</c:v>
                </c:pt>
                <c:pt idx="475">
                  <c:v>104.19</c:v>
                </c:pt>
                <c:pt idx="476">
                  <c:v>115.35</c:v>
                </c:pt>
                <c:pt idx="477">
                  <c:v>108.86</c:v>
                </c:pt>
                <c:pt idx="478">
                  <c:v>54.72</c:v>
                </c:pt>
                <c:pt idx="479">
                  <c:v>53.62</c:v>
                </c:pt>
                <c:pt idx="480">
                  <c:v>57.75</c:v>
                </c:pt>
                <c:pt idx="481">
                  <c:v>28.03</c:v>
                </c:pt>
                <c:pt idx="482">
                  <c:v>21.33</c:v>
                </c:pt>
                <c:pt idx="483">
                  <c:v>18.14</c:v>
                </c:pt>
                <c:pt idx="484">
                  <c:v>19.57</c:v>
                </c:pt>
                <c:pt idx="485">
                  <c:v>15.71</c:v>
                </c:pt>
                <c:pt idx="486">
                  <c:v>12.17</c:v>
                </c:pt>
                <c:pt idx="487">
                  <c:v>10.74</c:v>
                </c:pt>
                <c:pt idx="488">
                  <c:v>12.7</c:v>
                </c:pt>
                <c:pt idx="489">
                  <c:v>4.61</c:v>
                </c:pt>
                <c:pt idx="490">
                  <c:v>8.3</c:v>
                </c:pt>
                <c:pt idx="491">
                  <c:v>45.97</c:v>
                </c:pt>
                <c:pt idx="492">
                  <c:v>5.91</c:v>
                </c:pt>
                <c:pt idx="493">
                  <c:v>12.42</c:v>
                </c:pt>
                <c:pt idx="494">
                  <c:v>8.24</c:v>
                </c:pt>
                <c:pt idx="495">
                  <c:v>15.51</c:v>
                </c:pt>
                <c:pt idx="496">
                  <c:v>12.83</c:v>
                </c:pt>
                <c:pt idx="497">
                  <c:v>66.16</c:v>
                </c:pt>
                <c:pt idx="498">
                  <c:v>211.97</c:v>
                </c:pt>
                <c:pt idx="499">
                  <c:v>108.45</c:v>
                </c:pt>
                <c:pt idx="500">
                  <c:v>18.5</c:v>
                </c:pt>
                <c:pt idx="501">
                  <c:v>273.66</c:v>
                </c:pt>
                <c:pt idx="502">
                  <c:v>51.06</c:v>
                </c:pt>
                <c:pt idx="503">
                  <c:v>249.62</c:v>
                </c:pt>
                <c:pt idx="504">
                  <c:v>146.08</c:v>
                </c:pt>
                <c:pt idx="505">
                  <c:v>286.524</c:v>
                </c:pt>
                <c:pt idx="506">
                  <c:v>951.948</c:v>
                </c:pt>
                <c:pt idx="507">
                  <c:v>1256.142</c:v>
                </c:pt>
                <c:pt idx="508">
                  <c:v>446.429</c:v>
                </c:pt>
                <c:pt idx="509">
                  <c:v>238.788</c:v>
                </c:pt>
                <c:pt idx="510">
                  <c:v>204.119</c:v>
                </c:pt>
                <c:pt idx="511">
                  <c:v>180.486</c:v>
                </c:pt>
                <c:pt idx="512">
                  <c:v>196.091</c:v>
                </c:pt>
                <c:pt idx="513">
                  <c:v>104.273</c:v>
                </c:pt>
                <c:pt idx="514">
                  <c:v>64.974</c:v>
                </c:pt>
                <c:pt idx="515">
                  <c:v>54.192</c:v>
                </c:pt>
                <c:pt idx="516">
                  <c:v>39.579</c:v>
                </c:pt>
                <c:pt idx="517">
                  <c:v>15.607</c:v>
                </c:pt>
                <c:pt idx="518">
                  <c:v>28.39</c:v>
                </c:pt>
                <c:pt idx="519">
                  <c:v>19.82</c:v>
                </c:pt>
                <c:pt idx="520">
                  <c:v>15.79</c:v>
                </c:pt>
                <c:pt idx="521">
                  <c:v>10.66</c:v>
                </c:pt>
                <c:pt idx="522">
                  <c:v>9.97</c:v>
                </c:pt>
                <c:pt idx="523">
                  <c:v>12.54</c:v>
                </c:pt>
                <c:pt idx="524">
                  <c:v>6.11</c:v>
                </c:pt>
                <c:pt idx="525">
                  <c:v>7.74</c:v>
                </c:pt>
                <c:pt idx="526">
                  <c:v>6.32</c:v>
                </c:pt>
                <c:pt idx="527">
                  <c:v>5.35</c:v>
                </c:pt>
                <c:pt idx="528">
                  <c:v>4.21</c:v>
                </c:pt>
              </c:numCache>
            </c:numRef>
          </c:xVal>
          <c:yVal>
            <c:numRef>
              <c:f>DATA!$H$9:$H$537</c:f>
              <c:numCache>
                <c:ptCount val="529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  <c:pt idx="402">
                  <c:v>19.357426218239997</c:v>
                </c:pt>
                <c:pt idx="403">
                  <c:v>10.437676444800001</c:v>
                </c:pt>
                <c:pt idx="404">
                  <c:v>12.84943822848</c:v>
                </c:pt>
                <c:pt idx="405">
                  <c:v>6.801841336320001</c:v>
                </c:pt>
                <c:pt idx="406">
                  <c:v>14.65454519424</c:v>
                </c:pt>
                <c:pt idx="407">
                  <c:v>121.51892738304</c:v>
                </c:pt>
                <c:pt idx="408">
                  <c:v>29.446426497600005</c:v>
                </c:pt>
                <c:pt idx="409">
                  <c:v>325.50389560224</c:v>
                </c:pt>
                <c:pt idx="410">
                  <c:v>29.134099710719997</c:v>
                </c:pt>
                <c:pt idx="411">
                  <c:v>49918.49396803585</c:v>
                </c:pt>
                <c:pt idx="412">
                  <c:v>64029.930331207695</c:v>
                </c:pt>
                <c:pt idx="413">
                  <c:v>47386.03194701569</c:v>
                </c:pt>
                <c:pt idx="414">
                  <c:v>92554.32574794529</c:v>
                </c:pt>
                <c:pt idx="415">
                  <c:v>52425.90754327296</c:v>
                </c:pt>
                <c:pt idx="416">
                  <c:v>616.1484454847999</c:v>
                </c:pt>
                <c:pt idx="417">
                  <c:v>191.87737718687998</c:v>
                </c:pt>
                <c:pt idx="418">
                  <c:v>415.15087616928</c:v>
                </c:pt>
                <c:pt idx="419">
                  <c:v>4421.2540252032</c:v>
                </c:pt>
                <c:pt idx="420">
                  <c:v>164.57567718240003</c:v>
                </c:pt>
                <c:pt idx="421">
                  <c:v>50.979077179200004</c:v>
                </c:pt>
                <c:pt idx="422">
                  <c:v>39.648292488</c:v>
                </c:pt>
                <c:pt idx="423">
                  <c:v>23.681052682560004</c:v>
                </c:pt>
                <c:pt idx="424">
                  <c:v>25.709963950080006</c:v>
                </c:pt>
                <c:pt idx="425">
                  <c:v>25.75111537152</c:v>
                </c:pt>
                <c:pt idx="426">
                  <c:v>2.0220967296</c:v>
                </c:pt>
                <c:pt idx="427">
                  <c:v>5.046376127039999</c:v>
                </c:pt>
                <c:pt idx="428">
                  <c:v>1.8439139980800001</c:v>
                </c:pt>
                <c:pt idx="429">
                  <c:v>3.4961890464</c:v>
                </c:pt>
                <c:pt idx="430">
                  <c:v>3.3571530720000005</c:v>
                </c:pt>
                <c:pt idx="431">
                  <c:v>2.25860306688</c:v>
                </c:pt>
                <c:pt idx="432">
                  <c:v>50.9040461376</c:v>
                </c:pt>
                <c:pt idx="433">
                  <c:v>5.8129224192</c:v>
                </c:pt>
                <c:pt idx="434">
                  <c:v>20952.936915485763</c:v>
                </c:pt>
                <c:pt idx="435">
                  <c:v>2382.5736211392</c:v>
                </c:pt>
                <c:pt idx="436">
                  <c:v>33206.64495228864</c:v>
                </c:pt>
                <c:pt idx="437">
                  <c:v>1202.2374990902401</c:v>
                </c:pt>
                <c:pt idx="438">
                  <c:v>352.0350930038401</c:v>
                </c:pt>
                <c:pt idx="439">
                  <c:v>72746.86525864704</c:v>
                </c:pt>
                <c:pt idx="440">
                  <c:v>131566.0358904077</c:v>
                </c:pt>
                <c:pt idx="441">
                  <c:v>17898.92667012096</c:v>
                </c:pt>
                <c:pt idx="442">
                  <c:v>79040.94829848576</c:v>
                </c:pt>
                <c:pt idx="443">
                  <c:v>192811.7640591856</c:v>
                </c:pt>
                <c:pt idx="444">
                  <c:v>22034.571723028803</c:v>
                </c:pt>
                <c:pt idx="445">
                  <c:v>3587.988714246992</c:v>
                </c:pt>
                <c:pt idx="446">
                  <c:v>1961.9010952358399</c:v>
                </c:pt>
                <c:pt idx="447">
                  <c:v>986.6079150336001</c:v>
                </c:pt>
                <c:pt idx="448">
                  <c:v>123.7570544592</c:v>
                </c:pt>
                <c:pt idx="449">
                  <c:v>94.25559467520002</c:v>
                </c:pt>
                <c:pt idx="450">
                  <c:v>79.4639408256</c:v>
                </c:pt>
                <c:pt idx="451">
                  <c:v>37.94373809856001</c:v>
                </c:pt>
                <c:pt idx="452">
                  <c:v>25.170282532799998</c:v>
                </c:pt>
                <c:pt idx="453">
                  <c:v>33.3086409216</c:v>
                </c:pt>
                <c:pt idx="454">
                  <c:v>23.683083609599997</c:v>
                </c:pt>
                <c:pt idx="455">
                  <c:v>28.59082831872</c:v>
                </c:pt>
                <c:pt idx="456">
                  <c:v>23.982499699200005</c:v>
                </c:pt>
                <c:pt idx="457">
                  <c:v>13.053952730879999</c:v>
                </c:pt>
                <c:pt idx="458">
                  <c:v>18.745963591679995</c:v>
                </c:pt>
                <c:pt idx="459">
                  <c:v>11.05809600672</c:v>
                </c:pt>
                <c:pt idx="460">
                  <c:v>0.25403659776000004</c:v>
                </c:pt>
                <c:pt idx="461">
                  <c:v>4.64162876064</c:v>
                </c:pt>
                <c:pt idx="462">
                  <c:v>4399.6206066336</c:v>
                </c:pt>
                <c:pt idx="463">
                  <c:v>261.18574530048</c:v>
                </c:pt>
                <c:pt idx="464">
                  <c:v>25.733370124799997</c:v>
                </c:pt>
                <c:pt idx="465">
                  <c:v>261.86390676288</c:v>
                </c:pt>
                <c:pt idx="466">
                  <c:v>56159.26850328192</c:v>
                </c:pt>
                <c:pt idx="467">
                  <c:v>8447.805518572799</c:v>
                </c:pt>
                <c:pt idx="468">
                  <c:v>106.12631351808</c:v>
                </c:pt>
                <c:pt idx="469">
                  <c:v>563.235182784</c:v>
                </c:pt>
                <c:pt idx="470">
                  <c:v>14925.944152627202</c:v>
                </c:pt>
                <c:pt idx="471">
                  <c:v>127432.7259578496</c:v>
                </c:pt>
                <c:pt idx="472">
                  <c:v>7701.825704489281</c:v>
                </c:pt>
                <c:pt idx="473">
                  <c:v>1386.54956039616</c:v>
                </c:pt>
                <c:pt idx="474">
                  <c:v>913.6041514560001</c:v>
                </c:pt>
                <c:pt idx="475">
                  <c:v>795.5519637312001</c:v>
                </c:pt>
                <c:pt idx="476">
                  <c:v>657.6723437040001</c:v>
                </c:pt>
                <c:pt idx="477">
                  <c:v>14611.12067567808</c:v>
                </c:pt>
                <c:pt idx="478">
                  <c:v>141.9750498816</c:v>
                </c:pt>
                <c:pt idx="479">
                  <c:v>129.42029649024002</c:v>
                </c:pt>
                <c:pt idx="480">
                  <c:v>158.27970866400003</c:v>
                </c:pt>
                <c:pt idx="481">
                  <c:v>106.45718924448002</c:v>
                </c:pt>
                <c:pt idx="482">
                  <c:v>29.227540003199998</c:v>
                </c:pt>
                <c:pt idx="483">
                  <c:v>46.93058376768</c:v>
                </c:pt>
                <c:pt idx="484">
                  <c:v>36.70593725664</c:v>
                </c:pt>
                <c:pt idx="485">
                  <c:v>15.636575733120004</c:v>
                </c:pt>
                <c:pt idx="486">
                  <c:v>13.93099627392</c:v>
                </c:pt>
                <c:pt idx="487">
                  <c:v>25.293147471360008</c:v>
                </c:pt>
                <c:pt idx="488">
                  <c:v>9.229456166400002</c:v>
                </c:pt>
                <c:pt idx="489">
                  <c:v>3.880419629760001</c:v>
                </c:pt>
                <c:pt idx="490">
                  <c:v>8.415424713600002</c:v>
                </c:pt>
                <c:pt idx="491">
                  <c:v>56.286424114560006</c:v>
                </c:pt>
                <c:pt idx="492">
                  <c:v>2.6092137484800006</c:v>
                </c:pt>
                <c:pt idx="493">
                  <c:v>42.75947346048</c:v>
                </c:pt>
                <c:pt idx="494">
                  <c:v>8.52534579456</c:v>
                </c:pt>
                <c:pt idx="495">
                  <c:v>23.33887177248</c:v>
                </c:pt>
                <c:pt idx="496">
                  <c:v>6.29108642304</c:v>
                </c:pt>
                <c:pt idx="497">
                  <c:v>2131.8065969356803</c:v>
                </c:pt>
                <c:pt idx="498">
                  <c:v>14005.196760329278</c:v>
                </c:pt>
                <c:pt idx="499">
                  <c:v>3136.4402256432004</c:v>
                </c:pt>
                <c:pt idx="500">
                  <c:v>55.97852011199999</c:v>
                </c:pt>
                <c:pt idx="501">
                  <c:v>18342.370494979205</c:v>
                </c:pt>
                <c:pt idx="502">
                  <c:v>719.40048803136</c:v>
                </c:pt>
                <c:pt idx="503">
                  <c:v>4734.7152291129605</c:v>
                </c:pt>
                <c:pt idx="504">
                  <c:v>1627.4730822451202</c:v>
                </c:pt>
                <c:pt idx="505">
                  <c:v>17102.23768877299</c:v>
                </c:pt>
                <c:pt idx="506">
                  <c:v>137114.12414154242</c:v>
                </c:pt>
                <c:pt idx="507">
                  <c:v>153082.37738205967</c:v>
                </c:pt>
                <c:pt idx="508">
                  <c:v>18782.414259671805</c:v>
                </c:pt>
                <c:pt idx="509">
                  <c:v>7702.405696263169</c:v>
                </c:pt>
                <c:pt idx="510">
                  <c:v>7541.512183399393</c:v>
                </c:pt>
                <c:pt idx="511">
                  <c:v>1747.437197999616</c:v>
                </c:pt>
                <c:pt idx="512">
                  <c:v>5904.910546387776</c:v>
                </c:pt>
                <c:pt idx="513">
                  <c:v>1777.23244883808</c:v>
                </c:pt>
                <c:pt idx="514">
                  <c:v>557.5727904364801</c:v>
                </c:pt>
                <c:pt idx="515">
                  <c:v>236.09854305331203</c:v>
                </c:pt>
                <c:pt idx="516">
                  <c:v>135.131315857344</c:v>
                </c:pt>
                <c:pt idx="517">
                  <c:v>50.37076445500801</c:v>
                </c:pt>
                <c:pt idx="518">
                  <c:v>138.62113304832</c:v>
                </c:pt>
                <c:pt idx="519">
                  <c:v>91.96331524416003</c:v>
                </c:pt>
                <c:pt idx="520">
                  <c:v>26.658499029119998</c:v>
                </c:pt>
                <c:pt idx="521">
                  <c:v>36.45430798464</c:v>
                </c:pt>
                <c:pt idx="522">
                  <c:v>39.198738574080004</c:v>
                </c:pt>
                <c:pt idx="523">
                  <c:v>1.78953344064</c:v>
                </c:pt>
                <c:pt idx="524">
                  <c:v>2.22194265696</c:v>
                </c:pt>
                <c:pt idx="526">
                  <c:v>10.689209948160002</c:v>
                </c:pt>
                <c:pt idx="527">
                  <c:v>9.640013659200001</c:v>
                </c:pt>
                <c:pt idx="528">
                  <c:v>8.379766949759999</c:v>
                </c:pt>
              </c:numCache>
            </c:numRef>
          </c:yVal>
          <c:smooth val="0"/>
        </c:ser>
        <c:axId val="8290832"/>
        <c:axId val="7508625"/>
      </c:scatterChart>
      <c:valAx>
        <c:axId val="829083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508625"/>
        <c:crossesAt val="0.1"/>
        <c:crossBetween val="midCat"/>
        <c:dispUnits/>
      </c:valAx>
      <c:valAx>
        <c:axId val="750862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29083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2325"/>
          <c:w val="0.1642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N.1  Mae Nam Nan  A.Muang  C.Nan  Year 2022</a:t>
            </a:r>
          </a:p>
        </c:rich>
      </c:tx>
      <c:layout>
        <c:manualLayout>
          <c:xMode val="factor"/>
          <c:yMode val="factor"/>
          <c:x val="0.0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'N1'!$B$1:$B$364</c:f>
              <c:strCache/>
            </c:strRef>
          </c:cat>
          <c:val>
            <c:numRef>
              <c:f>'N1'!$D$1:$D$363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'N1'!$B$1:$B$364</c:f>
              <c:strCache/>
            </c:strRef>
          </c:cat>
          <c:val>
            <c:numRef>
              <c:f>'N1'!$E$1:$E$364</c:f>
              <c:numCache/>
            </c:numRef>
          </c:val>
          <c:smooth val="0"/>
        </c:ser>
        <c:marker val="1"/>
        <c:axId val="468762"/>
        <c:axId val="4218859"/>
      </c:lineChart>
      <c:dateAx>
        <c:axId val="468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18859"/>
        <c:crossesAt val="19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18859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  Mae Nam Nan  A.Muang  C.Nan  Year 2022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84"/>
          <c:w val="0.95625"/>
          <c:h val="0.780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DATA!$C$504:$C$537</c:f>
              <c:strCache>
                <c:ptCount val="34"/>
                <c:pt idx="0">
                  <c:v>23836</c:v>
                </c:pt>
                <c:pt idx="1">
                  <c:v>23853</c:v>
                </c:pt>
                <c:pt idx="2">
                  <c:v>23880</c:v>
                </c:pt>
                <c:pt idx="3">
                  <c:v>23885</c:v>
                </c:pt>
                <c:pt idx="4">
                  <c:v>23886</c:v>
                </c:pt>
                <c:pt idx="5">
                  <c:v>23900</c:v>
                </c:pt>
                <c:pt idx="6">
                  <c:v>23909</c:v>
                </c:pt>
                <c:pt idx="7">
                  <c:v>23913</c:v>
                </c:pt>
                <c:pt idx="8">
                  <c:v>23927</c:v>
                </c:pt>
                <c:pt idx="9">
                  <c:v>23935</c:v>
                </c:pt>
                <c:pt idx="10">
                  <c:v>23938</c:v>
                </c:pt>
                <c:pt idx="11">
                  <c:v>23966</c:v>
                </c:pt>
                <c:pt idx="12">
                  <c:v>23967</c:v>
                </c:pt>
                <c:pt idx="13">
                  <c:v>23968</c:v>
                </c:pt>
                <c:pt idx="14">
                  <c:v>23991</c:v>
                </c:pt>
                <c:pt idx="15">
                  <c:v>24006</c:v>
                </c:pt>
                <c:pt idx="16">
                  <c:v>24011</c:v>
                </c:pt>
                <c:pt idx="17">
                  <c:v>24019</c:v>
                </c:pt>
                <c:pt idx="18">
                  <c:v>24032</c:v>
                </c:pt>
                <c:pt idx="19">
                  <c:v>24040</c:v>
                </c:pt>
                <c:pt idx="20">
                  <c:v>24049</c:v>
                </c:pt>
                <c:pt idx="21">
                  <c:v>24060</c:v>
                </c:pt>
                <c:pt idx="22">
                  <c:v>24068</c:v>
                </c:pt>
                <c:pt idx="23">
                  <c:v>24082</c:v>
                </c:pt>
                <c:pt idx="24">
                  <c:v>24095</c:v>
                </c:pt>
                <c:pt idx="25">
                  <c:v>24112</c:v>
                </c:pt>
                <c:pt idx="26">
                  <c:v>24124</c:v>
                </c:pt>
                <c:pt idx="27">
                  <c:v>24132</c:v>
                </c:pt>
                <c:pt idx="28">
                  <c:v>24144</c:v>
                </c:pt>
                <c:pt idx="29">
                  <c:v>24151</c:v>
                </c:pt>
                <c:pt idx="30">
                  <c:v>24158</c:v>
                </c:pt>
                <c:pt idx="31">
                  <c:v>24173</c:v>
                </c:pt>
                <c:pt idx="32">
                  <c:v>24186</c:v>
                </c:pt>
                <c:pt idx="33">
                  <c:v>24193</c:v>
                </c:pt>
              </c:strCache>
            </c:strRef>
          </c:cat>
          <c:val>
            <c:numRef>
              <c:f>DATA!$H$504:$H$537</c:f>
              <c:numCache>
                <c:ptCount val="34"/>
                <c:pt idx="0">
                  <c:v>23.33887177248</c:v>
                </c:pt>
                <c:pt idx="1">
                  <c:v>6.29108642304</c:v>
                </c:pt>
                <c:pt idx="2">
                  <c:v>2131.8065969356803</c:v>
                </c:pt>
                <c:pt idx="3">
                  <c:v>14005.196760329278</c:v>
                </c:pt>
                <c:pt idx="4">
                  <c:v>3136.4402256432004</c:v>
                </c:pt>
                <c:pt idx="5">
                  <c:v>55.97852011199999</c:v>
                </c:pt>
                <c:pt idx="6">
                  <c:v>18342.370494979205</c:v>
                </c:pt>
                <c:pt idx="7">
                  <c:v>719.40048803136</c:v>
                </c:pt>
                <c:pt idx="8">
                  <c:v>4734.7152291129605</c:v>
                </c:pt>
                <c:pt idx="9">
                  <c:v>1627.4730822451202</c:v>
                </c:pt>
                <c:pt idx="10">
                  <c:v>17102.23768877299</c:v>
                </c:pt>
                <c:pt idx="11">
                  <c:v>137114.12414154242</c:v>
                </c:pt>
                <c:pt idx="12">
                  <c:v>153082.37738205967</c:v>
                </c:pt>
                <c:pt idx="13">
                  <c:v>18782.414259671805</c:v>
                </c:pt>
                <c:pt idx="14">
                  <c:v>7702.405696263169</c:v>
                </c:pt>
                <c:pt idx="15">
                  <c:v>7541.512183399393</c:v>
                </c:pt>
                <c:pt idx="16">
                  <c:v>1747.437197999616</c:v>
                </c:pt>
                <c:pt idx="17">
                  <c:v>5904.910546387776</c:v>
                </c:pt>
                <c:pt idx="18">
                  <c:v>1777.23244883808</c:v>
                </c:pt>
                <c:pt idx="19">
                  <c:v>557.5727904364801</c:v>
                </c:pt>
                <c:pt idx="20">
                  <c:v>236.09854305331203</c:v>
                </c:pt>
                <c:pt idx="21">
                  <c:v>135.131315857344</c:v>
                </c:pt>
                <c:pt idx="22">
                  <c:v>50.37076445500801</c:v>
                </c:pt>
                <c:pt idx="23">
                  <c:v>138.62113304832</c:v>
                </c:pt>
                <c:pt idx="24">
                  <c:v>91.96331524416003</c:v>
                </c:pt>
                <c:pt idx="25">
                  <c:v>26.658499029119998</c:v>
                </c:pt>
                <c:pt idx="26">
                  <c:v>36.45430798464</c:v>
                </c:pt>
                <c:pt idx="27">
                  <c:v>39.198738574080004</c:v>
                </c:pt>
                <c:pt idx="28">
                  <c:v>1.78953344064</c:v>
                </c:pt>
                <c:pt idx="29">
                  <c:v>2.22194265696</c:v>
                </c:pt>
                <c:pt idx="31">
                  <c:v>10.689209948160002</c:v>
                </c:pt>
                <c:pt idx="32">
                  <c:v>9.640013659200001</c:v>
                </c:pt>
                <c:pt idx="33">
                  <c:v>8.379766949759999</c:v>
                </c:pt>
              </c:numCache>
            </c:numRef>
          </c:val>
          <c:smooth val="1"/>
        </c:ser>
        <c:marker val="1"/>
        <c:axId val="37969732"/>
        <c:axId val="6183269"/>
      </c:lineChart>
      <c:dateAx>
        <c:axId val="37969732"/>
        <c:scaling>
          <c:orientation val="minMax"/>
          <c:max val="24197"/>
          <c:min val="23833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8326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83269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9732"/>
        <c:crossesAt val="1"/>
        <c:crossBetween val="between"/>
        <c:dispUnits/>
        <c:majorUnit val="20000"/>
        <c:minorUnit val="2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675"/>
          <c:y val="0.9315"/>
          <c:w val="0.313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6625"/>
          <c:w val="0.778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DATA!$E$504:$E$537</c:f>
              <c:numCache>
                <c:ptCount val="34"/>
                <c:pt idx="0">
                  <c:v>15.51</c:v>
                </c:pt>
                <c:pt idx="1">
                  <c:v>12.83</c:v>
                </c:pt>
                <c:pt idx="2">
                  <c:v>66.16</c:v>
                </c:pt>
                <c:pt idx="3">
                  <c:v>211.97</c:v>
                </c:pt>
                <c:pt idx="4">
                  <c:v>108.45</c:v>
                </c:pt>
                <c:pt idx="5">
                  <c:v>18.5</c:v>
                </c:pt>
                <c:pt idx="6">
                  <c:v>273.66</c:v>
                </c:pt>
                <c:pt idx="7">
                  <c:v>51.06</c:v>
                </c:pt>
                <c:pt idx="8">
                  <c:v>249.62</c:v>
                </c:pt>
                <c:pt idx="9">
                  <c:v>146.08</c:v>
                </c:pt>
                <c:pt idx="10">
                  <c:v>286.524</c:v>
                </c:pt>
                <c:pt idx="11">
                  <c:v>951.948</c:v>
                </c:pt>
                <c:pt idx="12">
                  <c:v>1256.142</c:v>
                </c:pt>
                <c:pt idx="13">
                  <c:v>446.429</c:v>
                </c:pt>
                <c:pt idx="14">
                  <c:v>238.788</c:v>
                </c:pt>
                <c:pt idx="15">
                  <c:v>204.119</c:v>
                </c:pt>
                <c:pt idx="16">
                  <c:v>180.486</c:v>
                </c:pt>
                <c:pt idx="17">
                  <c:v>196.091</c:v>
                </c:pt>
                <c:pt idx="18">
                  <c:v>104.273</c:v>
                </c:pt>
                <c:pt idx="19">
                  <c:v>64.974</c:v>
                </c:pt>
                <c:pt idx="20">
                  <c:v>54.192</c:v>
                </c:pt>
                <c:pt idx="21">
                  <c:v>39.579</c:v>
                </c:pt>
                <c:pt idx="22">
                  <c:v>15.607</c:v>
                </c:pt>
                <c:pt idx="23">
                  <c:v>28.39</c:v>
                </c:pt>
                <c:pt idx="24">
                  <c:v>19.82</c:v>
                </c:pt>
                <c:pt idx="25">
                  <c:v>15.79</c:v>
                </c:pt>
                <c:pt idx="26">
                  <c:v>10.66</c:v>
                </c:pt>
                <c:pt idx="27">
                  <c:v>9.97</c:v>
                </c:pt>
                <c:pt idx="28">
                  <c:v>12.54</c:v>
                </c:pt>
                <c:pt idx="29">
                  <c:v>6.11</c:v>
                </c:pt>
                <c:pt idx="30">
                  <c:v>7.74</c:v>
                </c:pt>
                <c:pt idx="31">
                  <c:v>6.32</c:v>
                </c:pt>
                <c:pt idx="32">
                  <c:v>5.35</c:v>
                </c:pt>
                <c:pt idx="33">
                  <c:v>4.21</c:v>
                </c:pt>
              </c:numCache>
            </c:numRef>
          </c:xVal>
          <c:yVal>
            <c:numRef>
              <c:f>DATA!$H$504:$H$537</c:f>
              <c:numCache>
                <c:ptCount val="34"/>
                <c:pt idx="0">
                  <c:v>23.33887177248</c:v>
                </c:pt>
                <c:pt idx="1">
                  <c:v>6.29108642304</c:v>
                </c:pt>
                <c:pt idx="2">
                  <c:v>2131.8065969356803</c:v>
                </c:pt>
                <c:pt idx="3">
                  <c:v>14005.196760329278</c:v>
                </c:pt>
                <c:pt idx="4">
                  <c:v>3136.4402256432004</c:v>
                </c:pt>
                <c:pt idx="5">
                  <c:v>55.97852011199999</c:v>
                </c:pt>
                <c:pt idx="6">
                  <c:v>18342.370494979205</c:v>
                </c:pt>
                <c:pt idx="7">
                  <c:v>719.40048803136</c:v>
                </c:pt>
                <c:pt idx="8">
                  <c:v>4734.7152291129605</c:v>
                </c:pt>
                <c:pt idx="9">
                  <c:v>1627.4730822451202</c:v>
                </c:pt>
                <c:pt idx="10">
                  <c:v>17102.23768877299</c:v>
                </c:pt>
                <c:pt idx="11">
                  <c:v>137114.12414154242</c:v>
                </c:pt>
                <c:pt idx="12">
                  <c:v>153082.37738205967</c:v>
                </c:pt>
                <c:pt idx="13">
                  <c:v>18782.414259671805</c:v>
                </c:pt>
                <c:pt idx="14">
                  <c:v>7702.405696263169</c:v>
                </c:pt>
                <c:pt idx="15">
                  <c:v>7541.512183399393</c:v>
                </c:pt>
                <c:pt idx="16">
                  <c:v>1747.437197999616</c:v>
                </c:pt>
                <c:pt idx="17">
                  <c:v>5904.910546387776</c:v>
                </c:pt>
                <c:pt idx="18">
                  <c:v>1777.23244883808</c:v>
                </c:pt>
                <c:pt idx="19">
                  <c:v>557.5727904364801</c:v>
                </c:pt>
                <c:pt idx="20">
                  <c:v>236.09854305331203</c:v>
                </c:pt>
                <c:pt idx="21">
                  <c:v>135.131315857344</c:v>
                </c:pt>
                <c:pt idx="22">
                  <c:v>50.37076445500801</c:v>
                </c:pt>
                <c:pt idx="23">
                  <c:v>138.62113304832</c:v>
                </c:pt>
                <c:pt idx="24">
                  <c:v>91.96331524416003</c:v>
                </c:pt>
                <c:pt idx="25">
                  <c:v>26.658499029119998</c:v>
                </c:pt>
                <c:pt idx="26">
                  <c:v>36.45430798464</c:v>
                </c:pt>
                <c:pt idx="27">
                  <c:v>39.198738574080004</c:v>
                </c:pt>
                <c:pt idx="28">
                  <c:v>1.78953344064</c:v>
                </c:pt>
                <c:pt idx="29">
                  <c:v>2.22194265696</c:v>
                </c:pt>
                <c:pt idx="31">
                  <c:v>10.689209948160002</c:v>
                </c:pt>
                <c:pt idx="32">
                  <c:v>9.640013659200001</c:v>
                </c:pt>
                <c:pt idx="33">
                  <c:v>8.379766949759999</c:v>
                </c:pt>
              </c:numCache>
            </c:numRef>
          </c:yVal>
          <c:smooth val="0"/>
        </c:ser>
        <c:axId val="55649422"/>
        <c:axId val="31082751"/>
      </c:scatterChart>
      <c:valAx>
        <c:axId val="55649422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082751"/>
        <c:crossesAt val="0.1"/>
        <c:crossBetween val="midCat"/>
        <c:dispUnits/>
      </c:valAx>
      <c:valAx>
        <c:axId val="3108275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649422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1025"/>
          <c:w val="0.200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829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9</xdr:col>
      <xdr:colOff>0</xdr:colOff>
      <xdr:row>31</xdr:row>
      <xdr:rowOff>257175</xdr:rowOff>
    </xdr:to>
    <xdr:graphicFrame>
      <xdr:nvGraphicFramePr>
        <xdr:cNvPr id="2" name="Chart 2"/>
        <xdr:cNvGraphicFramePr/>
      </xdr:nvGraphicFramePr>
      <xdr:xfrm>
        <a:off x="0" y="4743450"/>
        <a:ext cx="58293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247650</xdr:rowOff>
    </xdr:to>
    <xdr:graphicFrame>
      <xdr:nvGraphicFramePr>
        <xdr:cNvPr id="3" name="Chart 1"/>
        <xdr:cNvGraphicFramePr/>
      </xdr:nvGraphicFramePr>
      <xdr:xfrm>
        <a:off x="2924175" y="4857750"/>
        <a:ext cx="58293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876"/>
  <sheetViews>
    <sheetView zoomScalePageLayoutView="0" workbookViewId="0" topLeftCell="A868">
      <selection activeCell="E873" sqref="E873"/>
    </sheetView>
  </sheetViews>
  <sheetFormatPr defaultColWidth="9.140625" defaultRowHeight="23.25"/>
  <cols>
    <col min="1" max="1" width="10.28125" style="122" customWidth="1"/>
    <col min="2" max="2" width="5.28125" style="147" customWidth="1"/>
    <col min="3" max="3" width="9.140625" style="140" customWidth="1"/>
    <col min="4" max="4" width="9.421875" style="140" bestFit="1" customWidth="1"/>
    <col min="5" max="5" width="9.140625" style="140" customWidth="1"/>
    <col min="6" max="6" width="12.00390625" style="145" customWidth="1"/>
    <col min="8" max="8" width="9.140625" style="147" customWidth="1"/>
    <col min="9" max="10" width="9.140625" style="132" customWidth="1"/>
  </cols>
  <sheetData>
    <row r="1" spans="1:10" s="102" customFormat="1" ht="21">
      <c r="A1" s="273" t="s">
        <v>126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s="102" customFormat="1" ht="21">
      <c r="A2" s="117" t="s">
        <v>127</v>
      </c>
      <c r="B2" s="104" t="s">
        <v>128</v>
      </c>
      <c r="C2" s="133" t="s">
        <v>129</v>
      </c>
      <c r="D2" s="134" t="s">
        <v>129</v>
      </c>
      <c r="E2" s="133" t="s">
        <v>130</v>
      </c>
      <c r="F2" s="141" t="s">
        <v>130</v>
      </c>
      <c r="G2" s="103" t="s">
        <v>130</v>
      </c>
      <c r="H2" s="104" t="s">
        <v>131</v>
      </c>
      <c r="I2" s="124" t="s">
        <v>130</v>
      </c>
      <c r="J2" s="125" t="s">
        <v>130</v>
      </c>
    </row>
    <row r="3" spans="1:10" s="102" customFormat="1" ht="21">
      <c r="A3" s="118" t="s">
        <v>132</v>
      </c>
      <c r="B3" s="106" t="s">
        <v>133</v>
      </c>
      <c r="C3" s="135" t="s">
        <v>134</v>
      </c>
      <c r="D3" s="136" t="s">
        <v>134</v>
      </c>
      <c r="E3" s="135" t="s">
        <v>135</v>
      </c>
      <c r="F3" s="142" t="s">
        <v>135</v>
      </c>
      <c r="G3" s="105" t="s">
        <v>136</v>
      </c>
      <c r="H3" s="106" t="s">
        <v>137</v>
      </c>
      <c r="I3" s="126" t="s">
        <v>138</v>
      </c>
      <c r="J3" s="127" t="s">
        <v>139</v>
      </c>
    </row>
    <row r="4" spans="1:10" s="102" customFormat="1" ht="18.75" customHeight="1">
      <c r="A4" s="119"/>
      <c r="B4" s="106" t="s">
        <v>140</v>
      </c>
      <c r="C4" s="135" t="s">
        <v>141</v>
      </c>
      <c r="D4" s="136" t="s">
        <v>142</v>
      </c>
      <c r="E4" s="135" t="s">
        <v>143</v>
      </c>
      <c r="F4" s="142" t="s">
        <v>144</v>
      </c>
      <c r="G4" s="105" t="s">
        <v>145</v>
      </c>
      <c r="H4" s="106" t="s">
        <v>146</v>
      </c>
      <c r="I4" s="128"/>
      <c r="J4" s="129"/>
    </row>
    <row r="5" spans="1:10" s="102" customFormat="1" ht="18.75" customHeight="1">
      <c r="A5" s="120"/>
      <c r="B5" s="202"/>
      <c r="C5" s="137" t="s">
        <v>37</v>
      </c>
      <c r="D5" s="138" t="s">
        <v>36</v>
      </c>
      <c r="E5" s="137" t="s">
        <v>38</v>
      </c>
      <c r="F5" s="143"/>
      <c r="G5" s="107" t="s">
        <v>147</v>
      </c>
      <c r="H5" s="202"/>
      <c r="I5" s="130" t="s">
        <v>148</v>
      </c>
      <c r="J5" s="127" t="s">
        <v>149</v>
      </c>
    </row>
    <row r="6" spans="1:10" s="102" customFormat="1" ht="18.75" customHeight="1">
      <c r="A6" s="108">
        <v>20911</v>
      </c>
      <c r="B6" s="109">
        <v>10</v>
      </c>
      <c r="C6" s="110">
        <v>85.0789</v>
      </c>
      <c r="D6" s="110">
        <v>85.0833</v>
      </c>
      <c r="E6" s="110">
        <f aca="true" t="shared" si="0" ref="E6:E47">D6-C6</f>
        <v>0.0043999999999897454</v>
      </c>
      <c r="F6" s="144">
        <f aca="true" t="shared" si="1" ref="F6:F47">((10^6)*E6/G6)</f>
        <v>18.399264029395944</v>
      </c>
      <c r="G6" s="111">
        <f aca="true" t="shared" si="2" ref="G6:G47">I6-J6</f>
        <v>239.14</v>
      </c>
      <c r="H6" s="109">
        <v>1</v>
      </c>
      <c r="I6" s="112">
        <v>780.9</v>
      </c>
      <c r="J6" s="111">
        <v>541.76</v>
      </c>
    </row>
    <row r="7" spans="1:10" s="102" customFormat="1" ht="18.75" customHeight="1">
      <c r="A7" s="108"/>
      <c r="B7" s="109">
        <v>11</v>
      </c>
      <c r="C7" s="110">
        <v>86.0613</v>
      </c>
      <c r="D7" s="110">
        <v>86.0652</v>
      </c>
      <c r="E7" s="110">
        <f t="shared" si="0"/>
        <v>0.003900000000001569</v>
      </c>
      <c r="F7" s="144">
        <f t="shared" si="1"/>
        <v>15.896955121679245</v>
      </c>
      <c r="G7" s="111">
        <f t="shared" si="2"/>
        <v>245.32999999999998</v>
      </c>
      <c r="H7" s="109">
        <v>2</v>
      </c>
      <c r="I7" s="112">
        <v>722.25</v>
      </c>
      <c r="J7" s="111">
        <v>476.92</v>
      </c>
    </row>
    <row r="8" spans="1:10" s="102" customFormat="1" ht="18.75" customHeight="1">
      <c r="A8" s="108"/>
      <c r="B8" s="109">
        <v>12</v>
      </c>
      <c r="C8" s="110">
        <v>84.8384</v>
      </c>
      <c r="D8" s="110">
        <v>84.8424</v>
      </c>
      <c r="E8" s="110">
        <f t="shared" si="0"/>
        <v>0.0040000000000048885</v>
      </c>
      <c r="F8" s="144">
        <f t="shared" si="1"/>
        <v>16.8173218415173</v>
      </c>
      <c r="G8" s="111">
        <f t="shared" si="2"/>
        <v>237.84999999999997</v>
      </c>
      <c r="H8" s="109">
        <v>3</v>
      </c>
      <c r="I8" s="112">
        <v>700.56</v>
      </c>
      <c r="J8" s="113">
        <v>462.71</v>
      </c>
    </row>
    <row r="9" spans="1:10" s="102" customFormat="1" ht="18.75" customHeight="1">
      <c r="A9" s="108">
        <v>20938</v>
      </c>
      <c r="B9" s="109">
        <v>31</v>
      </c>
      <c r="C9" s="110">
        <v>86.0486</v>
      </c>
      <c r="D9" s="110">
        <v>86.0486</v>
      </c>
      <c r="E9" s="110">
        <f t="shared" si="0"/>
        <v>0</v>
      </c>
      <c r="F9" s="144">
        <f t="shared" si="1"/>
        <v>0</v>
      </c>
      <c r="G9" s="111">
        <f t="shared" si="2"/>
        <v>254.25999999999993</v>
      </c>
      <c r="H9" s="109">
        <v>4</v>
      </c>
      <c r="I9" s="112">
        <v>750.55</v>
      </c>
      <c r="J9" s="111">
        <v>496.29</v>
      </c>
    </row>
    <row r="10" spans="1:10" s="102" customFormat="1" ht="18.75" customHeight="1">
      <c r="A10" s="108"/>
      <c r="B10" s="109">
        <v>32</v>
      </c>
      <c r="C10" s="110">
        <v>85.0058</v>
      </c>
      <c r="D10" s="110">
        <v>85.0058</v>
      </c>
      <c r="E10" s="110">
        <f t="shared" si="0"/>
        <v>0</v>
      </c>
      <c r="F10" s="144">
        <f t="shared" si="1"/>
        <v>0</v>
      </c>
      <c r="G10" s="111">
        <f t="shared" si="2"/>
        <v>288.53</v>
      </c>
      <c r="H10" s="109">
        <v>5</v>
      </c>
      <c r="I10" s="112">
        <v>655.93</v>
      </c>
      <c r="J10" s="111">
        <v>367.4</v>
      </c>
    </row>
    <row r="11" spans="1:10" s="102" customFormat="1" ht="18.75" customHeight="1">
      <c r="A11" s="108"/>
      <c r="B11" s="109">
        <v>33</v>
      </c>
      <c r="C11" s="110">
        <v>84.8149</v>
      </c>
      <c r="D11" s="110">
        <v>84.8149</v>
      </c>
      <c r="E11" s="110">
        <f t="shared" si="0"/>
        <v>0</v>
      </c>
      <c r="F11" s="144">
        <f t="shared" si="1"/>
        <v>0</v>
      </c>
      <c r="G11" s="111">
        <f t="shared" si="2"/>
        <v>271.40000000000003</v>
      </c>
      <c r="H11" s="109">
        <v>6</v>
      </c>
      <c r="I11" s="112">
        <v>660.48</v>
      </c>
      <c r="J11" s="113">
        <v>389.08</v>
      </c>
    </row>
    <row r="12" spans="1:10" s="102" customFormat="1" ht="18.75" customHeight="1">
      <c r="A12" s="108">
        <v>20946</v>
      </c>
      <c r="B12" s="109">
        <v>10</v>
      </c>
      <c r="C12" s="110">
        <v>85.0589</v>
      </c>
      <c r="D12" s="110">
        <v>85.3337</v>
      </c>
      <c r="E12" s="110">
        <f t="shared" si="0"/>
        <v>0.27479999999999905</v>
      </c>
      <c r="F12" s="144">
        <f t="shared" si="1"/>
        <v>849.564088295304</v>
      </c>
      <c r="G12" s="111">
        <f t="shared" si="2"/>
        <v>323.46000000000004</v>
      </c>
      <c r="H12" s="109">
        <v>7</v>
      </c>
      <c r="I12" s="112">
        <v>852.52</v>
      </c>
      <c r="J12" s="111">
        <v>529.06</v>
      </c>
    </row>
    <row r="13" spans="1:10" s="102" customFormat="1" ht="18.75" customHeight="1">
      <c r="A13" s="108"/>
      <c r="B13" s="109">
        <v>11</v>
      </c>
      <c r="C13" s="110">
        <v>86.0627</v>
      </c>
      <c r="D13" s="110">
        <v>86.3712</v>
      </c>
      <c r="E13" s="110">
        <f t="shared" si="0"/>
        <v>0.3084999999999951</v>
      </c>
      <c r="F13" s="144">
        <f t="shared" si="1"/>
        <v>1076.3755626111968</v>
      </c>
      <c r="G13" s="111">
        <f t="shared" si="2"/>
        <v>286.61</v>
      </c>
      <c r="H13" s="109">
        <v>8</v>
      </c>
      <c r="I13" s="112">
        <v>789.47</v>
      </c>
      <c r="J13" s="111">
        <v>502.86</v>
      </c>
    </row>
    <row r="14" spans="1:10" s="102" customFormat="1" ht="18.75" customHeight="1">
      <c r="A14" s="108"/>
      <c r="B14" s="109">
        <v>12</v>
      </c>
      <c r="C14" s="110">
        <v>84.8104</v>
      </c>
      <c r="D14" s="110">
        <v>85.1566</v>
      </c>
      <c r="E14" s="110">
        <f t="shared" si="0"/>
        <v>0.34619999999999607</v>
      </c>
      <c r="F14" s="144">
        <f t="shared" si="1"/>
        <v>1135.3053059618155</v>
      </c>
      <c r="G14" s="111">
        <f t="shared" si="2"/>
        <v>304.94</v>
      </c>
      <c r="H14" s="109">
        <v>9</v>
      </c>
      <c r="I14" s="112">
        <v>682.85</v>
      </c>
      <c r="J14" s="113">
        <v>377.91</v>
      </c>
    </row>
    <row r="15" spans="1:10" s="102" customFormat="1" ht="18.75" customHeight="1">
      <c r="A15" s="108">
        <v>20952</v>
      </c>
      <c r="B15" s="109">
        <v>13</v>
      </c>
      <c r="C15" s="110">
        <v>86.7137</v>
      </c>
      <c r="D15" s="110">
        <v>86.7793</v>
      </c>
      <c r="E15" s="110">
        <f t="shared" si="0"/>
        <v>0.06560000000000343</v>
      </c>
      <c r="F15" s="144">
        <f t="shared" si="1"/>
        <v>209.6851526290664</v>
      </c>
      <c r="G15" s="111">
        <f t="shared" si="2"/>
        <v>312.85</v>
      </c>
      <c r="H15" s="109">
        <v>10</v>
      </c>
      <c r="I15" s="112">
        <v>846.15</v>
      </c>
      <c r="J15" s="111">
        <v>533.3</v>
      </c>
    </row>
    <row r="16" spans="1:10" s="102" customFormat="1" ht="18.75" customHeight="1">
      <c r="A16" s="108"/>
      <c r="B16" s="109">
        <v>14</v>
      </c>
      <c r="C16" s="110">
        <v>85.9107</v>
      </c>
      <c r="D16" s="110">
        <v>85.9862</v>
      </c>
      <c r="E16" s="110">
        <f t="shared" si="0"/>
        <v>0.07549999999999102</v>
      </c>
      <c r="F16" s="144">
        <f t="shared" si="1"/>
        <v>219.1200371488014</v>
      </c>
      <c r="G16" s="111">
        <f t="shared" si="2"/>
        <v>344.56000000000006</v>
      </c>
      <c r="H16" s="109">
        <v>11</v>
      </c>
      <c r="I16" s="112">
        <v>687.2</v>
      </c>
      <c r="J16" s="111">
        <v>342.64</v>
      </c>
    </row>
    <row r="17" spans="1:10" s="102" customFormat="1" ht="18.75" customHeight="1">
      <c r="A17" s="108"/>
      <c r="B17" s="109">
        <v>15</v>
      </c>
      <c r="C17" s="110">
        <v>86.9457</v>
      </c>
      <c r="D17" s="110">
        <v>87.007</v>
      </c>
      <c r="E17" s="110">
        <f t="shared" si="0"/>
        <v>0.0613000000000028</v>
      </c>
      <c r="F17" s="144">
        <f t="shared" si="1"/>
        <v>203.60037199416362</v>
      </c>
      <c r="G17" s="111">
        <f t="shared" si="2"/>
        <v>301.08000000000004</v>
      </c>
      <c r="H17" s="109">
        <v>12</v>
      </c>
      <c r="I17" s="112">
        <v>687.95</v>
      </c>
      <c r="J17" s="113">
        <v>386.87</v>
      </c>
    </row>
    <row r="18" spans="1:10" s="102" customFormat="1" ht="18.75" customHeight="1">
      <c r="A18" s="108">
        <v>20967</v>
      </c>
      <c r="B18" s="109">
        <v>16</v>
      </c>
      <c r="C18" s="110">
        <v>86.1212</v>
      </c>
      <c r="D18" s="110">
        <v>86.2037</v>
      </c>
      <c r="E18" s="110">
        <f t="shared" si="0"/>
        <v>0.08249999999999602</v>
      </c>
      <c r="F18" s="144">
        <f t="shared" si="1"/>
        <v>277.8432627218403</v>
      </c>
      <c r="G18" s="111">
        <f t="shared" si="2"/>
        <v>296.92999999999995</v>
      </c>
      <c r="H18" s="109">
        <v>13</v>
      </c>
      <c r="I18" s="112">
        <v>808.68</v>
      </c>
      <c r="J18" s="111">
        <v>511.75</v>
      </c>
    </row>
    <row r="19" spans="1:10" s="102" customFormat="1" ht="18.75" customHeight="1">
      <c r="A19" s="108"/>
      <c r="B19" s="109">
        <v>17</v>
      </c>
      <c r="C19" s="110">
        <v>87.2135</v>
      </c>
      <c r="D19" s="110">
        <v>87.3085</v>
      </c>
      <c r="E19" s="110">
        <f t="shared" si="0"/>
        <v>0.09499999999999886</v>
      </c>
      <c r="F19" s="144">
        <f t="shared" si="1"/>
        <v>273.585992397186</v>
      </c>
      <c r="G19" s="111">
        <f t="shared" si="2"/>
        <v>347.24</v>
      </c>
      <c r="H19" s="109">
        <v>14</v>
      </c>
      <c r="I19" s="112">
        <v>696.61</v>
      </c>
      <c r="J19" s="111">
        <v>349.37</v>
      </c>
    </row>
    <row r="20" spans="1:10" s="102" customFormat="1" ht="18.75" customHeight="1">
      <c r="A20" s="108"/>
      <c r="B20" s="109">
        <v>18</v>
      </c>
      <c r="C20" s="110">
        <v>85.1352</v>
      </c>
      <c r="D20" s="110">
        <v>85.2155</v>
      </c>
      <c r="E20" s="110">
        <f t="shared" si="0"/>
        <v>0.08030000000000825</v>
      </c>
      <c r="F20" s="144">
        <f t="shared" si="1"/>
        <v>282.2892498066802</v>
      </c>
      <c r="G20" s="111">
        <f t="shared" si="2"/>
        <v>284.46000000000004</v>
      </c>
      <c r="H20" s="109">
        <v>15</v>
      </c>
      <c r="I20" s="112">
        <v>805.14</v>
      </c>
      <c r="J20" s="113">
        <v>520.68</v>
      </c>
    </row>
    <row r="21" spans="1:10" s="102" customFormat="1" ht="18.75" customHeight="1">
      <c r="A21" s="108">
        <v>20973</v>
      </c>
      <c r="B21" s="109">
        <v>19</v>
      </c>
      <c r="C21" s="110">
        <v>88.9598</v>
      </c>
      <c r="D21" s="110">
        <v>88.9718</v>
      </c>
      <c r="E21" s="110">
        <f t="shared" si="0"/>
        <v>0.012000000000000455</v>
      </c>
      <c r="F21" s="144">
        <f t="shared" si="1"/>
        <v>42.59699691171933</v>
      </c>
      <c r="G21" s="111">
        <f t="shared" si="2"/>
        <v>281.71000000000004</v>
      </c>
      <c r="H21" s="109">
        <v>16</v>
      </c>
      <c r="I21" s="112">
        <v>811</v>
      </c>
      <c r="J21" s="111">
        <v>529.29</v>
      </c>
    </row>
    <row r="22" spans="1:10" s="102" customFormat="1" ht="18.75" customHeight="1">
      <c r="A22" s="108"/>
      <c r="B22" s="109">
        <v>20</v>
      </c>
      <c r="C22" s="110">
        <v>84.6364</v>
      </c>
      <c r="D22" s="110">
        <v>84.6509</v>
      </c>
      <c r="E22" s="110">
        <f t="shared" si="0"/>
        <v>0.014499999999998181</v>
      </c>
      <c r="F22" s="144">
        <f t="shared" si="1"/>
        <v>53.77340997588794</v>
      </c>
      <c r="G22" s="111">
        <f t="shared" si="2"/>
        <v>269.65</v>
      </c>
      <c r="H22" s="109">
        <v>17</v>
      </c>
      <c r="I22" s="112">
        <v>815.18</v>
      </c>
      <c r="J22" s="111">
        <v>545.53</v>
      </c>
    </row>
    <row r="23" spans="1:10" s="102" customFormat="1" ht="18.75" customHeight="1">
      <c r="A23" s="108"/>
      <c r="B23" s="109">
        <v>21</v>
      </c>
      <c r="C23" s="110">
        <v>86.3408</v>
      </c>
      <c r="D23" s="110">
        <v>86.3553</v>
      </c>
      <c r="E23" s="110">
        <f t="shared" si="0"/>
        <v>0.014499999999998181</v>
      </c>
      <c r="F23" s="144">
        <f t="shared" si="1"/>
        <v>53.50553505534384</v>
      </c>
      <c r="G23" s="111">
        <f t="shared" si="2"/>
        <v>271</v>
      </c>
      <c r="H23" s="109">
        <v>18</v>
      </c>
      <c r="I23" s="112">
        <v>821.73</v>
      </c>
      <c r="J23" s="113">
        <v>550.73</v>
      </c>
    </row>
    <row r="24" spans="1:10" s="102" customFormat="1" ht="18.75" customHeight="1">
      <c r="A24" s="108">
        <v>20988</v>
      </c>
      <c r="B24" s="109">
        <v>22</v>
      </c>
      <c r="C24" s="110">
        <v>85.1482</v>
      </c>
      <c r="D24" s="110">
        <v>85.1568</v>
      </c>
      <c r="E24" s="110">
        <f t="shared" si="0"/>
        <v>0.008600000000001273</v>
      </c>
      <c r="F24" s="144">
        <f t="shared" si="1"/>
        <v>31.651393029337427</v>
      </c>
      <c r="G24" s="111">
        <f t="shared" si="2"/>
        <v>271.71000000000004</v>
      </c>
      <c r="H24" s="109">
        <v>19</v>
      </c>
      <c r="I24" s="112">
        <v>821.36</v>
      </c>
      <c r="J24" s="111">
        <v>549.65</v>
      </c>
    </row>
    <row r="25" spans="1:10" s="102" customFormat="1" ht="18.75" customHeight="1">
      <c r="A25" s="108"/>
      <c r="B25" s="109">
        <v>23</v>
      </c>
      <c r="C25" s="110">
        <v>87.6724</v>
      </c>
      <c r="D25" s="110">
        <v>87.6864</v>
      </c>
      <c r="E25" s="110">
        <f t="shared" si="0"/>
        <v>0.014000000000010004</v>
      </c>
      <c r="F25" s="144">
        <f t="shared" si="1"/>
        <v>50.32893554304924</v>
      </c>
      <c r="G25" s="111">
        <f t="shared" si="2"/>
        <v>278.16999999999996</v>
      </c>
      <c r="H25" s="109">
        <v>20</v>
      </c>
      <c r="I25" s="112">
        <v>640.68</v>
      </c>
      <c r="J25" s="111">
        <v>362.51</v>
      </c>
    </row>
    <row r="26" spans="1:10" s="102" customFormat="1" ht="18.75" customHeight="1">
      <c r="A26" s="108"/>
      <c r="B26" s="109">
        <v>24</v>
      </c>
      <c r="C26" s="110">
        <v>88.0553</v>
      </c>
      <c r="D26" s="110">
        <v>88.0731</v>
      </c>
      <c r="E26" s="110">
        <f t="shared" si="0"/>
        <v>0.017799999999994043</v>
      </c>
      <c r="F26" s="144">
        <f t="shared" si="1"/>
        <v>61.08022784981827</v>
      </c>
      <c r="G26" s="111">
        <f t="shared" si="2"/>
        <v>291.42</v>
      </c>
      <c r="H26" s="109">
        <v>21</v>
      </c>
      <c r="I26" s="112">
        <v>765.59</v>
      </c>
      <c r="J26" s="113">
        <v>474.17</v>
      </c>
    </row>
    <row r="27" spans="1:10" s="102" customFormat="1" ht="18.75" customHeight="1">
      <c r="A27" s="108">
        <v>20994</v>
      </c>
      <c r="B27" s="109">
        <v>25</v>
      </c>
      <c r="C27" s="110">
        <v>87.0403</v>
      </c>
      <c r="D27" s="110">
        <v>87.05</v>
      </c>
      <c r="E27" s="110">
        <f t="shared" si="0"/>
        <v>0.009699999999995157</v>
      </c>
      <c r="F27" s="144">
        <f t="shared" si="1"/>
        <v>36.183228886881366</v>
      </c>
      <c r="G27" s="111">
        <f t="shared" si="2"/>
        <v>268.08000000000004</v>
      </c>
      <c r="H27" s="109">
        <v>22</v>
      </c>
      <c r="I27" s="112">
        <v>851.23</v>
      </c>
      <c r="J27" s="111">
        <v>583.15</v>
      </c>
    </row>
    <row r="28" spans="1:10" s="102" customFormat="1" ht="18.75" customHeight="1">
      <c r="A28" s="108"/>
      <c r="B28" s="109">
        <v>26</v>
      </c>
      <c r="C28" s="110">
        <v>85.8238</v>
      </c>
      <c r="D28" s="110">
        <v>85.8373</v>
      </c>
      <c r="E28" s="110">
        <f t="shared" si="0"/>
        <v>0.013499999999993406</v>
      </c>
      <c r="F28" s="144">
        <f t="shared" si="1"/>
        <v>41.65766655350203</v>
      </c>
      <c r="G28" s="111">
        <f t="shared" si="2"/>
        <v>324.07000000000005</v>
      </c>
      <c r="H28" s="109">
        <v>23</v>
      </c>
      <c r="I28" s="112">
        <v>691.71</v>
      </c>
      <c r="J28" s="111">
        <v>367.64</v>
      </c>
    </row>
    <row r="29" spans="1:10" s="102" customFormat="1" ht="18.75" customHeight="1">
      <c r="A29" s="108"/>
      <c r="B29" s="109">
        <v>27</v>
      </c>
      <c r="C29" s="110">
        <v>86.3281</v>
      </c>
      <c r="D29" s="110">
        <v>86.3417</v>
      </c>
      <c r="E29" s="110">
        <f t="shared" si="0"/>
        <v>0.013599999999996726</v>
      </c>
      <c r="F29" s="144">
        <f t="shared" si="1"/>
        <v>42.46019356851928</v>
      </c>
      <c r="G29" s="111">
        <f t="shared" si="2"/>
        <v>320.3</v>
      </c>
      <c r="H29" s="109">
        <v>24</v>
      </c>
      <c r="I29" s="112">
        <v>667.74</v>
      </c>
      <c r="J29" s="113">
        <v>347.44</v>
      </c>
    </row>
    <row r="30" spans="1:10" s="102" customFormat="1" ht="18.75" customHeight="1">
      <c r="A30" s="108">
        <v>21004</v>
      </c>
      <c r="B30" s="109">
        <v>1</v>
      </c>
      <c r="C30" s="110">
        <v>85.3927</v>
      </c>
      <c r="D30" s="110">
        <v>85.4381</v>
      </c>
      <c r="E30" s="110">
        <f t="shared" si="0"/>
        <v>0.04540000000000077</v>
      </c>
      <c r="F30" s="144">
        <f t="shared" si="1"/>
        <v>192.29954678300976</v>
      </c>
      <c r="G30" s="111">
        <f t="shared" si="2"/>
        <v>236.08999999999997</v>
      </c>
      <c r="H30" s="109">
        <v>25</v>
      </c>
      <c r="I30" s="112">
        <v>720.27</v>
      </c>
      <c r="J30" s="111">
        <v>484.18</v>
      </c>
    </row>
    <row r="31" spans="1:10" s="102" customFormat="1" ht="18.75" customHeight="1">
      <c r="A31" s="108"/>
      <c r="B31" s="109">
        <v>2</v>
      </c>
      <c r="C31" s="110">
        <v>87.4888</v>
      </c>
      <c r="D31" s="110">
        <v>87.5398</v>
      </c>
      <c r="E31" s="110">
        <f t="shared" si="0"/>
        <v>0.05100000000000193</v>
      </c>
      <c r="F31" s="144">
        <f t="shared" si="1"/>
        <v>187.65868197373493</v>
      </c>
      <c r="G31" s="111">
        <f t="shared" si="2"/>
        <v>271.77</v>
      </c>
      <c r="H31" s="109">
        <v>26</v>
      </c>
      <c r="I31" s="112">
        <v>774.78</v>
      </c>
      <c r="J31" s="111">
        <v>503.01</v>
      </c>
    </row>
    <row r="32" spans="1:10" s="102" customFormat="1" ht="18.75" customHeight="1">
      <c r="A32" s="108"/>
      <c r="B32" s="109">
        <v>3</v>
      </c>
      <c r="C32" s="110">
        <v>85.8703</v>
      </c>
      <c r="D32" s="110">
        <v>85.9279</v>
      </c>
      <c r="E32" s="110">
        <f t="shared" si="0"/>
        <v>0.057599999999993656</v>
      </c>
      <c r="F32" s="144">
        <f t="shared" si="1"/>
        <v>192.70659083303332</v>
      </c>
      <c r="G32" s="111">
        <f t="shared" si="2"/>
        <v>298.9</v>
      </c>
      <c r="H32" s="109">
        <v>27</v>
      </c>
      <c r="I32" s="112">
        <v>828.05</v>
      </c>
      <c r="J32" s="113">
        <v>529.15</v>
      </c>
    </row>
    <row r="33" spans="1:10" s="102" customFormat="1" ht="18.75" customHeight="1">
      <c r="A33" s="108">
        <v>21021</v>
      </c>
      <c r="B33" s="109">
        <v>4</v>
      </c>
      <c r="C33" s="110">
        <v>85.0441</v>
      </c>
      <c r="D33" s="110">
        <v>85.4428</v>
      </c>
      <c r="E33" s="110">
        <f t="shared" si="0"/>
        <v>0.39870000000000516</v>
      </c>
      <c r="F33" s="144">
        <f t="shared" si="1"/>
        <v>1264.5902055316074</v>
      </c>
      <c r="G33" s="111">
        <f t="shared" si="2"/>
        <v>315.28000000000003</v>
      </c>
      <c r="H33" s="109">
        <v>28</v>
      </c>
      <c r="I33" s="112">
        <v>827.2</v>
      </c>
      <c r="J33" s="111">
        <v>511.92</v>
      </c>
    </row>
    <row r="34" spans="1:10" s="102" customFormat="1" ht="18.75" customHeight="1">
      <c r="A34" s="108"/>
      <c r="B34" s="109">
        <v>5</v>
      </c>
      <c r="C34" s="110">
        <v>85.0434</v>
      </c>
      <c r="D34" s="110">
        <v>85.3196</v>
      </c>
      <c r="E34" s="110">
        <f t="shared" si="0"/>
        <v>0.2761999999999887</v>
      </c>
      <c r="F34" s="144">
        <f t="shared" si="1"/>
        <v>974.8694056190477</v>
      </c>
      <c r="G34" s="111">
        <f t="shared" si="2"/>
        <v>283.32000000000005</v>
      </c>
      <c r="H34" s="109">
        <v>29</v>
      </c>
      <c r="I34" s="112">
        <v>703.21</v>
      </c>
      <c r="J34" s="111">
        <v>419.89</v>
      </c>
    </row>
    <row r="35" spans="1:10" s="102" customFormat="1" ht="18.75" customHeight="1">
      <c r="A35" s="108"/>
      <c r="B35" s="109">
        <v>6</v>
      </c>
      <c r="C35" s="110">
        <v>87.413</v>
      </c>
      <c r="D35" s="110">
        <v>87.9933</v>
      </c>
      <c r="E35" s="110">
        <f t="shared" si="0"/>
        <v>0.5803000000000083</v>
      </c>
      <c r="F35" s="144">
        <f t="shared" si="1"/>
        <v>1969.1211401425455</v>
      </c>
      <c r="G35" s="111">
        <f t="shared" si="2"/>
        <v>294.70000000000005</v>
      </c>
      <c r="H35" s="109">
        <v>30</v>
      </c>
      <c r="I35" s="112">
        <v>662.69</v>
      </c>
      <c r="J35" s="113">
        <v>367.99</v>
      </c>
    </row>
    <row r="36" spans="1:10" s="102" customFormat="1" ht="18.75" customHeight="1">
      <c r="A36" s="108">
        <v>21029</v>
      </c>
      <c r="B36" s="109">
        <v>7</v>
      </c>
      <c r="C36" s="110">
        <v>86.4536</v>
      </c>
      <c r="D36" s="110">
        <v>86.6423</v>
      </c>
      <c r="E36" s="110">
        <f t="shared" si="0"/>
        <v>0.18870000000001141</v>
      </c>
      <c r="F36" s="144">
        <f t="shared" si="1"/>
        <v>740.6099140469066</v>
      </c>
      <c r="G36" s="111">
        <f t="shared" si="2"/>
        <v>254.79000000000008</v>
      </c>
      <c r="H36" s="109">
        <v>31</v>
      </c>
      <c r="I36" s="112">
        <v>806.09</v>
      </c>
      <c r="J36" s="111">
        <v>551.3</v>
      </c>
    </row>
    <row r="37" spans="1:10" s="102" customFormat="1" ht="18.75" customHeight="1">
      <c r="A37" s="108"/>
      <c r="B37" s="109">
        <v>8</v>
      </c>
      <c r="C37" s="110">
        <v>84.8168</v>
      </c>
      <c r="D37" s="110">
        <v>85.0176</v>
      </c>
      <c r="E37" s="110">
        <f t="shared" si="0"/>
        <v>0.20080000000000098</v>
      </c>
      <c r="F37" s="144">
        <f t="shared" si="1"/>
        <v>732.8467153284707</v>
      </c>
      <c r="G37" s="111">
        <f t="shared" si="2"/>
        <v>274</v>
      </c>
      <c r="H37" s="109">
        <v>32</v>
      </c>
      <c r="I37" s="112">
        <v>652.03</v>
      </c>
      <c r="J37" s="111">
        <v>378.03</v>
      </c>
    </row>
    <row r="38" spans="1:10" s="102" customFormat="1" ht="18.75" customHeight="1">
      <c r="A38" s="108"/>
      <c r="B38" s="109">
        <v>9</v>
      </c>
      <c r="C38" s="110">
        <v>87.6425</v>
      </c>
      <c r="D38" s="110">
        <v>87.81</v>
      </c>
      <c r="E38" s="110">
        <f t="shared" si="0"/>
        <v>0.16750000000000398</v>
      </c>
      <c r="F38" s="144">
        <f t="shared" si="1"/>
        <v>718.6065468274231</v>
      </c>
      <c r="G38" s="111">
        <f t="shared" si="2"/>
        <v>233.08999999999992</v>
      </c>
      <c r="H38" s="109">
        <v>33</v>
      </c>
      <c r="I38" s="112">
        <v>763.81</v>
      </c>
      <c r="J38" s="113">
        <v>530.72</v>
      </c>
    </row>
    <row r="39" spans="1:10" s="102" customFormat="1" ht="18.75" customHeight="1">
      <c r="A39" s="108">
        <v>21045</v>
      </c>
      <c r="B39" s="109">
        <v>1</v>
      </c>
      <c r="C39" s="110">
        <v>85.3812</v>
      </c>
      <c r="D39" s="110">
        <v>85.3996</v>
      </c>
      <c r="E39" s="110">
        <f t="shared" si="0"/>
        <v>0.01839999999999975</v>
      </c>
      <c r="F39" s="144">
        <f t="shared" si="1"/>
        <v>69.84512602490037</v>
      </c>
      <c r="G39" s="111">
        <f t="shared" si="2"/>
        <v>263.43999999999994</v>
      </c>
      <c r="H39" s="109">
        <v>34</v>
      </c>
      <c r="I39" s="112">
        <v>817.03</v>
      </c>
      <c r="J39" s="111">
        <v>553.59</v>
      </c>
    </row>
    <row r="40" spans="1:10" s="102" customFormat="1" ht="18.75" customHeight="1">
      <c r="A40" s="108"/>
      <c r="B40" s="109">
        <v>2</v>
      </c>
      <c r="C40" s="110">
        <v>87.4514</v>
      </c>
      <c r="D40" s="110">
        <v>87.4698</v>
      </c>
      <c r="E40" s="110">
        <f t="shared" si="0"/>
        <v>0.01839999999999975</v>
      </c>
      <c r="F40" s="144">
        <f t="shared" si="1"/>
        <v>65.67910048188381</v>
      </c>
      <c r="G40" s="111">
        <f t="shared" si="2"/>
        <v>280.15</v>
      </c>
      <c r="H40" s="109">
        <v>35</v>
      </c>
      <c r="I40" s="112">
        <v>823.12</v>
      </c>
      <c r="J40" s="111">
        <v>542.97</v>
      </c>
    </row>
    <row r="41" spans="1:10" s="102" customFormat="1" ht="18.75" customHeight="1">
      <c r="A41" s="108"/>
      <c r="B41" s="109">
        <v>3</v>
      </c>
      <c r="C41" s="110">
        <v>85.8506</v>
      </c>
      <c r="D41" s="110">
        <v>85.8704</v>
      </c>
      <c r="E41" s="110">
        <f t="shared" si="0"/>
        <v>0.019800000000003593</v>
      </c>
      <c r="F41" s="144">
        <f t="shared" si="1"/>
        <v>66.29612268132188</v>
      </c>
      <c r="G41" s="111">
        <f t="shared" si="2"/>
        <v>298.66</v>
      </c>
      <c r="H41" s="109">
        <v>36</v>
      </c>
      <c r="I41" s="112">
        <v>737.74</v>
      </c>
      <c r="J41" s="113">
        <v>439.08</v>
      </c>
    </row>
    <row r="42" spans="1:10" s="102" customFormat="1" ht="18.75" customHeight="1">
      <c r="A42" s="108">
        <v>21051</v>
      </c>
      <c r="B42" s="109">
        <v>4</v>
      </c>
      <c r="C42" s="110">
        <v>85.0198</v>
      </c>
      <c r="D42" s="110">
        <v>85.1991</v>
      </c>
      <c r="E42" s="110">
        <f t="shared" si="0"/>
        <v>0.1792999999999978</v>
      </c>
      <c r="F42" s="144">
        <f t="shared" si="1"/>
        <v>641.0439756882294</v>
      </c>
      <c r="G42" s="111">
        <f t="shared" si="2"/>
        <v>279.70000000000005</v>
      </c>
      <c r="H42" s="109">
        <v>37</v>
      </c>
      <c r="I42" s="112">
        <v>664.21</v>
      </c>
      <c r="J42" s="111">
        <v>384.51</v>
      </c>
    </row>
    <row r="43" spans="1:10" s="102" customFormat="1" ht="18.75" customHeight="1">
      <c r="A43" s="108"/>
      <c r="B43" s="109">
        <v>5</v>
      </c>
      <c r="C43" s="110">
        <v>85.0113</v>
      </c>
      <c r="D43" s="110">
        <v>85.1819</v>
      </c>
      <c r="E43" s="110">
        <f t="shared" si="0"/>
        <v>0.1705999999999932</v>
      </c>
      <c r="F43" s="144">
        <f t="shared" si="1"/>
        <v>645.1124976365787</v>
      </c>
      <c r="G43" s="111">
        <f t="shared" si="2"/>
        <v>264.44999999999993</v>
      </c>
      <c r="H43" s="109">
        <v>38</v>
      </c>
      <c r="I43" s="112">
        <v>821.89</v>
      </c>
      <c r="J43" s="111">
        <v>557.44</v>
      </c>
    </row>
    <row r="44" spans="1:10" s="102" customFormat="1" ht="18.75" customHeight="1">
      <c r="A44" s="108"/>
      <c r="B44" s="109">
        <v>6</v>
      </c>
      <c r="C44" s="110">
        <v>87.3729</v>
      </c>
      <c r="D44" s="110">
        <v>87.5728</v>
      </c>
      <c r="E44" s="110">
        <f t="shared" si="0"/>
        <v>0.19989999999999952</v>
      </c>
      <c r="F44" s="144">
        <f t="shared" si="1"/>
        <v>652.0533646475504</v>
      </c>
      <c r="G44" s="111">
        <f t="shared" si="2"/>
        <v>306.57</v>
      </c>
      <c r="H44" s="109">
        <v>39</v>
      </c>
      <c r="I44" s="112">
        <v>630.86</v>
      </c>
      <c r="J44" s="113">
        <v>324.29</v>
      </c>
    </row>
    <row r="45" spans="1:10" s="102" customFormat="1" ht="18.75" customHeight="1">
      <c r="A45" s="108">
        <v>21057</v>
      </c>
      <c r="B45" s="109">
        <v>7</v>
      </c>
      <c r="C45" s="110">
        <v>86.4314</v>
      </c>
      <c r="D45" s="110">
        <v>86.5261</v>
      </c>
      <c r="E45" s="110">
        <f t="shared" si="0"/>
        <v>0.09470000000000312</v>
      </c>
      <c r="F45" s="144">
        <f t="shared" si="1"/>
        <v>331.76849775785854</v>
      </c>
      <c r="G45" s="111">
        <f t="shared" si="2"/>
        <v>285.43999999999994</v>
      </c>
      <c r="H45" s="109">
        <v>40</v>
      </c>
      <c r="I45" s="112">
        <v>798.78</v>
      </c>
      <c r="J45" s="111">
        <v>513.34</v>
      </c>
    </row>
    <row r="46" spans="1:10" s="102" customFormat="1" ht="18.75" customHeight="1">
      <c r="A46" s="108"/>
      <c r="B46" s="109">
        <v>8</v>
      </c>
      <c r="C46" s="110">
        <v>84.7945</v>
      </c>
      <c r="D46" s="110">
        <v>84.8958</v>
      </c>
      <c r="E46" s="110">
        <f t="shared" si="0"/>
        <v>0.10129999999999484</v>
      </c>
      <c r="F46" s="144">
        <f t="shared" si="1"/>
        <v>323.1259968101909</v>
      </c>
      <c r="G46" s="111">
        <f t="shared" si="2"/>
        <v>313.5</v>
      </c>
      <c r="H46" s="109">
        <v>41</v>
      </c>
      <c r="I46" s="112">
        <v>804.78</v>
      </c>
      <c r="J46" s="111">
        <v>491.28</v>
      </c>
    </row>
    <row r="47" spans="1:10" s="102" customFormat="1" ht="18.75" customHeight="1">
      <c r="A47" s="108"/>
      <c r="B47" s="109">
        <v>9</v>
      </c>
      <c r="C47" s="110">
        <v>87.6685</v>
      </c>
      <c r="D47" s="110">
        <v>87.7725</v>
      </c>
      <c r="E47" s="110">
        <f t="shared" si="0"/>
        <v>0.1039999999999992</v>
      </c>
      <c r="F47" s="144">
        <f t="shared" si="1"/>
        <v>332.64033264033003</v>
      </c>
      <c r="G47" s="111">
        <f t="shared" si="2"/>
        <v>312.65000000000003</v>
      </c>
      <c r="H47" s="109">
        <v>42</v>
      </c>
      <c r="I47" s="112">
        <v>684.19</v>
      </c>
      <c r="J47" s="113">
        <v>371.54</v>
      </c>
    </row>
    <row r="48" spans="1:10" ht="18.75" customHeight="1">
      <c r="A48" s="121">
        <v>21071</v>
      </c>
      <c r="B48" s="123">
        <v>1</v>
      </c>
      <c r="C48" s="139">
        <v>85.3865</v>
      </c>
      <c r="D48" s="139">
        <v>86.0464</v>
      </c>
      <c r="E48" s="110">
        <f aca="true" t="shared" si="3" ref="E48:E68">D48-C48</f>
        <v>0.6599000000000075</v>
      </c>
      <c r="F48" s="144">
        <f aca="true" t="shared" si="4" ref="F48:F68">((10^6)*E48/G48)</f>
        <v>2065.9320017532004</v>
      </c>
      <c r="G48" s="111">
        <f aca="true" t="shared" si="5" ref="G48:G68">I48-J48</f>
        <v>319.4200000000001</v>
      </c>
      <c r="H48" s="109">
        <v>43</v>
      </c>
      <c r="I48" s="131">
        <v>673.2</v>
      </c>
      <c r="J48" s="131">
        <v>353.78</v>
      </c>
    </row>
    <row r="49" spans="1:10" ht="18.75" customHeight="1">
      <c r="A49" s="121"/>
      <c r="B49" s="123">
        <v>2</v>
      </c>
      <c r="C49" s="139">
        <v>87.4558</v>
      </c>
      <c r="D49" s="139">
        <v>88.0382</v>
      </c>
      <c r="E49" s="110">
        <f t="shared" si="3"/>
        <v>0.5824000000000069</v>
      </c>
      <c r="F49" s="144">
        <f t="shared" si="4"/>
        <v>2035.3673027189725</v>
      </c>
      <c r="G49" s="111">
        <f t="shared" si="5"/>
        <v>286.14000000000004</v>
      </c>
      <c r="H49" s="109">
        <v>44</v>
      </c>
      <c r="I49" s="131">
        <v>694.6</v>
      </c>
      <c r="J49" s="131">
        <v>408.46</v>
      </c>
    </row>
    <row r="50" spans="1:10" ht="18.75" customHeight="1">
      <c r="A50" s="121"/>
      <c r="B50" s="123">
        <v>3</v>
      </c>
      <c r="C50" s="139">
        <v>85.8225</v>
      </c>
      <c r="D50" s="139">
        <v>86.4217</v>
      </c>
      <c r="E50" s="110">
        <f t="shared" si="3"/>
        <v>0.5991999999999962</v>
      </c>
      <c r="F50" s="144">
        <f t="shared" si="4"/>
        <v>2075.295258546033</v>
      </c>
      <c r="G50" s="111">
        <f t="shared" si="5"/>
        <v>288.73</v>
      </c>
      <c r="H50" s="109">
        <v>45</v>
      </c>
      <c r="I50" s="131">
        <v>826.35</v>
      </c>
      <c r="J50" s="131">
        <v>537.62</v>
      </c>
    </row>
    <row r="51" spans="1:10" ht="18.75" customHeight="1">
      <c r="A51" s="121">
        <v>21080</v>
      </c>
      <c r="B51" s="123">
        <v>4</v>
      </c>
      <c r="C51" s="139">
        <v>84.9877</v>
      </c>
      <c r="D51" s="139">
        <v>85.12</v>
      </c>
      <c r="E51" s="110">
        <f t="shared" si="3"/>
        <v>0.13230000000000075</v>
      </c>
      <c r="F51" s="144">
        <f t="shared" si="4"/>
        <v>527.9750977731692</v>
      </c>
      <c r="G51" s="111">
        <f t="shared" si="5"/>
        <v>250.58000000000004</v>
      </c>
      <c r="H51" s="109">
        <v>46</v>
      </c>
      <c r="I51" s="131">
        <v>811.73</v>
      </c>
      <c r="J51" s="131">
        <v>561.15</v>
      </c>
    </row>
    <row r="52" spans="1:10" ht="18.75" customHeight="1">
      <c r="A52" s="121"/>
      <c r="B52" s="123">
        <v>5</v>
      </c>
      <c r="C52" s="139">
        <v>85.0501</v>
      </c>
      <c r="D52" s="139">
        <v>85.2116</v>
      </c>
      <c r="E52" s="110">
        <f t="shared" si="3"/>
        <v>0.16150000000000375</v>
      </c>
      <c r="F52" s="144">
        <f t="shared" si="4"/>
        <v>551.702934444723</v>
      </c>
      <c r="G52" s="111">
        <f t="shared" si="5"/>
        <v>292.72999999999996</v>
      </c>
      <c r="H52" s="109">
        <v>47</v>
      </c>
      <c r="I52" s="131">
        <v>770.52</v>
      </c>
      <c r="J52" s="131">
        <v>477.79</v>
      </c>
    </row>
    <row r="53" spans="1:10" ht="18.75" customHeight="1">
      <c r="A53" s="121"/>
      <c r="B53" s="123">
        <v>6</v>
      </c>
      <c r="C53" s="139">
        <v>87.3907</v>
      </c>
      <c r="D53" s="139">
        <v>87.545</v>
      </c>
      <c r="E53" s="110">
        <f t="shared" si="3"/>
        <v>0.15430000000000632</v>
      </c>
      <c r="F53" s="144">
        <f t="shared" si="4"/>
        <v>510.91023476045933</v>
      </c>
      <c r="G53" s="111">
        <f t="shared" si="5"/>
        <v>302.01</v>
      </c>
      <c r="H53" s="109">
        <v>48</v>
      </c>
      <c r="I53" s="131">
        <v>678.26</v>
      </c>
      <c r="J53" s="131">
        <v>376.25</v>
      </c>
    </row>
    <row r="54" spans="1:10" ht="18.75" customHeight="1">
      <c r="A54" s="121">
        <v>21085</v>
      </c>
      <c r="B54" s="123">
        <v>7</v>
      </c>
      <c r="C54" s="139">
        <v>86.4049</v>
      </c>
      <c r="D54" s="139">
        <v>86.4748</v>
      </c>
      <c r="E54" s="110">
        <f t="shared" si="3"/>
        <v>0.06990000000000407</v>
      </c>
      <c r="F54" s="144">
        <f t="shared" si="4"/>
        <v>257.4965004052312</v>
      </c>
      <c r="G54" s="111">
        <f t="shared" si="5"/>
        <v>271.46000000000004</v>
      </c>
      <c r="H54" s="109">
        <v>49</v>
      </c>
      <c r="I54" s="131">
        <v>820.83</v>
      </c>
      <c r="J54" s="131">
        <v>549.37</v>
      </c>
    </row>
    <row r="55" spans="1:10" ht="18.75" customHeight="1">
      <c r="A55" s="121"/>
      <c r="B55" s="123">
        <v>8</v>
      </c>
      <c r="C55" s="139">
        <v>84.7615</v>
      </c>
      <c r="D55" s="139">
        <v>84.8296</v>
      </c>
      <c r="E55" s="110">
        <f t="shared" si="3"/>
        <v>0.06810000000000116</v>
      </c>
      <c r="F55" s="144">
        <f t="shared" si="4"/>
        <v>239.6368498838805</v>
      </c>
      <c r="G55" s="111">
        <f t="shared" si="5"/>
        <v>284.18</v>
      </c>
      <c r="H55" s="109">
        <v>50</v>
      </c>
      <c r="I55" s="131">
        <v>668.02</v>
      </c>
      <c r="J55" s="131">
        <v>383.84</v>
      </c>
    </row>
    <row r="56" spans="1:10" ht="18.75" customHeight="1">
      <c r="A56" s="121"/>
      <c r="B56" s="123">
        <v>9</v>
      </c>
      <c r="C56" s="139">
        <v>87.655</v>
      </c>
      <c r="D56" s="139">
        <v>87.7235</v>
      </c>
      <c r="E56" s="110">
        <f t="shared" si="3"/>
        <v>0.06850000000000023</v>
      </c>
      <c r="F56" s="144">
        <f t="shared" si="4"/>
        <v>229.4423044716136</v>
      </c>
      <c r="G56" s="111">
        <f t="shared" si="5"/>
        <v>298.54999999999995</v>
      </c>
      <c r="H56" s="109">
        <v>51</v>
      </c>
      <c r="I56" s="131">
        <v>613.18</v>
      </c>
      <c r="J56" s="131">
        <v>314.63</v>
      </c>
    </row>
    <row r="57" spans="1:13" ht="18.75" customHeight="1">
      <c r="A57" s="121">
        <v>21100</v>
      </c>
      <c r="B57" s="123">
        <v>10</v>
      </c>
      <c r="C57" s="139">
        <v>85.0851</v>
      </c>
      <c r="D57" s="139">
        <v>85.0904</v>
      </c>
      <c r="E57" s="110">
        <f t="shared" si="3"/>
        <v>0.0053000000000054115</v>
      </c>
      <c r="F57" s="144">
        <f t="shared" si="4"/>
        <v>18.872627568299013</v>
      </c>
      <c r="G57" s="111">
        <f t="shared" si="5"/>
        <v>280.83</v>
      </c>
      <c r="H57" s="109">
        <v>52</v>
      </c>
      <c r="I57" s="131">
        <v>652.38</v>
      </c>
      <c r="J57" s="131">
        <v>371.55</v>
      </c>
      <c r="M57" s="147"/>
    </row>
    <row r="58" spans="1:10" ht="18.75" customHeight="1">
      <c r="A58" s="121"/>
      <c r="B58" s="123">
        <v>11</v>
      </c>
      <c r="C58" s="139">
        <v>86.0897</v>
      </c>
      <c r="D58" s="139">
        <v>86.0977</v>
      </c>
      <c r="E58" s="110">
        <f t="shared" si="3"/>
        <v>0.008000000000009777</v>
      </c>
      <c r="F58" s="144">
        <f t="shared" si="4"/>
        <v>32.493907392403635</v>
      </c>
      <c r="G58" s="111">
        <f t="shared" si="5"/>
        <v>246.20000000000005</v>
      </c>
      <c r="H58" s="109">
        <v>53</v>
      </c>
      <c r="I58" s="131">
        <v>763.6</v>
      </c>
      <c r="J58" s="131">
        <v>517.4</v>
      </c>
    </row>
    <row r="59" spans="1:10" ht="18.75" customHeight="1">
      <c r="A59" s="121"/>
      <c r="B59" s="123">
        <v>12</v>
      </c>
      <c r="C59" s="139">
        <v>84.841</v>
      </c>
      <c r="D59" s="139">
        <v>84.8484</v>
      </c>
      <c r="E59" s="110">
        <f t="shared" si="3"/>
        <v>0.00740000000000407</v>
      </c>
      <c r="F59" s="144">
        <f t="shared" si="4"/>
        <v>24.299740583863887</v>
      </c>
      <c r="G59" s="111">
        <f t="shared" si="5"/>
        <v>304.53000000000003</v>
      </c>
      <c r="H59" s="109">
        <v>54</v>
      </c>
      <c r="I59" s="131">
        <v>659.59</v>
      </c>
      <c r="J59" s="131">
        <v>355.06</v>
      </c>
    </row>
    <row r="60" spans="1:10" ht="18.75" customHeight="1">
      <c r="A60" s="121">
        <v>21106</v>
      </c>
      <c r="B60" s="123">
        <v>13</v>
      </c>
      <c r="C60" s="139">
        <v>86.7217</v>
      </c>
      <c r="D60" s="139">
        <v>86.7598</v>
      </c>
      <c r="E60" s="110">
        <f t="shared" si="3"/>
        <v>0.03810000000000002</v>
      </c>
      <c r="F60" s="144">
        <f t="shared" si="4"/>
        <v>137.09474290237856</v>
      </c>
      <c r="G60" s="111">
        <f t="shared" si="5"/>
        <v>277.90999999999997</v>
      </c>
      <c r="H60" s="109">
        <v>55</v>
      </c>
      <c r="I60" s="131">
        <v>791.15</v>
      </c>
      <c r="J60" s="131">
        <v>513.24</v>
      </c>
    </row>
    <row r="61" spans="1:10" ht="18.75" customHeight="1">
      <c r="A61" s="121"/>
      <c r="B61" s="123">
        <v>14</v>
      </c>
      <c r="C61" s="139">
        <v>85.9381</v>
      </c>
      <c r="D61" s="139">
        <v>85.9741</v>
      </c>
      <c r="E61" s="110">
        <f t="shared" si="3"/>
        <v>0.036000000000001364</v>
      </c>
      <c r="F61" s="144">
        <f t="shared" si="4"/>
        <v>132.6895433268268</v>
      </c>
      <c r="G61" s="111">
        <f t="shared" si="5"/>
        <v>271.30999999999995</v>
      </c>
      <c r="H61" s="109">
        <v>56</v>
      </c>
      <c r="I61" s="131">
        <v>655.79</v>
      </c>
      <c r="J61" s="131">
        <v>384.48</v>
      </c>
    </row>
    <row r="62" spans="1:10" ht="18.75" customHeight="1">
      <c r="A62" s="121"/>
      <c r="B62" s="123">
        <v>15</v>
      </c>
      <c r="C62" s="139">
        <v>86.9969</v>
      </c>
      <c r="D62" s="139">
        <v>87.0209</v>
      </c>
      <c r="E62" s="110">
        <f t="shared" si="3"/>
        <v>0.02400000000000091</v>
      </c>
      <c r="F62" s="144">
        <f t="shared" si="4"/>
        <v>87.07325037187864</v>
      </c>
      <c r="G62" s="111">
        <f t="shared" si="5"/>
        <v>275.63</v>
      </c>
      <c r="H62" s="109">
        <v>57</v>
      </c>
      <c r="I62" s="131">
        <v>766.87</v>
      </c>
      <c r="J62" s="131">
        <v>491.24</v>
      </c>
    </row>
    <row r="63" spans="1:10" ht="18.75" customHeight="1">
      <c r="A63" s="121">
        <v>21113</v>
      </c>
      <c r="B63" s="123">
        <v>16</v>
      </c>
      <c r="C63" s="139">
        <v>86.1305</v>
      </c>
      <c r="D63" s="139">
        <v>86.1377</v>
      </c>
      <c r="E63" s="110">
        <f t="shared" si="3"/>
        <v>0.007199999999997431</v>
      </c>
      <c r="F63" s="144">
        <f t="shared" si="4"/>
        <v>23.622822271063455</v>
      </c>
      <c r="G63" s="111">
        <f t="shared" si="5"/>
        <v>304.79</v>
      </c>
      <c r="H63" s="109">
        <v>58</v>
      </c>
      <c r="I63" s="131">
        <v>629</v>
      </c>
      <c r="J63" s="131">
        <v>324.21</v>
      </c>
    </row>
    <row r="64" spans="1:10" ht="18.75" customHeight="1">
      <c r="A64" s="121"/>
      <c r="B64" s="123">
        <v>17</v>
      </c>
      <c r="C64" s="139">
        <v>87.2128</v>
      </c>
      <c r="D64" s="139">
        <v>87.2229</v>
      </c>
      <c r="E64" s="110">
        <f t="shared" si="3"/>
        <v>0.010099999999994225</v>
      </c>
      <c r="F64" s="144">
        <f t="shared" si="4"/>
        <v>34.73655248312775</v>
      </c>
      <c r="G64" s="111">
        <f t="shared" si="5"/>
        <v>290.76</v>
      </c>
      <c r="H64" s="109">
        <v>59</v>
      </c>
      <c r="I64" s="131">
        <v>644.74</v>
      </c>
      <c r="J64" s="131">
        <v>353.98</v>
      </c>
    </row>
    <row r="65" spans="1:10" ht="18.75" customHeight="1">
      <c r="A65" s="121"/>
      <c r="B65" s="123">
        <v>18</v>
      </c>
      <c r="C65" s="139">
        <v>85.154</v>
      </c>
      <c r="D65" s="139">
        <v>85.1611</v>
      </c>
      <c r="E65" s="110">
        <f t="shared" si="3"/>
        <v>0.007100000000008322</v>
      </c>
      <c r="F65" s="144">
        <f t="shared" si="4"/>
        <v>26.832955404415426</v>
      </c>
      <c r="G65" s="111">
        <f t="shared" si="5"/>
        <v>264.6</v>
      </c>
      <c r="H65" s="109">
        <v>60</v>
      </c>
      <c r="I65" s="131">
        <v>821.98</v>
      </c>
      <c r="J65" s="131">
        <v>557.38</v>
      </c>
    </row>
    <row r="66" spans="1:10" ht="18.75" customHeight="1">
      <c r="A66" s="121">
        <v>21134</v>
      </c>
      <c r="B66" s="123">
        <v>1</v>
      </c>
      <c r="C66" s="139">
        <v>85.4228</v>
      </c>
      <c r="D66" s="139">
        <v>85.4368</v>
      </c>
      <c r="E66" s="110">
        <f t="shared" si="3"/>
        <v>0.014000000000010004</v>
      </c>
      <c r="F66" s="144">
        <f t="shared" si="4"/>
        <v>50.56707361124757</v>
      </c>
      <c r="G66" s="111">
        <f t="shared" si="5"/>
        <v>276.86</v>
      </c>
      <c r="H66" s="109">
        <v>61</v>
      </c>
      <c r="I66" s="131">
        <v>802.78</v>
      </c>
      <c r="J66" s="131">
        <v>525.92</v>
      </c>
    </row>
    <row r="67" spans="1:10" ht="18.75" customHeight="1">
      <c r="A67" s="121"/>
      <c r="B67" s="123">
        <v>2</v>
      </c>
      <c r="C67" s="139">
        <v>87.4814</v>
      </c>
      <c r="D67" s="139">
        <v>87.4963</v>
      </c>
      <c r="E67" s="110">
        <f t="shared" si="3"/>
        <v>0.01490000000001146</v>
      </c>
      <c r="F67" s="144">
        <f t="shared" si="4"/>
        <v>51.37399579357812</v>
      </c>
      <c r="G67" s="111">
        <f t="shared" si="5"/>
        <v>290.03</v>
      </c>
      <c r="H67" s="109">
        <v>62</v>
      </c>
      <c r="I67" s="131">
        <v>611.06</v>
      </c>
      <c r="J67" s="131">
        <v>321.03</v>
      </c>
    </row>
    <row r="68" spans="1:10" ht="18.75" customHeight="1">
      <c r="A68" s="121"/>
      <c r="B68" s="123">
        <v>3</v>
      </c>
      <c r="C68" s="139">
        <v>85.876</v>
      </c>
      <c r="D68" s="139">
        <v>85.8887</v>
      </c>
      <c r="E68" s="110">
        <f t="shared" si="3"/>
        <v>0.01269999999999527</v>
      </c>
      <c r="F68" s="144">
        <f t="shared" si="4"/>
        <v>40.20514119284307</v>
      </c>
      <c r="G68" s="111">
        <f t="shared" si="5"/>
        <v>315.88</v>
      </c>
      <c r="H68" s="109">
        <v>63</v>
      </c>
      <c r="I68" s="131">
        <v>633.28</v>
      </c>
      <c r="J68" s="131">
        <v>317.4</v>
      </c>
    </row>
    <row r="69" spans="1:10" ht="18.75" customHeight="1">
      <c r="A69" s="121">
        <v>21142</v>
      </c>
      <c r="B69" s="123">
        <v>4</v>
      </c>
      <c r="C69" s="139">
        <v>85.0358</v>
      </c>
      <c r="D69" s="139">
        <v>85.0481</v>
      </c>
      <c r="E69" s="110">
        <f aca="true" t="shared" si="6" ref="E69:E78">D69-C69</f>
        <v>0.012300000000010414</v>
      </c>
      <c r="F69" s="144">
        <f aca="true" t="shared" si="7" ref="F69:F78">((10^6)*E69/G69)</f>
        <v>42.40940592356106</v>
      </c>
      <c r="G69" s="111">
        <f aca="true" t="shared" si="8" ref="G69:G78">I69-J69</f>
        <v>290.03</v>
      </c>
      <c r="H69" s="109">
        <v>64</v>
      </c>
      <c r="I69" s="131">
        <v>831.37</v>
      </c>
      <c r="J69" s="131">
        <v>541.34</v>
      </c>
    </row>
    <row r="70" spans="1:10" ht="18.75" customHeight="1">
      <c r="A70" s="121"/>
      <c r="B70" s="123">
        <v>5</v>
      </c>
      <c r="C70" s="139">
        <v>85.0625</v>
      </c>
      <c r="D70" s="139">
        <v>85.0752</v>
      </c>
      <c r="E70" s="110">
        <f t="shared" si="6"/>
        <v>0.01269999999999527</v>
      </c>
      <c r="F70" s="144">
        <f t="shared" si="7"/>
        <v>40.6386995615989</v>
      </c>
      <c r="G70" s="111">
        <f t="shared" si="8"/>
        <v>312.51</v>
      </c>
      <c r="H70" s="109">
        <v>65</v>
      </c>
      <c r="I70" s="131">
        <v>674.73</v>
      </c>
      <c r="J70" s="131">
        <v>362.22</v>
      </c>
    </row>
    <row r="71" spans="1:10" ht="18.75" customHeight="1">
      <c r="A71" s="121"/>
      <c r="B71" s="123">
        <v>6</v>
      </c>
      <c r="C71" s="139">
        <v>87.432</v>
      </c>
      <c r="D71" s="139">
        <v>87.4439</v>
      </c>
      <c r="E71" s="110">
        <f t="shared" si="6"/>
        <v>0.011899999999997135</v>
      </c>
      <c r="F71" s="144">
        <f t="shared" si="7"/>
        <v>41.21354852115098</v>
      </c>
      <c r="G71" s="111">
        <f t="shared" si="8"/>
        <v>288.74</v>
      </c>
      <c r="H71" s="109">
        <v>66</v>
      </c>
      <c r="I71" s="131">
        <v>599.14</v>
      </c>
      <c r="J71" s="131">
        <v>310.4</v>
      </c>
    </row>
    <row r="72" spans="1:10" ht="18.75" customHeight="1">
      <c r="A72" s="121">
        <v>21148</v>
      </c>
      <c r="B72" s="123">
        <v>7</v>
      </c>
      <c r="C72" s="139">
        <v>86.44</v>
      </c>
      <c r="D72" s="139">
        <v>86.451</v>
      </c>
      <c r="E72" s="110">
        <f t="shared" si="6"/>
        <v>0.01099999999999568</v>
      </c>
      <c r="F72" s="144">
        <f t="shared" si="7"/>
        <v>38.671119704678084</v>
      </c>
      <c r="G72" s="111">
        <f t="shared" si="8"/>
        <v>284.45</v>
      </c>
      <c r="H72" s="109">
        <v>67</v>
      </c>
      <c r="I72" s="131">
        <v>645.74</v>
      </c>
      <c r="J72" s="131">
        <v>361.29</v>
      </c>
    </row>
    <row r="73" spans="1:10" ht="18.75" customHeight="1">
      <c r="A73" s="121"/>
      <c r="B73" s="123">
        <v>8</v>
      </c>
      <c r="C73" s="139">
        <v>84.8163</v>
      </c>
      <c r="D73" s="139">
        <v>84.8301</v>
      </c>
      <c r="E73" s="110">
        <f t="shared" si="6"/>
        <v>0.013800000000003365</v>
      </c>
      <c r="F73" s="144">
        <f t="shared" si="7"/>
        <v>56.65722379604781</v>
      </c>
      <c r="G73" s="111">
        <f t="shared" si="8"/>
        <v>243.57</v>
      </c>
      <c r="H73" s="109">
        <v>68</v>
      </c>
      <c r="I73" s="131">
        <v>691.51</v>
      </c>
      <c r="J73" s="131">
        <v>447.94</v>
      </c>
    </row>
    <row r="74" spans="1:10" ht="18.75" customHeight="1">
      <c r="A74" s="121"/>
      <c r="B74" s="123">
        <v>9</v>
      </c>
      <c r="C74" s="139">
        <v>87.6604</v>
      </c>
      <c r="D74" s="139">
        <v>87.6752</v>
      </c>
      <c r="E74" s="110">
        <f t="shared" si="6"/>
        <v>0.01480000000000814</v>
      </c>
      <c r="F74" s="144">
        <f t="shared" si="7"/>
        <v>47.63130792999531</v>
      </c>
      <c r="G74" s="111">
        <f t="shared" si="8"/>
        <v>310.71999999999997</v>
      </c>
      <c r="H74" s="109">
        <v>69</v>
      </c>
      <c r="I74" s="131">
        <v>784.68</v>
      </c>
      <c r="J74" s="131">
        <v>473.96</v>
      </c>
    </row>
    <row r="75" spans="1:10" ht="18.75" customHeight="1">
      <c r="A75" s="121">
        <v>21156</v>
      </c>
      <c r="B75" s="123">
        <v>1</v>
      </c>
      <c r="C75" s="116">
        <v>85.3759</v>
      </c>
      <c r="D75" s="139">
        <v>85.3796</v>
      </c>
      <c r="E75" s="110">
        <f t="shared" si="6"/>
        <v>0.0036999999999949296</v>
      </c>
      <c r="F75" s="144">
        <f t="shared" si="7"/>
        <v>11.338910851628603</v>
      </c>
      <c r="G75" s="111">
        <f t="shared" si="8"/>
        <v>326.31</v>
      </c>
      <c r="H75" s="109">
        <v>70</v>
      </c>
      <c r="I75" s="131">
        <v>695.73</v>
      </c>
      <c r="J75" s="131">
        <v>369.42</v>
      </c>
    </row>
    <row r="76" spans="1:10" ht="18.75" customHeight="1">
      <c r="A76" s="121"/>
      <c r="B76" s="123">
        <v>2</v>
      </c>
      <c r="C76" s="116">
        <v>87.4506</v>
      </c>
      <c r="D76" s="139">
        <v>87.4548</v>
      </c>
      <c r="E76" s="110">
        <f t="shared" si="6"/>
        <v>0.004200000000011528</v>
      </c>
      <c r="F76" s="144">
        <f t="shared" si="7"/>
        <v>14.674539673706464</v>
      </c>
      <c r="G76" s="111">
        <f t="shared" si="8"/>
        <v>286.21000000000004</v>
      </c>
      <c r="H76" s="109">
        <v>71</v>
      </c>
      <c r="I76" s="131">
        <v>743.34</v>
      </c>
      <c r="J76" s="131">
        <v>457.13</v>
      </c>
    </row>
    <row r="77" spans="1:10" ht="18.75" customHeight="1">
      <c r="A77" s="121"/>
      <c r="B77" s="123">
        <v>3</v>
      </c>
      <c r="C77" s="116">
        <v>85.8552</v>
      </c>
      <c r="D77" s="139">
        <v>85.8602</v>
      </c>
      <c r="E77" s="110">
        <f t="shared" si="6"/>
        <v>0.005000000000009663</v>
      </c>
      <c r="F77" s="144">
        <f t="shared" si="7"/>
        <v>19.577133907633765</v>
      </c>
      <c r="G77" s="111">
        <f t="shared" si="8"/>
        <v>255.39999999999998</v>
      </c>
      <c r="H77" s="109">
        <v>72</v>
      </c>
      <c r="I77" s="131">
        <v>686.53</v>
      </c>
      <c r="J77" s="131">
        <v>431.13</v>
      </c>
    </row>
    <row r="78" spans="1:10" ht="18.75" customHeight="1">
      <c r="A78" s="121">
        <v>21162</v>
      </c>
      <c r="B78" s="123">
        <v>4</v>
      </c>
      <c r="C78" s="116">
        <v>85.013</v>
      </c>
      <c r="D78" s="139">
        <v>85.0162</v>
      </c>
      <c r="E78" s="110">
        <f t="shared" si="6"/>
        <v>0.003199999999992542</v>
      </c>
      <c r="F78" s="144">
        <f t="shared" si="7"/>
        <v>10.632288932426961</v>
      </c>
      <c r="G78" s="111">
        <f t="shared" si="8"/>
        <v>300.96999999999997</v>
      </c>
      <c r="H78" s="109">
        <v>73</v>
      </c>
      <c r="I78" s="131">
        <v>645.39</v>
      </c>
      <c r="J78" s="131">
        <v>344.42</v>
      </c>
    </row>
    <row r="79" spans="1:10" ht="18.75" customHeight="1">
      <c r="A79" s="121"/>
      <c r="B79" s="123">
        <v>5</v>
      </c>
      <c r="C79" s="116">
        <v>85.0078</v>
      </c>
      <c r="D79" s="139">
        <v>85.0093</v>
      </c>
      <c r="E79" s="110">
        <f aca="true" t="shared" si="9" ref="E79:E142">D79-C79</f>
        <v>0.0014999999999929514</v>
      </c>
      <c r="F79" s="144">
        <f aca="true" t="shared" si="10" ref="F79:F142">((10^6)*E79/G79)</f>
        <v>5.028663381249627</v>
      </c>
      <c r="G79" s="111">
        <f aca="true" t="shared" si="11" ref="G79:G142">I79-J79</f>
        <v>298.29</v>
      </c>
      <c r="H79" s="109">
        <v>74</v>
      </c>
      <c r="I79" s="131">
        <v>810.21</v>
      </c>
      <c r="J79" s="131">
        <v>511.92</v>
      </c>
    </row>
    <row r="80" spans="1:10" ht="18.75" customHeight="1">
      <c r="A80" s="121"/>
      <c r="B80" s="123">
        <v>6</v>
      </c>
      <c r="C80" s="116">
        <v>87.3585</v>
      </c>
      <c r="D80" s="139">
        <v>87.3618</v>
      </c>
      <c r="E80" s="110">
        <f t="shared" si="9"/>
        <v>0.003299999999995862</v>
      </c>
      <c r="F80" s="144">
        <f t="shared" si="10"/>
        <v>10.66718386344667</v>
      </c>
      <c r="G80" s="111">
        <f t="shared" si="11"/>
        <v>309.36</v>
      </c>
      <c r="H80" s="109">
        <v>75</v>
      </c>
      <c r="I80" s="131">
        <v>667.48</v>
      </c>
      <c r="J80" s="131">
        <v>358.12</v>
      </c>
    </row>
    <row r="81" spans="1:10" ht="18.75" customHeight="1">
      <c r="A81" s="121">
        <v>21182</v>
      </c>
      <c r="B81" s="123">
        <v>7</v>
      </c>
      <c r="C81" s="116">
        <v>86.423</v>
      </c>
      <c r="D81" s="139">
        <v>86.4243</v>
      </c>
      <c r="E81" s="110">
        <f t="shared" si="9"/>
        <v>0.001300000000000523</v>
      </c>
      <c r="F81" s="144">
        <f t="shared" si="10"/>
        <v>4.3066322136106905</v>
      </c>
      <c r="G81" s="111">
        <f t="shared" si="11"/>
        <v>301.86</v>
      </c>
      <c r="H81" s="109">
        <v>76</v>
      </c>
      <c r="I81" s="131">
        <v>665.48</v>
      </c>
      <c r="J81" s="131">
        <v>363.62</v>
      </c>
    </row>
    <row r="82" spans="1:10" ht="18.75" customHeight="1">
      <c r="A82" s="121"/>
      <c r="B82" s="123">
        <v>8</v>
      </c>
      <c r="C82" s="116">
        <v>84.7695</v>
      </c>
      <c r="D82" s="139">
        <v>84.7717</v>
      </c>
      <c r="E82" s="110">
        <f t="shared" si="9"/>
        <v>0.002200000000001978</v>
      </c>
      <c r="F82" s="144">
        <f t="shared" si="10"/>
        <v>7.27200608204799</v>
      </c>
      <c r="G82" s="111">
        <f t="shared" si="11"/>
        <v>302.53</v>
      </c>
      <c r="H82" s="109">
        <v>77</v>
      </c>
      <c r="I82" s="131">
        <v>672.68</v>
      </c>
      <c r="J82" s="131">
        <v>370.15</v>
      </c>
    </row>
    <row r="83" spans="1:10" ht="18.75" customHeight="1">
      <c r="A83" s="121"/>
      <c r="B83" s="123">
        <v>9</v>
      </c>
      <c r="C83" s="116">
        <v>87.6096</v>
      </c>
      <c r="D83" s="139">
        <v>87.6115</v>
      </c>
      <c r="E83" s="110">
        <f t="shared" si="9"/>
        <v>0.00190000000000623</v>
      </c>
      <c r="F83" s="144">
        <f t="shared" si="10"/>
        <v>6.443298969093292</v>
      </c>
      <c r="G83" s="111">
        <f t="shared" si="11"/>
        <v>294.88</v>
      </c>
      <c r="H83" s="109">
        <v>78</v>
      </c>
      <c r="I83" s="131">
        <v>684.01</v>
      </c>
      <c r="J83" s="131">
        <v>389.13</v>
      </c>
    </row>
    <row r="84" spans="1:10" ht="18.75" customHeight="1">
      <c r="A84" s="121">
        <v>21197</v>
      </c>
      <c r="B84" s="123">
        <v>1</v>
      </c>
      <c r="C84" s="139">
        <v>85.4021</v>
      </c>
      <c r="D84" s="139">
        <v>85.4224</v>
      </c>
      <c r="E84" s="165">
        <f t="shared" si="9"/>
        <v>0.02029999999999177</v>
      </c>
      <c r="F84" s="166">
        <f t="shared" si="10"/>
        <v>64.92052831875587</v>
      </c>
      <c r="G84" s="167">
        <f t="shared" si="11"/>
        <v>312.69</v>
      </c>
      <c r="H84" s="168">
        <v>79</v>
      </c>
      <c r="I84" s="131">
        <v>680.24</v>
      </c>
      <c r="J84" s="131">
        <v>367.55</v>
      </c>
    </row>
    <row r="85" spans="1:10" ht="18.75" customHeight="1">
      <c r="A85" s="121"/>
      <c r="B85" s="123">
        <v>2</v>
      </c>
      <c r="C85" s="139">
        <v>87.4644</v>
      </c>
      <c r="D85" s="139">
        <v>87.4876</v>
      </c>
      <c r="E85" s="165">
        <f t="shared" si="9"/>
        <v>0.023200000000002774</v>
      </c>
      <c r="F85" s="166">
        <f t="shared" si="10"/>
        <v>78.89278063047155</v>
      </c>
      <c r="G85" s="167">
        <f t="shared" si="11"/>
        <v>294.07000000000005</v>
      </c>
      <c r="H85" s="168">
        <v>80</v>
      </c>
      <c r="I85" s="131">
        <v>778.57</v>
      </c>
      <c r="J85" s="131">
        <v>484.5</v>
      </c>
    </row>
    <row r="86" spans="1:10" ht="18.75" customHeight="1">
      <c r="A86" s="121"/>
      <c r="B86" s="123">
        <v>3</v>
      </c>
      <c r="C86" s="139">
        <v>85.839</v>
      </c>
      <c r="D86" s="139">
        <v>85.86</v>
      </c>
      <c r="E86" s="165">
        <f t="shared" si="9"/>
        <v>0.021000000000000796</v>
      </c>
      <c r="F86" s="166">
        <f t="shared" si="10"/>
        <v>71.12616426757255</v>
      </c>
      <c r="G86" s="167">
        <f t="shared" si="11"/>
        <v>295.25</v>
      </c>
      <c r="H86" s="168">
        <v>81</v>
      </c>
      <c r="I86" s="131">
        <v>804.22</v>
      </c>
      <c r="J86" s="131">
        <v>508.97</v>
      </c>
    </row>
    <row r="87" spans="1:10" ht="18.75" customHeight="1">
      <c r="A87" s="121">
        <v>21204</v>
      </c>
      <c r="B87" s="123">
        <v>4</v>
      </c>
      <c r="C87" s="139">
        <v>84.9988</v>
      </c>
      <c r="D87" s="139">
        <v>85.0059</v>
      </c>
      <c r="E87" s="165">
        <f t="shared" si="9"/>
        <v>0.007099999999994111</v>
      </c>
      <c r="F87" s="166">
        <f t="shared" si="10"/>
        <v>25.27230013523923</v>
      </c>
      <c r="G87" s="167">
        <f t="shared" si="11"/>
        <v>280.94000000000005</v>
      </c>
      <c r="H87" s="168">
        <v>82</v>
      </c>
      <c r="I87" s="131">
        <v>650.21</v>
      </c>
      <c r="J87" s="131">
        <v>369.27</v>
      </c>
    </row>
    <row r="88" spans="1:10" ht="18.75" customHeight="1">
      <c r="A88" s="121"/>
      <c r="B88" s="123">
        <v>5</v>
      </c>
      <c r="C88" s="139">
        <v>85.0309</v>
      </c>
      <c r="D88" s="139">
        <v>85.0359</v>
      </c>
      <c r="E88" s="165">
        <f t="shared" si="9"/>
        <v>0.0049999999999954525</v>
      </c>
      <c r="F88" s="166">
        <f t="shared" si="10"/>
        <v>17.380422691864062</v>
      </c>
      <c r="G88" s="167">
        <f t="shared" si="11"/>
        <v>287.67999999999995</v>
      </c>
      <c r="H88" s="168">
        <v>83</v>
      </c>
      <c r="I88" s="131">
        <v>825.29</v>
      </c>
      <c r="J88" s="131">
        <v>537.61</v>
      </c>
    </row>
    <row r="89" spans="1:10" ht="18.75" customHeight="1">
      <c r="A89" s="121"/>
      <c r="B89" s="123">
        <v>6</v>
      </c>
      <c r="C89" s="139">
        <v>87.3753</v>
      </c>
      <c r="D89" s="139">
        <v>87.3846</v>
      </c>
      <c r="E89" s="165">
        <f t="shared" si="9"/>
        <v>0.0093000000000103</v>
      </c>
      <c r="F89" s="166">
        <f t="shared" si="10"/>
        <v>27.69340718244983</v>
      </c>
      <c r="G89" s="167">
        <f t="shared" si="11"/>
        <v>335.81999999999994</v>
      </c>
      <c r="H89" s="168">
        <v>84</v>
      </c>
      <c r="I89" s="131">
        <v>705.42</v>
      </c>
      <c r="J89" s="131">
        <v>369.6</v>
      </c>
    </row>
    <row r="90" spans="1:10" ht="18.75" customHeight="1">
      <c r="A90" s="121">
        <v>21211</v>
      </c>
      <c r="B90" s="123">
        <v>7</v>
      </c>
      <c r="C90" s="139">
        <v>86.4353</v>
      </c>
      <c r="D90" s="139">
        <v>86.4436</v>
      </c>
      <c r="E90" s="165">
        <f t="shared" si="9"/>
        <v>0.008300000000005525</v>
      </c>
      <c r="F90" s="166">
        <f t="shared" si="10"/>
        <v>25.081590716806254</v>
      </c>
      <c r="G90" s="167">
        <f t="shared" si="11"/>
        <v>330.92</v>
      </c>
      <c r="H90" s="168">
        <v>85</v>
      </c>
      <c r="I90" s="131">
        <v>644.71</v>
      </c>
      <c r="J90" s="131">
        <v>313.79</v>
      </c>
    </row>
    <row r="91" spans="1:10" ht="18.75" customHeight="1">
      <c r="A91" s="121"/>
      <c r="B91" s="123">
        <v>8</v>
      </c>
      <c r="C91" s="139">
        <v>84.8042</v>
      </c>
      <c r="D91" s="139">
        <v>84.8132</v>
      </c>
      <c r="E91" s="165">
        <f t="shared" si="9"/>
        <v>0.009000000000000341</v>
      </c>
      <c r="F91" s="166">
        <f t="shared" si="10"/>
        <v>34.986782770954534</v>
      </c>
      <c r="G91" s="167">
        <f t="shared" si="11"/>
        <v>257.23999999999995</v>
      </c>
      <c r="H91" s="168">
        <v>86</v>
      </c>
      <c r="I91" s="131">
        <v>761.4</v>
      </c>
      <c r="J91" s="131">
        <v>504.16</v>
      </c>
    </row>
    <row r="92" spans="1:10" ht="18.75" customHeight="1">
      <c r="A92" s="121"/>
      <c r="B92" s="123">
        <v>9</v>
      </c>
      <c r="C92" s="139">
        <v>87.644</v>
      </c>
      <c r="D92" s="139">
        <v>87.6536</v>
      </c>
      <c r="E92" s="165">
        <f t="shared" si="9"/>
        <v>0.009599999999991837</v>
      </c>
      <c r="F92" s="166">
        <f t="shared" si="10"/>
        <v>29.242438088250747</v>
      </c>
      <c r="G92" s="167">
        <f t="shared" si="11"/>
        <v>328.28999999999996</v>
      </c>
      <c r="H92" s="168">
        <v>87</v>
      </c>
      <c r="I92" s="131">
        <v>602.04</v>
      </c>
      <c r="J92" s="131">
        <v>273.75</v>
      </c>
    </row>
    <row r="93" spans="1:10" ht="18.75" customHeight="1">
      <c r="A93" s="121">
        <v>21219</v>
      </c>
      <c r="B93" s="123">
        <v>10</v>
      </c>
      <c r="C93" s="139">
        <v>85.0545</v>
      </c>
      <c r="D93" s="139">
        <v>85.0624</v>
      </c>
      <c r="E93" s="165">
        <f t="shared" si="9"/>
        <v>0.007899999999992247</v>
      </c>
      <c r="F93" s="166">
        <f t="shared" si="10"/>
        <v>27.38966126960527</v>
      </c>
      <c r="G93" s="167">
        <f t="shared" si="11"/>
        <v>288.42999999999995</v>
      </c>
      <c r="H93" s="168">
        <v>88</v>
      </c>
      <c r="I93" s="131">
        <v>796.17</v>
      </c>
      <c r="J93" s="131">
        <v>507.74</v>
      </c>
    </row>
    <row r="94" spans="1:10" ht="18.75" customHeight="1">
      <c r="A94" s="121"/>
      <c r="B94" s="123">
        <v>11</v>
      </c>
      <c r="C94" s="139">
        <v>86.0845</v>
      </c>
      <c r="D94" s="139">
        <v>86.0904</v>
      </c>
      <c r="E94" s="165">
        <f t="shared" si="9"/>
        <v>0.005899999999996908</v>
      </c>
      <c r="F94" s="166">
        <f t="shared" si="10"/>
        <v>19.98306519897344</v>
      </c>
      <c r="G94" s="167">
        <f t="shared" si="11"/>
        <v>295.25</v>
      </c>
      <c r="H94" s="168">
        <v>89</v>
      </c>
      <c r="I94" s="131">
        <v>642.78</v>
      </c>
      <c r="J94" s="131">
        <v>347.53</v>
      </c>
    </row>
    <row r="95" spans="1:10" ht="18.75" customHeight="1">
      <c r="A95" s="121"/>
      <c r="B95" s="123">
        <v>12</v>
      </c>
      <c r="C95" s="139">
        <v>84.8277</v>
      </c>
      <c r="D95" s="139">
        <v>84.8329</v>
      </c>
      <c r="E95" s="165">
        <f t="shared" si="9"/>
        <v>0.005200000000002092</v>
      </c>
      <c r="F95" s="166">
        <f t="shared" si="10"/>
        <v>17.372131092780847</v>
      </c>
      <c r="G95" s="167">
        <f t="shared" si="11"/>
        <v>299.33000000000004</v>
      </c>
      <c r="H95" s="168">
        <v>90</v>
      </c>
      <c r="I95" s="131">
        <v>589.21</v>
      </c>
      <c r="J95" s="131">
        <v>289.88</v>
      </c>
    </row>
    <row r="96" spans="1:10" ht="18.75" customHeight="1">
      <c r="A96" s="121">
        <v>21225</v>
      </c>
      <c r="B96" s="123">
        <v>13</v>
      </c>
      <c r="C96" s="139">
        <v>86.7427</v>
      </c>
      <c r="D96" s="139">
        <v>86.7494</v>
      </c>
      <c r="E96" s="165">
        <f t="shared" si="9"/>
        <v>0.006699999999995043</v>
      </c>
      <c r="F96" s="166">
        <f t="shared" si="10"/>
        <v>26.67303634696861</v>
      </c>
      <c r="G96" s="167">
        <f t="shared" si="11"/>
        <v>251.18999999999994</v>
      </c>
      <c r="H96" s="168">
        <v>91</v>
      </c>
      <c r="I96" s="131">
        <v>768.51</v>
      </c>
      <c r="J96" s="131">
        <v>517.32</v>
      </c>
    </row>
    <row r="97" spans="1:10" ht="18.75" customHeight="1">
      <c r="A97" s="121"/>
      <c r="B97" s="123">
        <v>14</v>
      </c>
      <c r="C97" s="139">
        <v>85.9484</v>
      </c>
      <c r="D97" s="139">
        <v>85.9507</v>
      </c>
      <c r="E97" s="165">
        <f t="shared" si="9"/>
        <v>0.002299999999991087</v>
      </c>
      <c r="F97" s="166">
        <f t="shared" si="10"/>
        <v>7.981399868102465</v>
      </c>
      <c r="G97" s="167">
        <f t="shared" si="11"/>
        <v>288.16999999999996</v>
      </c>
      <c r="H97" s="168">
        <v>92</v>
      </c>
      <c r="I97" s="131">
        <v>612.27</v>
      </c>
      <c r="J97" s="131">
        <v>324.1</v>
      </c>
    </row>
    <row r="98" spans="1:10" ht="18.75" customHeight="1">
      <c r="A98" s="121"/>
      <c r="B98" s="123">
        <v>15</v>
      </c>
      <c r="C98" s="139">
        <v>86.9953</v>
      </c>
      <c r="D98" s="139">
        <v>87.0038</v>
      </c>
      <c r="E98" s="165">
        <f t="shared" si="9"/>
        <v>0.008499999999997954</v>
      </c>
      <c r="F98" s="166">
        <f t="shared" si="10"/>
        <v>28.294663959248876</v>
      </c>
      <c r="G98" s="167">
        <f t="shared" si="11"/>
        <v>300.40999999999997</v>
      </c>
      <c r="H98" s="168">
        <v>93</v>
      </c>
      <c r="I98" s="131">
        <v>671.89</v>
      </c>
      <c r="J98" s="131">
        <v>371.48</v>
      </c>
    </row>
    <row r="99" spans="1:10" ht="18.75" customHeight="1">
      <c r="A99" s="121">
        <v>21232</v>
      </c>
      <c r="B99" s="123">
        <v>16</v>
      </c>
      <c r="C99" s="139">
        <v>86.1546</v>
      </c>
      <c r="D99" s="139">
        <v>86.1559</v>
      </c>
      <c r="E99" s="165">
        <f t="shared" si="9"/>
        <v>0.001300000000000523</v>
      </c>
      <c r="F99" s="166">
        <f t="shared" si="10"/>
        <v>4.2881646655248815</v>
      </c>
      <c r="G99" s="167">
        <f t="shared" si="11"/>
        <v>303.15999999999997</v>
      </c>
      <c r="H99" s="168">
        <v>94</v>
      </c>
      <c r="I99" s="131">
        <v>695.14</v>
      </c>
      <c r="J99" s="131">
        <v>391.98</v>
      </c>
    </row>
    <row r="100" spans="1:10" ht="18.75" customHeight="1">
      <c r="A100" s="121"/>
      <c r="B100" s="123">
        <v>17</v>
      </c>
      <c r="C100" s="139">
        <v>87.2426</v>
      </c>
      <c r="D100" s="139">
        <v>87.2454</v>
      </c>
      <c r="E100" s="165">
        <f t="shared" si="9"/>
        <v>0.0028000000000076852</v>
      </c>
      <c r="F100" s="166">
        <f t="shared" si="10"/>
        <v>10.436857015087536</v>
      </c>
      <c r="G100" s="167">
        <f t="shared" si="11"/>
        <v>268.2800000000001</v>
      </c>
      <c r="H100" s="168">
        <v>95</v>
      </c>
      <c r="I100" s="131">
        <v>816.34</v>
      </c>
      <c r="J100" s="131">
        <v>548.06</v>
      </c>
    </row>
    <row r="101" spans="1:10" ht="18.75" customHeight="1">
      <c r="A101" s="121"/>
      <c r="B101" s="123">
        <v>18</v>
      </c>
      <c r="C101" s="139">
        <v>85.1708</v>
      </c>
      <c r="D101" s="139">
        <v>85.1769</v>
      </c>
      <c r="E101" s="165">
        <f t="shared" si="9"/>
        <v>0.006100000000003547</v>
      </c>
      <c r="F101" s="166">
        <f t="shared" si="10"/>
        <v>22.15925603023666</v>
      </c>
      <c r="G101" s="167">
        <f t="shared" si="11"/>
        <v>275.28</v>
      </c>
      <c r="H101" s="168">
        <v>96</v>
      </c>
      <c r="I101" s="131">
        <v>828.77</v>
      </c>
      <c r="J101" s="131">
        <v>553.49</v>
      </c>
    </row>
    <row r="102" spans="1:10" ht="18.75" customHeight="1">
      <c r="A102" s="121">
        <v>21249</v>
      </c>
      <c r="B102" s="123">
        <v>10</v>
      </c>
      <c r="C102" s="139">
        <v>85.0829</v>
      </c>
      <c r="D102" s="139">
        <v>85.0869</v>
      </c>
      <c r="E102" s="165">
        <f t="shared" si="9"/>
        <v>0.0040000000000048885</v>
      </c>
      <c r="F102" s="166">
        <f t="shared" si="10"/>
        <v>12.873740787244982</v>
      </c>
      <c r="G102" s="167">
        <f t="shared" si="11"/>
        <v>310.71000000000004</v>
      </c>
      <c r="H102" s="168">
        <v>97</v>
      </c>
      <c r="I102" s="131">
        <v>676.71</v>
      </c>
      <c r="J102" s="131">
        <v>366</v>
      </c>
    </row>
    <row r="103" spans="1:10" ht="18.75" customHeight="1">
      <c r="A103" s="121"/>
      <c r="B103" s="123">
        <v>11</v>
      </c>
      <c r="C103" s="139">
        <v>86.1047</v>
      </c>
      <c r="D103" s="139">
        <v>86.1124</v>
      </c>
      <c r="E103" s="165">
        <f t="shared" si="9"/>
        <v>0.007699999999999818</v>
      </c>
      <c r="F103" s="166">
        <f t="shared" si="10"/>
        <v>25.15435627715468</v>
      </c>
      <c r="G103" s="167">
        <f t="shared" si="11"/>
        <v>306.10999999999996</v>
      </c>
      <c r="H103" s="168">
        <v>98</v>
      </c>
      <c r="I103" s="131">
        <v>634.66</v>
      </c>
      <c r="J103" s="131">
        <v>328.55</v>
      </c>
    </row>
    <row r="104" spans="1:10" ht="18.75" customHeight="1">
      <c r="A104" s="121"/>
      <c r="B104" s="123">
        <v>12</v>
      </c>
      <c r="C104" s="139">
        <v>84.8508</v>
      </c>
      <c r="D104" s="139">
        <v>84.8515</v>
      </c>
      <c r="E104" s="165">
        <f t="shared" si="9"/>
        <v>0.0006999999999948159</v>
      </c>
      <c r="F104" s="166">
        <f t="shared" si="10"/>
        <v>2.654431003734465</v>
      </c>
      <c r="G104" s="167">
        <f t="shared" si="11"/>
        <v>263.71000000000004</v>
      </c>
      <c r="H104" s="168">
        <v>99</v>
      </c>
      <c r="I104" s="131">
        <v>789.87</v>
      </c>
      <c r="J104" s="131">
        <v>526.16</v>
      </c>
    </row>
    <row r="105" spans="1:10" ht="18.75" customHeight="1">
      <c r="A105" s="121">
        <v>21253</v>
      </c>
      <c r="B105" s="123">
        <v>13</v>
      </c>
      <c r="C105" s="139">
        <v>86.7277</v>
      </c>
      <c r="D105" s="139">
        <v>86.7321</v>
      </c>
      <c r="E105" s="165">
        <f t="shared" si="9"/>
        <v>0.004400000000003956</v>
      </c>
      <c r="F105" s="166">
        <f t="shared" si="10"/>
        <v>16.30052235766294</v>
      </c>
      <c r="G105" s="167">
        <f t="shared" si="11"/>
        <v>269.92999999999995</v>
      </c>
      <c r="H105" s="168">
        <v>100</v>
      </c>
      <c r="I105" s="131">
        <v>650.8</v>
      </c>
      <c r="J105" s="131">
        <v>380.87</v>
      </c>
    </row>
    <row r="106" spans="1:10" ht="18.75" customHeight="1">
      <c r="A106" s="121"/>
      <c r="B106" s="123">
        <v>14</v>
      </c>
      <c r="C106" s="139">
        <v>85.9313</v>
      </c>
      <c r="D106" s="139">
        <v>85.9358</v>
      </c>
      <c r="E106" s="165">
        <f t="shared" si="9"/>
        <v>0.004500000000007276</v>
      </c>
      <c r="F106" s="166">
        <f t="shared" si="10"/>
        <v>17.729099361781085</v>
      </c>
      <c r="G106" s="167">
        <f t="shared" si="11"/>
        <v>253.82000000000005</v>
      </c>
      <c r="H106" s="168">
        <v>101</v>
      </c>
      <c r="I106" s="131">
        <v>607.21</v>
      </c>
      <c r="J106" s="131">
        <v>353.39</v>
      </c>
    </row>
    <row r="107" spans="1:10" ht="18.75" customHeight="1">
      <c r="A107" s="121"/>
      <c r="B107" s="123">
        <v>15</v>
      </c>
      <c r="C107" s="139">
        <v>86.9797</v>
      </c>
      <c r="D107" s="139">
        <v>86.985</v>
      </c>
      <c r="E107" s="165">
        <f t="shared" si="9"/>
        <v>0.0053000000000054115</v>
      </c>
      <c r="F107" s="166">
        <f t="shared" si="10"/>
        <v>22.098065376940504</v>
      </c>
      <c r="G107" s="167">
        <f t="shared" si="11"/>
        <v>239.84000000000003</v>
      </c>
      <c r="H107" s="168">
        <v>102</v>
      </c>
      <c r="I107" s="131">
        <v>754.87</v>
      </c>
      <c r="J107" s="131">
        <v>515.03</v>
      </c>
    </row>
    <row r="108" spans="1:10" ht="18.75" customHeight="1">
      <c r="A108" s="121">
        <v>21267</v>
      </c>
      <c r="B108" s="123">
        <v>16</v>
      </c>
      <c r="C108" s="139">
        <v>86.1243</v>
      </c>
      <c r="D108" s="139">
        <v>86.1254</v>
      </c>
      <c r="E108" s="165">
        <f t="shared" si="9"/>
        <v>0.0010999999999938836</v>
      </c>
      <c r="F108" s="166">
        <f t="shared" si="10"/>
        <v>3.7574722459227443</v>
      </c>
      <c r="G108" s="167">
        <f t="shared" si="11"/>
        <v>292.75000000000006</v>
      </c>
      <c r="H108" s="168">
        <v>103</v>
      </c>
      <c r="I108" s="131">
        <v>677.21</v>
      </c>
      <c r="J108" s="131">
        <v>384.46</v>
      </c>
    </row>
    <row r="109" spans="1:10" ht="18.75" customHeight="1">
      <c r="A109" s="121"/>
      <c r="B109" s="123">
        <v>17</v>
      </c>
      <c r="C109" s="139">
        <v>87.2228</v>
      </c>
      <c r="D109" s="139">
        <v>87.2261</v>
      </c>
      <c r="E109" s="165">
        <f t="shared" si="9"/>
        <v>0.003299999999995862</v>
      </c>
      <c r="F109" s="166">
        <f t="shared" si="10"/>
        <v>14.083905936562086</v>
      </c>
      <c r="G109" s="167">
        <f t="shared" si="11"/>
        <v>234.30999999999995</v>
      </c>
      <c r="H109" s="168">
        <v>104</v>
      </c>
      <c r="I109" s="131">
        <v>791.26</v>
      </c>
      <c r="J109" s="131">
        <v>556.95</v>
      </c>
    </row>
    <row r="110" spans="1:10" ht="18.75" customHeight="1">
      <c r="A110" s="169"/>
      <c r="B110" s="170">
        <v>18</v>
      </c>
      <c r="C110" s="171">
        <v>85.1505</v>
      </c>
      <c r="D110" s="171">
        <v>85.1524</v>
      </c>
      <c r="E110" s="172">
        <f t="shared" si="9"/>
        <v>0.00190000000000623</v>
      </c>
      <c r="F110" s="173">
        <f t="shared" si="10"/>
        <v>7.309941520491805</v>
      </c>
      <c r="G110" s="174">
        <f t="shared" si="11"/>
        <v>259.92</v>
      </c>
      <c r="H110" s="175">
        <v>105</v>
      </c>
      <c r="I110" s="176">
        <v>679.75</v>
      </c>
      <c r="J110" s="176">
        <v>419.83</v>
      </c>
    </row>
    <row r="111" spans="1:10" ht="18.75" customHeight="1">
      <c r="A111" s="177">
        <v>21277</v>
      </c>
      <c r="B111" s="178">
        <v>1</v>
      </c>
      <c r="C111" s="179">
        <v>85.3962</v>
      </c>
      <c r="D111" s="179">
        <v>85.3991</v>
      </c>
      <c r="E111" s="180">
        <f t="shared" si="9"/>
        <v>0.002900000000011005</v>
      </c>
      <c r="F111" s="181">
        <f t="shared" si="10"/>
        <v>11.219436706944462</v>
      </c>
      <c r="G111" s="182">
        <f t="shared" si="11"/>
        <v>258.48</v>
      </c>
      <c r="H111" s="178">
        <v>1</v>
      </c>
      <c r="I111" s="183">
        <v>814.75</v>
      </c>
      <c r="J111" s="183">
        <v>556.27</v>
      </c>
    </row>
    <row r="112" spans="1:10" ht="18.75" customHeight="1">
      <c r="A112" s="121"/>
      <c r="B112" s="123">
        <v>2</v>
      </c>
      <c r="C112" s="139">
        <v>87.4731</v>
      </c>
      <c r="D112" s="139">
        <v>87.4735</v>
      </c>
      <c r="E112" s="165">
        <f t="shared" si="9"/>
        <v>0.00039999999999906777</v>
      </c>
      <c r="F112" s="166">
        <f t="shared" si="10"/>
        <v>1.4825247396281374</v>
      </c>
      <c r="G112" s="167">
        <f t="shared" si="11"/>
        <v>269.81</v>
      </c>
      <c r="H112" s="123">
        <v>2</v>
      </c>
      <c r="I112" s="131">
        <v>740.12</v>
      </c>
      <c r="J112" s="131">
        <v>470.31</v>
      </c>
    </row>
    <row r="113" spans="1:10" ht="23.25">
      <c r="A113" s="121"/>
      <c r="B113" s="178">
        <v>3</v>
      </c>
      <c r="C113" s="139">
        <v>85.8735</v>
      </c>
      <c r="D113" s="139">
        <v>85.8804</v>
      </c>
      <c r="E113" s="165">
        <f t="shared" si="9"/>
        <v>0.006899999999987472</v>
      </c>
      <c r="F113" s="166">
        <f t="shared" si="10"/>
        <v>25.64865065789707</v>
      </c>
      <c r="G113" s="167">
        <f t="shared" si="11"/>
        <v>269.0200000000001</v>
      </c>
      <c r="H113" s="178">
        <v>3</v>
      </c>
      <c r="I113" s="131">
        <v>782.2</v>
      </c>
      <c r="J113" s="131">
        <v>513.18</v>
      </c>
    </row>
    <row r="114" spans="1:10" ht="23.25">
      <c r="A114" s="121">
        <v>21304</v>
      </c>
      <c r="B114" s="123">
        <v>4</v>
      </c>
      <c r="C114" s="139">
        <v>85.0331</v>
      </c>
      <c r="D114" s="139">
        <v>85.0339</v>
      </c>
      <c r="E114" s="165">
        <f t="shared" si="9"/>
        <v>0.0007999999999981355</v>
      </c>
      <c r="F114" s="166">
        <f t="shared" si="10"/>
        <v>2.7773920288784044</v>
      </c>
      <c r="G114" s="167">
        <f t="shared" si="11"/>
        <v>288.03999999999996</v>
      </c>
      <c r="H114" s="123">
        <v>4</v>
      </c>
      <c r="I114" s="131">
        <v>653.03</v>
      </c>
      <c r="J114" s="131">
        <v>364.99</v>
      </c>
    </row>
    <row r="115" spans="1:10" ht="23.25">
      <c r="A115" s="121"/>
      <c r="B115" s="178">
        <v>5</v>
      </c>
      <c r="C115" s="139">
        <v>85.063</v>
      </c>
      <c r="D115" s="139">
        <v>85.0653</v>
      </c>
      <c r="E115" s="165">
        <f t="shared" si="9"/>
        <v>0.002299999999991087</v>
      </c>
      <c r="F115" s="166">
        <f t="shared" si="10"/>
        <v>8.764575870707596</v>
      </c>
      <c r="G115" s="167">
        <f t="shared" si="11"/>
        <v>262.41999999999996</v>
      </c>
      <c r="H115" s="178">
        <v>5</v>
      </c>
      <c r="I115" s="131">
        <v>633.04</v>
      </c>
      <c r="J115" s="131">
        <v>370.62</v>
      </c>
    </row>
    <row r="116" spans="1:10" ht="23.25">
      <c r="A116" s="121"/>
      <c r="B116" s="123">
        <v>6</v>
      </c>
      <c r="C116" s="139">
        <v>87.4023</v>
      </c>
      <c r="D116" s="139">
        <v>87.4061</v>
      </c>
      <c r="E116" s="165">
        <f t="shared" si="9"/>
        <v>0.0037999999999982492</v>
      </c>
      <c r="F116" s="166">
        <f t="shared" si="10"/>
        <v>15.676567656758456</v>
      </c>
      <c r="G116" s="167">
        <f t="shared" si="11"/>
        <v>242.39999999999998</v>
      </c>
      <c r="H116" s="123">
        <v>6</v>
      </c>
      <c r="I116" s="131">
        <v>751.03</v>
      </c>
      <c r="J116" s="131">
        <v>508.63</v>
      </c>
    </row>
    <row r="117" spans="1:10" ht="23.25">
      <c r="A117" s="121">
        <v>21311</v>
      </c>
      <c r="B117" s="123">
        <v>10</v>
      </c>
      <c r="C117" s="139">
        <v>85.0698</v>
      </c>
      <c r="D117" s="139">
        <v>85.0825</v>
      </c>
      <c r="E117" s="165">
        <f t="shared" si="9"/>
        <v>0.01269999999999527</v>
      </c>
      <c r="F117" s="166">
        <f t="shared" si="10"/>
        <v>43.764430200886565</v>
      </c>
      <c r="G117" s="167">
        <f t="shared" si="11"/>
        <v>290.18999999999994</v>
      </c>
      <c r="H117" s="178">
        <v>7</v>
      </c>
      <c r="I117" s="131">
        <v>671.06</v>
      </c>
      <c r="J117" s="131">
        <v>380.87</v>
      </c>
    </row>
    <row r="118" spans="1:10" ht="23.25">
      <c r="A118" s="121"/>
      <c r="B118" s="123">
        <v>11</v>
      </c>
      <c r="C118" s="139">
        <v>86.0615</v>
      </c>
      <c r="D118" s="139">
        <v>86.0753</v>
      </c>
      <c r="E118" s="165">
        <f t="shared" si="9"/>
        <v>0.013800000000003365</v>
      </c>
      <c r="F118" s="166">
        <f t="shared" si="10"/>
        <v>47.039574598641174</v>
      </c>
      <c r="G118" s="167">
        <f t="shared" si="11"/>
        <v>293.37000000000006</v>
      </c>
      <c r="H118" s="123">
        <v>8</v>
      </c>
      <c r="I118" s="131">
        <v>659.44</v>
      </c>
      <c r="J118" s="131">
        <v>366.07</v>
      </c>
    </row>
    <row r="119" spans="1:10" ht="23.25">
      <c r="A119" s="121"/>
      <c r="B119" s="123">
        <v>12</v>
      </c>
      <c r="C119" s="139">
        <v>84.7606</v>
      </c>
      <c r="D119" s="139">
        <v>84.7728</v>
      </c>
      <c r="E119" s="165">
        <f t="shared" si="9"/>
        <v>0.012200000000007094</v>
      </c>
      <c r="F119" s="166">
        <f t="shared" si="10"/>
        <v>38.00504657177999</v>
      </c>
      <c r="G119" s="167">
        <f t="shared" si="11"/>
        <v>321.01</v>
      </c>
      <c r="H119" s="178">
        <v>9</v>
      </c>
      <c r="I119" s="131">
        <v>649.52</v>
      </c>
      <c r="J119" s="131">
        <v>328.51</v>
      </c>
    </row>
    <row r="120" spans="1:10" ht="23.25">
      <c r="A120" s="121">
        <v>21316</v>
      </c>
      <c r="B120" s="123">
        <v>13</v>
      </c>
      <c r="C120" s="139">
        <v>86.7386</v>
      </c>
      <c r="D120" s="139">
        <v>86.7395</v>
      </c>
      <c r="E120" s="165">
        <f t="shared" si="9"/>
        <v>0.0009000000000014552</v>
      </c>
      <c r="F120" s="166">
        <f t="shared" si="10"/>
        <v>3.4714186530951756</v>
      </c>
      <c r="G120" s="167">
        <f t="shared" si="11"/>
        <v>259.26</v>
      </c>
      <c r="H120" s="123">
        <v>10</v>
      </c>
      <c r="I120" s="131">
        <v>785.46</v>
      </c>
      <c r="J120" s="131">
        <v>526.2</v>
      </c>
    </row>
    <row r="121" spans="1:10" ht="23.25">
      <c r="A121" s="121"/>
      <c r="B121" s="123">
        <v>14</v>
      </c>
      <c r="C121" s="139">
        <v>85.9357</v>
      </c>
      <c r="D121" s="139">
        <v>85.937</v>
      </c>
      <c r="E121" s="165">
        <f t="shared" si="9"/>
        <v>0.001300000000000523</v>
      </c>
      <c r="F121" s="166">
        <f t="shared" si="10"/>
        <v>5.576287908036387</v>
      </c>
      <c r="G121" s="167">
        <f t="shared" si="11"/>
        <v>233.13</v>
      </c>
      <c r="H121" s="178">
        <v>11</v>
      </c>
      <c r="I121" s="131">
        <v>790.12</v>
      </c>
      <c r="J121" s="131">
        <v>556.99</v>
      </c>
    </row>
    <row r="122" spans="1:10" ht="23.25">
      <c r="A122" s="121"/>
      <c r="B122" s="123">
        <v>15</v>
      </c>
      <c r="C122" s="139">
        <v>87.0081</v>
      </c>
      <c r="D122" s="139">
        <v>87.0088</v>
      </c>
      <c r="E122" s="165">
        <f t="shared" si="9"/>
        <v>0.0006999999999948159</v>
      </c>
      <c r="F122" s="166">
        <f t="shared" si="10"/>
        <v>2.201257861618918</v>
      </c>
      <c r="G122" s="167">
        <f t="shared" si="11"/>
        <v>318</v>
      </c>
      <c r="H122" s="123">
        <v>12</v>
      </c>
      <c r="I122" s="131">
        <v>591.64</v>
      </c>
      <c r="J122" s="131">
        <v>273.64</v>
      </c>
    </row>
    <row r="123" spans="1:10" ht="23.25">
      <c r="A123" s="121">
        <v>21330</v>
      </c>
      <c r="B123" s="123">
        <v>16</v>
      </c>
      <c r="C123" s="139">
        <v>86.1607</v>
      </c>
      <c r="D123" s="139">
        <v>86.1737</v>
      </c>
      <c r="E123" s="165">
        <f t="shared" si="9"/>
        <v>0.012999999999991019</v>
      </c>
      <c r="F123" s="166">
        <f t="shared" si="10"/>
        <v>42.2489437763764</v>
      </c>
      <c r="G123" s="167">
        <f t="shared" si="11"/>
        <v>307.7</v>
      </c>
      <c r="H123" s="178">
        <v>13</v>
      </c>
      <c r="I123" s="131">
        <v>682.63</v>
      </c>
      <c r="J123" s="131">
        <v>374.93</v>
      </c>
    </row>
    <row r="124" spans="1:10" ht="23.25">
      <c r="A124" s="121"/>
      <c r="B124" s="123">
        <v>17</v>
      </c>
      <c r="C124" s="139">
        <v>87.228</v>
      </c>
      <c r="D124" s="139">
        <v>87.2395</v>
      </c>
      <c r="E124" s="165">
        <f t="shared" si="9"/>
        <v>0.011500000000012278</v>
      </c>
      <c r="F124" s="166">
        <f t="shared" si="10"/>
        <v>40.67053331451506</v>
      </c>
      <c r="G124" s="167">
        <f t="shared" si="11"/>
        <v>282.76</v>
      </c>
      <c r="H124" s="123">
        <v>14</v>
      </c>
      <c r="I124" s="131">
        <v>783.27</v>
      </c>
      <c r="J124" s="131">
        <v>500.51</v>
      </c>
    </row>
    <row r="125" spans="1:10" ht="23.25">
      <c r="A125" s="121"/>
      <c r="B125" s="123">
        <v>18</v>
      </c>
      <c r="C125" s="139">
        <v>85.1555</v>
      </c>
      <c r="D125" s="139">
        <v>85.1656</v>
      </c>
      <c r="E125" s="165">
        <f t="shared" si="9"/>
        <v>0.010099999999994225</v>
      </c>
      <c r="F125" s="166">
        <f t="shared" si="10"/>
        <v>38.87456218003242</v>
      </c>
      <c r="G125" s="167">
        <f t="shared" si="11"/>
        <v>259.81000000000006</v>
      </c>
      <c r="H125" s="178">
        <v>15</v>
      </c>
      <c r="I125" s="131">
        <v>804.69</v>
      </c>
      <c r="J125" s="131">
        <v>544.88</v>
      </c>
    </row>
    <row r="126" spans="1:10" ht="23.25">
      <c r="A126" s="121">
        <v>21338</v>
      </c>
      <c r="B126" s="123">
        <v>1</v>
      </c>
      <c r="C126" s="139">
        <v>85.408</v>
      </c>
      <c r="D126" s="139">
        <v>85.4199</v>
      </c>
      <c r="E126" s="165">
        <f t="shared" si="9"/>
        <v>0.011899999999997135</v>
      </c>
      <c r="F126" s="166">
        <f t="shared" si="10"/>
        <v>37.45318352059024</v>
      </c>
      <c r="G126" s="167">
        <f t="shared" si="11"/>
        <v>317.72999999999996</v>
      </c>
      <c r="H126" s="123">
        <v>16</v>
      </c>
      <c r="I126" s="131">
        <v>765.18</v>
      </c>
      <c r="J126" s="131">
        <v>447.45</v>
      </c>
    </row>
    <row r="127" spans="1:10" ht="23.25">
      <c r="A127" s="121"/>
      <c r="B127" s="123">
        <v>2</v>
      </c>
      <c r="C127" s="139">
        <v>87.4811</v>
      </c>
      <c r="D127" s="139">
        <v>87.4981</v>
      </c>
      <c r="E127" s="165">
        <f t="shared" si="9"/>
        <v>0.016999999999995907</v>
      </c>
      <c r="F127" s="166">
        <f t="shared" si="10"/>
        <v>53.50118017307917</v>
      </c>
      <c r="G127" s="167">
        <f t="shared" si="11"/>
        <v>317.75</v>
      </c>
      <c r="H127" s="178">
        <v>17</v>
      </c>
      <c r="I127" s="131">
        <v>677.63</v>
      </c>
      <c r="J127" s="131">
        <v>359.88</v>
      </c>
    </row>
    <row r="128" spans="1:10" ht="23.25">
      <c r="A128" s="121"/>
      <c r="B128" s="123">
        <v>3</v>
      </c>
      <c r="C128" s="139">
        <v>85.8566</v>
      </c>
      <c r="D128" s="139">
        <v>85.875</v>
      </c>
      <c r="E128" s="165">
        <f t="shared" si="9"/>
        <v>0.01839999999999975</v>
      </c>
      <c r="F128" s="166">
        <f t="shared" si="10"/>
        <v>55.71030640668448</v>
      </c>
      <c r="G128" s="167">
        <f t="shared" si="11"/>
        <v>330.28</v>
      </c>
      <c r="H128" s="123">
        <v>18</v>
      </c>
      <c r="I128" s="131">
        <v>688.56</v>
      </c>
      <c r="J128" s="131">
        <v>358.28</v>
      </c>
    </row>
    <row r="129" spans="1:10" ht="23.25">
      <c r="A129" s="121">
        <v>21344</v>
      </c>
      <c r="B129" s="123">
        <v>4</v>
      </c>
      <c r="C129" s="139">
        <v>85.0093</v>
      </c>
      <c r="D129" s="139">
        <v>85.0457</v>
      </c>
      <c r="E129" s="165">
        <f t="shared" si="9"/>
        <v>0.03640000000000043</v>
      </c>
      <c r="F129" s="166">
        <f t="shared" si="10"/>
        <v>115.90880142657122</v>
      </c>
      <c r="G129" s="167">
        <f t="shared" si="11"/>
        <v>314.04</v>
      </c>
      <c r="H129" s="178">
        <v>19</v>
      </c>
      <c r="I129" s="131">
        <v>679.21</v>
      </c>
      <c r="J129" s="131">
        <v>365.17</v>
      </c>
    </row>
    <row r="130" spans="1:10" ht="23.25">
      <c r="A130" s="121"/>
      <c r="B130" s="123">
        <v>5</v>
      </c>
      <c r="C130" s="139">
        <v>85.0424</v>
      </c>
      <c r="D130" s="139">
        <v>85.0742</v>
      </c>
      <c r="E130" s="165">
        <f t="shared" si="9"/>
        <v>0.03180000000000405</v>
      </c>
      <c r="F130" s="166">
        <f t="shared" si="10"/>
        <v>98.65359558231694</v>
      </c>
      <c r="G130" s="167">
        <f t="shared" si="11"/>
        <v>322.34000000000003</v>
      </c>
      <c r="H130" s="123">
        <v>20</v>
      </c>
      <c r="I130" s="131">
        <v>845.35</v>
      </c>
      <c r="J130" s="131">
        <v>523.01</v>
      </c>
    </row>
    <row r="131" spans="1:10" ht="23.25">
      <c r="A131" s="121"/>
      <c r="B131" s="123">
        <v>6</v>
      </c>
      <c r="C131" s="139">
        <v>87.3986</v>
      </c>
      <c r="D131" s="139">
        <v>87.4327</v>
      </c>
      <c r="E131" s="165">
        <f t="shared" si="9"/>
        <v>0.034099999999995134</v>
      </c>
      <c r="F131" s="166">
        <f t="shared" si="10"/>
        <v>114.70281543272604</v>
      </c>
      <c r="G131" s="167">
        <f t="shared" si="11"/>
        <v>297.2900000000001</v>
      </c>
      <c r="H131" s="178">
        <v>21</v>
      </c>
      <c r="I131" s="131">
        <v>814.83</v>
      </c>
      <c r="J131" s="131">
        <v>517.54</v>
      </c>
    </row>
    <row r="132" spans="1:10" ht="23.25">
      <c r="A132" s="121">
        <v>21358</v>
      </c>
      <c r="B132" s="123">
        <v>7</v>
      </c>
      <c r="C132" s="139">
        <v>86.446</v>
      </c>
      <c r="D132" s="139">
        <v>86.5567</v>
      </c>
      <c r="E132" s="165">
        <f t="shared" si="9"/>
        <v>0.11070000000000846</v>
      </c>
      <c r="F132" s="166">
        <f t="shared" si="10"/>
        <v>415.5873409168016</v>
      </c>
      <c r="G132" s="167">
        <f t="shared" si="11"/>
        <v>266.37</v>
      </c>
      <c r="H132" s="123">
        <v>22</v>
      </c>
      <c r="I132" s="131">
        <v>782.87</v>
      </c>
      <c r="J132" s="131">
        <v>516.5</v>
      </c>
    </row>
    <row r="133" spans="1:10" ht="23.25">
      <c r="A133" s="121"/>
      <c r="B133" s="123">
        <v>8</v>
      </c>
      <c r="C133" s="139">
        <v>84.7985</v>
      </c>
      <c r="D133" s="139">
        <v>84.903</v>
      </c>
      <c r="E133" s="165">
        <f t="shared" si="9"/>
        <v>0.10450000000000159</v>
      </c>
      <c r="F133" s="166">
        <f t="shared" si="10"/>
        <v>373.66802545949224</v>
      </c>
      <c r="G133" s="167">
        <f t="shared" si="11"/>
        <v>279.65999999999997</v>
      </c>
      <c r="H133" s="178">
        <v>23</v>
      </c>
      <c r="I133" s="131">
        <v>828.03</v>
      </c>
      <c r="J133" s="131">
        <v>548.37</v>
      </c>
    </row>
    <row r="134" spans="1:10" ht="23.25">
      <c r="A134" s="121"/>
      <c r="B134" s="123">
        <v>9</v>
      </c>
      <c r="C134" s="139">
        <v>87.6566</v>
      </c>
      <c r="D134" s="139">
        <v>87.7748</v>
      </c>
      <c r="E134" s="165">
        <f t="shared" si="9"/>
        <v>0.11820000000000164</v>
      </c>
      <c r="F134" s="166">
        <f t="shared" si="10"/>
        <v>332.21844346384563</v>
      </c>
      <c r="G134" s="167">
        <f t="shared" si="11"/>
        <v>355.78999999999996</v>
      </c>
      <c r="H134" s="123">
        <v>24</v>
      </c>
      <c r="I134" s="131">
        <v>638.55</v>
      </c>
      <c r="J134" s="131">
        <v>282.76</v>
      </c>
    </row>
    <row r="135" spans="1:10" ht="23.25">
      <c r="A135" s="121">
        <v>21375</v>
      </c>
      <c r="B135" s="123">
        <v>28</v>
      </c>
      <c r="C135" s="139">
        <v>87.2176</v>
      </c>
      <c r="D135" s="139">
        <v>87.2707</v>
      </c>
      <c r="E135" s="165">
        <f t="shared" si="9"/>
        <v>0.05310000000000059</v>
      </c>
      <c r="F135" s="166">
        <f t="shared" si="10"/>
        <v>165.68896655017656</v>
      </c>
      <c r="G135" s="167">
        <f t="shared" si="11"/>
        <v>320.48</v>
      </c>
      <c r="H135" s="178">
        <v>25</v>
      </c>
      <c r="I135" s="131">
        <v>680.83</v>
      </c>
      <c r="J135" s="131">
        <v>360.35</v>
      </c>
    </row>
    <row r="136" spans="1:10" ht="23.25">
      <c r="A136" s="121"/>
      <c r="B136" s="123">
        <v>29</v>
      </c>
      <c r="C136" s="139">
        <v>85.2598</v>
      </c>
      <c r="D136" s="139">
        <v>85.3108</v>
      </c>
      <c r="E136" s="165">
        <f t="shared" si="9"/>
        <v>0.05100000000000193</v>
      </c>
      <c r="F136" s="166">
        <f t="shared" si="10"/>
        <v>166.50886414836245</v>
      </c>
      <c r="G136" s="167">
        <f t="shared" si="11"/>
        <v>306.29</v>
      </c>
      <c r="H136" s="123">
        <v>26</v>
      </c>
      <c r="I136" s="131">
        <v>681.38</v>
      </c>
      <c r="J136" s="131">
        <v>375.09</v>
      </c>
    </row>
    <row r="137" spans="1:10" ht="23.25">
      <c r="A137" s="121"/>
      <c r="B137" s="123">
        <v>30</v>
      </c>
      <c r="C137" s="139">
        <v>84.9929</v>
      </c>
      <c r="D137" s="139">
        <v>85.0385</v>
      </c>
      <c r="E137" s="165">
        <f t="shared" si="9"/>
        <v>0.0455999999999932</v>
      </c>
      <c r="F137" s="166">
        <f t="shared" si="10"/>
        <v>177.25258493350378</v>
      </c>
      <c r="G137" s="167">
        <f t="shared" si="11"/>
        <v>257.2600000000001</v>
      </c>
      <c r="H137" s="178">
        <v>27</v>
      </c>
      <c r="I137" s="131">
        <v>783.57</v>
      </c>
      <c r="J137" s="131">
        <v>526.31</v>
      </c>
    </row>
    <row r="138" spans="1:10" ht="23.25">
      <c r="A138" s="121">
        <v>21379</v>
      </c>
      <c r="B138" s="123">
        <v>31</v>
      </c>
      <c r="C138" s="139">
        <v>84.8649</v>
      </c>
      <c r="D138" s="139">
        <v>84.9873</v>
      </c>
      <c r="E138" s="165">
        <f t="shared" si="9"/>
        <v>0.12239999999999895</v>
      </c>
      <c r="F138" s="166">
        <f t="shared" si="10"/>
        <v>556.1613958560475</v>
      </c>
      <c r="G138" s="167">
        <f t="shared" si="11"/>
        <v>220.08000000000004</v>
      </c>
      <c r="H138" s="123">
        <v>28</v>
      </c>
      <c r="I138" s="131">
        <v>794</v>
      </c>
      <c r="J138" s="131">
        <v>573.92</v>
      </c>
    </row>
    <row r="139" spans="1:10" ht="23.25">
      <c r="A139" s="121"/>
      <c r="B139" s="123">
        <v>32</v>
      </c>
      <c r="C139" s="139">
        <v>85.0434</v>
      </c>
      <c r="D139" s="139">
        <v>85.2257</v>
      </c>
      <c r="E139" s="165">
        <f t="shared" si="9"/>
        <v>0.1822999999999979</v>
      </c>
      <c r="F139" s="166">
        <f t="shared" si="10"/>
        <v>566.3777301394908</v>
      </c>
      <c r="G139" s="167">
        <f t="shared" si="11"/>
        <v>321.87</v>
      </c>
      <c r="H139" s="178">
        <v>29</v>
      </c>
      <c r="I139" s="131">
        <v>688.87</v>
      </c>
      <c r="J139" s="131">
        <v>367</v>
      </c>
    </row>
    <row r="140" spans="1:10" ht="23.25">
      <c r="A140" s="121"/>
      <c r="B140" s="123">
        <v>33</v>
      </c>
      <c r="C140" s="139">
        <v>85.9641</v>
      </c>
      <c r="D140" s="139">
        <v>86.1353</v>
      </c>
      <c r="E140" s="165">
        <f t="shared" si="9"/>
        <v>0.1711999999999989</v>
      </c>
      <c r="F140" s="166">
        <f t="shared" si="10"/>
        <v>563.1949470359856</v>
      </c>
      <c r="G140" s="167">
        <f t="shared" si="11"/>
        <v>303.97999999999996</v>
      </c>
      <c r="H140" s="123">
        <v>30</v>
      </c>
      <c r="I140" s="131">
        <v>577.81</v>
      </c>
      <c r="J140" s="131">
        <v>273.83</v>
      </c>
    </row>
    <row r="141" spans="1:10" ht="23.25">
      <c r="A141" s="121">
        <v>21395</v>
      </c>
      <c r="B141" s="123">
        <v>34</v>
      </c>
      <c r="C141" s="139">
        <v>83.7169</v>
      </c>
      <c r="D141" s="139">
        <v>83.7973</v>
      </c>
      <c r="E141" s="165">
        <f t="shared" si="9"/>
        <v>0.08040000000001157</v>
      </c>
      <c r="F141" s="166">
        <f t="shared" si="10"/>
        <v>288.16171463392556</v>
      </c>
      <c r="G141" s="167">
        <f t="shared" si="11"/>
        <v>279.01</v>
      </c>
      <c r="H141" s="178">
        <v>31</v>
      </c>
      <c r="I141" s="131">
        <v>809.02</v>
      </c>
      <c r="J141" s="131">
        <v>530.01</v>
      </c>
    </row>
    <row r="142" spans="1:10" ht="23.25">
      <c r="A142" s="121"/>
      <c r="B142" s="123">
        <v>35</v>
      </c>
      <c r="C142" s="139">
        <v>85.0294</v>
      </c>
      <c r="D142" s="139">
        <v>85.1105</v>
      </c>
      <c r="E142" s="165">
        <f t="shared" si="9"/>
        <v>0.08110000000000639</v>
      </c>
      <c r="F142" s="166">
        <f t="shared" si="10"/>
        <v>291.04611519830036</v>
      </c>
      <c r="G142" s="167">
        <f t="shared" si="11"/>
        <v>278.65</v>
      </c>
      <c r="H142" s="123">
        <v>32</v>
      </c>
      <c r="I142" s="131">
        <v>835.74</v>
      </c>
      <c r="J142" s="131">
        <v>557.09</v>
      </c>
    </row>
    <row r="143" spans="1:10" ht="23.25">
      <c r="A143" s="121"/>
      <c r="B143" s="123">
        <v>36</v>
      </c>
      <c r="C143" s="139">
        <v>84.5935</v>
      </c>
      <c r="D143" s="139">
        <v>84.6721</v>
      </c>
      <c r="E143" s="165">
        <f aca="true" t="shared" si="12" ref="E143:E206">D143-C143</f>
        <v>0.07859999999999445</v>
      </c>
      <c r="F143" s="166">
        <f aca="true" t="shared" si="13" ref="F143:F206">((10^6)*E143/G143)</f>
        <v>278.8321685763754</v>
      </c>
      <c r="G143" s="167">
        <f aca="true" t="shared" si="14" ref="G143:G206">I143-J143</f>
        <v>281.89</v>
      </c>
      <c r="H143" s="178">
        <v>33</v>
      </c>
      <c r="I143" s="131">
        <v>701.91</v>
      </c>
      <c r="J143" s="131">
        <v>420.02</v>
      </c>
    </row>
    <row r="144" spans="1:10" ht="23.25">
      <c r="A144" s="121">
        <v>21401</v>
      </c>
      <c r="B144" s="123">
        <v>19</v>
      </c>
      <c r="C144" s="139">
        <v>88.9603</v>
      </c>
      <c r="D144" s="139">
        <v>89.1489</v>
      </c>
      <c r="E144" s="165">
        <f t="shared" si="12"/>
        <v>0.18859999999999388</v>
      </c>
      <c r="F144" s="166">
        <f t="shared" si="13"/>
        <v>701.6108031695023</v>
      </c>
      <c r="G144" s="167">
        <f t="shared" si="14"/>
        <v>268.80999999999995</v>
      </c>
      <c r="H144" s="123">
        <v>34</v>
      </c>
      <c r="I144" s="131">
        <v>811.28</v>
      </c>
      <c r="J144" s="131">
        <v>542.47</v>
      </c>
    </row>
    <row r="145" spans="1:10" ht="23.25">
      <c r="A145" s="121"/>
      <c r="B145" s="123">
        <v>20</v>
      </c>
      <c r="C145" s="139">
        <v>84.6547</v>
      </c>
      <c r="D145" s="139">
        <v>84.8756</v>
      </c>
      <c r="E145" s="165">
        <f t="shared" si="12"/>
        <v>0.22090000000000032</v>
      </c>
      <c r="F145" s="166">
        <f t="shared" si="13"/>
        <v>710.7235931919832</v>
      </c>
      <c r="G145" s="167">
        <f t="shared" si="14"/>
        <v>310.81</v>
      </c>
      <c r="H145" s="178">
        <v>35</v>
      </c>
      <c r="I145" s="131">
        <v>677.01</v>
      </c>
      <c r="J145" s="131">
        <v>366.2</v>
      </c>
    </row>
    <row r="146" spans="1:10" ht="23.25">
      <c r="A146" s="121"/>
      <c r="B146" s="123">
        <v>21</v>
      </c>
      <c r="C146" s="139">
        <v>86.3739</v>
      </c>
      <c r="D146" s="139">
        <v>86.5767</v>
      </c>
      <c r="E146" s="165">
        <f t="shared" si="12"/>
        <v>0.20279999999999632</v>
      </c>
      <c r="F146" s="166">
        <f t="shared" si="13"/>
        <v>700.9781894853144</v>
      </c>
      <c r="G146" s="167">
        <f t="shared" si="14"/>
        <v>289.31</v>
      </c>
      <c r="H146" s="123">
        <v>36</v>
      </c>
      <c r="I146" s="131">
        <v>672.76</v>
      </c>
      <c r="J146" s="131">
        <v>383.45</v>
      </c>
    </row>
    <row r="147" spans="1:10" ht="23.25">
      <c r="A147" s="121">
        <v>21415</v>
      </c>
      <c r="B147" s="123">
        <v>22</v>
      </c>
      <c r="C147" s="139">
        <v>85.1417</v>
      </c>
      <c r="D147" s="139">
        <v>85.2816</v>
      </c>
      <c r="E147" s="165">
        <f t="shared" si="12"/>
        <v>0.13989999999999725</v>
      </c>
      <c r="F147" s="166">
        <f t="shared" si="13"/>
        <v>439.1223830000855</v>
      </c>
      <c r="G147" s="167">
        <f t="shared" si="14"/>
        <v>318.59</v>
      </c>
      <c r="H147" s="178">
        <v>37</v>
      </c>
      <c r="I147" s="131">
        <v>686.25</v>
      </c>
      <c r="J147" s="131">
        <v>367.66</v>
      </c>
    </row>
    <row r="148" spans="1:10" ht="23.25">
      <c r="A148" s="121"/>
      <c r="B148" s="123">
        <v>23</v>
      </c>
      <c r="C148" s="139">
        <v>87.6679</v>
      </c>
      <c r="D148" s="139">
        <v>87.7949</v>
      </c>
      <c r="E148" s="165">
        <f t="shared" si="12"/>
        <v>0.12699999999999534</v>
      </c>
      <c r="F148" s="166">
        <f t="shared" si="13"/>
        <v>410.3127423106596</v>
      </c>
      <c r="G148" s="167">
        <f t="shared" si="14"/>
        <v>309.52</v>
      </c>
      <c r="H148" s="123">
        <v>38</v>
      </c>
      <c r="I148" s="131">
        <v>741.15</v>
      </c>
      <c r="J148" s="131">
        <v>431.63</v>
      </c>
    </row>
    <row r="149" spans="1:10" ht="23.25">
      <c r="A149" s="121"/>
      <c r="B149" s="123">
        <v>24</v>
      </c>
      <c r="C149" s="139">
        <v>88.0541</v>
      </c>
      <c r="D149" s="139">
        <v>88.1734</v>
      </c>
      <c r="E149" s="165">
        <f t="shared" si="12"/>
        <v>0.11929999999999552</v>
      </c>
      <c r="F149" s="166">
        <f t="shared" si="13"/>
        <v>406.3628312555198</v>
      </c>
      <c r="G149" s="167">
        <f t="shared" si="14"/>
        <v>293.58000000000004</v>
      </c>
      <c r="H149" s="178">
        <v>39</v>
      </c>
      <c r="I149" s="131">
        <v>866.19</v>
      </c>
      <c r="J149" s="131">
        <v>572.61</v>
      </c>
    </row>
    <row r="150" spans="1:10" ht="23.25">
      <c r="A150" s="121">
        <v>21421</v>
      </c>
      <c r="B150" s="123">
        <v>25</v>
      </c>
      <c r="C150" s="139">
        <v>87.0727</v>
      </c>
      <c r="D150" s="139">
        <v>87.1332</v>
      </c>
      <c r="E150" s="165">
        <f t="shared" si="12"/>
        <v>0.06050000000000466</v>
      </c>
      <c r="F150" s="166">
        <f t="shared" si="13"/>
        <v>197.95177175017068</v>
      </c>
      <c r="G150" s="167">
        <f t="shared" si="14"/>
        <v>305.63</v>
      </c>
      <c r="H150" s="123">
        <v>40</v>
      </c>
      <c r="I150" s="131">
        <v>677.36</v>
      </c>
      <c r="J150" s="131">
        <v>371.73</v>
      </c>
    </row>
    <row r="151" spans="1:10" ht="23.25">
      <c r="A151" s="121"/>
      <c r="B151" s="123">
        <v>26</v>
      </c>
      <c r="C151" s="139">
        <v>85.8174</v>
      </c>
      <c r="D151" s="139">
        <v>85.8747</v>
      </c>
      <c r="E151" s="165">
        <f t="shared" si="12"/>
        <v>0.05729999999999791</v>
      </c>
      <c r="F151" s="166">
        <f t="shared" si="13"/>
        <v>193.41772151898027</v>
      </c>
      <c r="G151" s="167">
        <f t="shared" si="14"/>
        <v>296.25</v>
      </c>
      <c r="H151" s="178">
        <v>41</v>
      </c>
      <c r="I151" s="131">
        <v>804.99</v>
      </c>
      <c r="J151" s="131">
        <v>508.74</v>
      </c>
    </row>
    <row r="152" spans="1:10" ht="23.25">
      <c r="A152" s="121"/>
      <c r="B152" s="123">
        <v>27</v>
      </c>
      <c r="C152" s="139">
        <v>86.3181</v>
      </c>
      <c r="D152" s="139">
        <v>86.3777</v>
      </c>
      <c r="E152" s="165">
        <f t="shared" si="12"/>
        <v>0.059600000000003206</v>
      </c>
      <c r="F152" s="166">
        <f t="shared" si="13"/>
        <v>203.96290339140756</v>
      </c>
      <c r="G152" s="167">
        <f t="shared" si="14"/>
        <v>292.21000000000004</v>
      </c>
      <c r="H152" s="123">
        <v>42</v>
      </c>
      <c r="I152" s="131">
        <v>658.44</v>
      </c>
      <c r="J152" s="131">
        <v>366.23</v>
      </c>
    </row>
    <row r="153" spans="1:10" ht="23.25">
      <c r="A153" s="121">
        <v>21432</v>
      </c>
      <c r="B153" s="123">
        <v>1</v>
      </c>
      <c r="C153" s="139">
        <v>85.4253</v>
      </c>
      <c r="D153" s="139">
        <v>85.5412</v>
      </c>
      <c r="E153" s="165">
        <f t="shared" si="12"/>
        <v>0.11590000000001055</v>
      </c>
      <c r="F153" s="166">
        <f t="shared" si="13"/>
        <v>413.67741014387894</v>
      </c>
      <c r="G153" s="167">
        <f t="shared" si="14"/>
        <v>280.16999999999996</v>
      </c>
      <c r="H153" s="178">
        <v>43</v>
      </c>
      <c r="I153" s="131">
        <v>764.93</v>
      </c>
      <c r="J153" s="131">
        <v>484.76</v>
      </c>
    </row>
    <row r="154" spans="1:10" ht="23.25">
      <c r="A154" s="121"/>
      <c r="B154" s="123">
        <v>2</v>
      </c>
      <c r="C154" s="139">
        <v>87.5183</v>
      </c>
      <c r="D154" s="139">
        <v>87.6318</v>
      </c>
      <c r="E154" s="165">
        <f t="shared" si="12"/>
        <v>0.11350000000000193</v>
      </c>
      <c r="F154" s="166">
        <f t="shared" si="13"/>
        <v>404.6922912358338</v>
      </c>
      <c r="G154" s="167">
        <f t="shared" si="14"/>
        <v>280.46</v>
      </c>
      <c r="H154" s="123">
        <v>44</v>
      </c>
      <c r="I154" s="131">
        <v>791.76</v>
      </c>
      <c r="J154" s="131">
        <v>511.3</v>
      </c>
    </row>
    <row r="155" spans="1:10" ht="23.25">
      <c r="A155" s="121"/>
      <c r="B155" s="123">
        <v>3</v>
      </c>
      <c r="C155" s="139">
        <v>85.8784</v>
      </c>
      <c r="D155" s="139">
        <v>86.0318</v>
      </c>
      <c r="E155" s="165">
        <f t="shared" si="12"/>
        <v>0.15340000000000487</v>
      </c>
      <c r="F155" s="166">
        <f t="shared" si="13"/>
        <v>463.9908048758502</v>
      </c>
      <c r="G155" s="167">
        <f t="shared" si="14"/>
        <v>330.61000000000007</v>
      </c>
      <c r="H155" s="178">
        <v>45</v>
      </c>
      <c r="I155" s="131">
        <v>654.94</v>
      </c>
      <c r="J155" s="131">
        <v>324.33</v>
      </c>
    </row>
    <row r="156" spans="1:10" ht="23.25">
      <c r="A156" s="121">
        <v>21437</v>
      </c>
      <c r="B156" s="123">
        <v>4</v>
      </c>
      <c r="C156" s="139">
        <v>85.057</v>
      </c>
      <c r="D156" s="139">
        <v>85.085</v>
      </c>
      <c r="E156" s="165">
        <f t="shared" si="12"/>
        <v>0.027999999999991587</v>
      </c>
      <c r="F156" s="166">
        <f t="shared" si="13"/>
        <v>91.3480360171982</v>
      </c>
      <c r="G156" s="167">
        <f t="shared" si="14"/>
        <v>306.52</v>
      </c>
      <c r="H156" s="123">
        <v>46</v>
      </c>
      <c r="I156" s="131">
        <v>654.27</v>
      </c>
      <c r="J156" s="131">
        <v>347.75</v>
      </c>
    </row>
    <row r="157" spans="1:10" ht="23.25">
      <c r="A157" s="121"/>
      <c r="B157" s="123">
        <v>5</v>
      </c>
      <c r="C157" s="139">
        <v>85.051</v>
      </c>
      <c r="D157" s="139">
        <v>85.0754</v>
      </c>
      <c r="E157" s="165">
        <f t="shared" si="12"/>
        <v>0.024399999999999977</v>
      </c>
      <c r="F157" s="166">
        <f t="shared" si="13"/>
        <v>75.67534038395925</v>
      </c>
      <c r="G157" s="167">
        <f t="shared" si="14"/>
        <v>322.42999999999995</v>
      </c>
      <c r="H157" s="178">
        <v>47</v>
      </c>
      <c r="I157" s="131">
        <v>593.3</v>
      </c>
      <c r="J157" s="131">
        <v>270.87</v>
      </c>
    </row>
    <row r="158" spans="1:10" ht="23.25">
      <c r="A158" s="121"/>
      <c r="B158" s="123">
        <v>6</v>
      </c>
      <c r="C158" s="139">
        <v>87.4179</v>
      </c>
      <c r="D158" s="139">
        <v>87.4406</v>
      </c>
      <c r="E158" s="165">
        <f t="shared" si="12"/>
        <v>0.022700000000000387</v>
      </c>
      <c r="F158" s="166">
        <f t="shared" si="13"/>
        <v>81.79885409534933</v>
      </c>
      <c r="G158" s="167">
        <f t="shared" si="14"/>
        <v>277.50999999999993</v>
      </c>
      <c r="H158" s="123">
        <v>48</v>
      </c>
      <c r="I158" s="131">
        <v>785.43</v>
      </c>
      <c r="J158" s="131">
        <v>507.92</v>
      </c>
    </row>
    <row r="159" spans="1:10" ht="23.25">
      <c r="A159" s="121">
        <v>21450</v>
      </c>
      <c r="B159" s="123">
        <v>7</v>
      </c>
      <c r="C159" s="139">
        <v>86.468</v>
      </c>
      <c r="D159" s="139">
        <v>86.5278</v>
      </c>
      <c r="E159" s="165">
        <f t="shared" si="12"/>
        <v>0.059799999999995634</v>
      </c>
      <c r="F159" s="166">
        <f t="shared" si="13"/>
        <v>196.92429281784706</v>
      </c>
      <c r="G159" s="167">
        <f t="shared" si="14"/>
        <v>303.6700000000001</v>
      </c>
      <c r="H159" s="178">
        <v>49</v>
      </c>
      <c r="I159" s="131">
        <v>656.7</v>
      </c>
      <c r="J159" s="131">
        <v>353.03</v>
      </c>
    </row>
    <row r="160" spans="1:10" ht="23.25">
      <c r="A160" s="121"/>
      <c r="B160" s="123">
        <v>8</v>
      </c>
      <c r="C160" s="139">
        <v>84.8305</v>
      </c>
      <c r="D160" s="139">
        <v>84.884</v>
      </c>
      <c r="E160" s="165">
        <f t="shared" si="12"/>
        <v>0.05349999999999966</v>
      </c>
      <c r="F160" s="166">
        <f t="shared" si="13"/>
        <v>179.81984404409673</v>
      </c>
      <c r="G160" s="167">
        <f t="shared" si="14"/>
        <v>297.52</v>
      </c>
      <c r="H160" s="123">
        <v>50</v>
      </c>
      <c r="I160" s="131">
        <v>619.01</v>
      </c>
      <c r="J160" s="131">
        <v>321.49</v>
      </c>
    </row>
    <row r="161" spans="1:10" ht="23.25">
      <c r="A161" s="121"/>
      <c r="B161" s="123">
        <v>9</v>
      </c>
      <c r="C161" s="139">
        <v>87.6516</v>
      </c>
      <c r="D161" s="139">
        <v>87.7069</v>
      </c>
      <c r="E161" s="165">
        <f t="shared" si="12"/>
        <v>0.05530000000000257</v>
      </c>
      <c r="F161" s="166">
        <f t="shared" si="13"/>
        <v>184.00825208798642</v>
      </c>
      <c r="G161" s="167">
        <f t="shared" si="14"/>
        <v>300.53000000000003</v>
      </c>
      <c r="H161" s="178">
        <v>51</v>
      </c>
      <c r="I161" s="131">
        <v>650.11</v>
      </c>
      <c r="J161" s="131">
        <v>349.58</v>
      </c>
    </row>
    <row r="162" spans="1:10" ht="23.25">
      <c r="A162" s="121">
        <v>21463</v>
      </c>
      <c r="B162" s="123">
        <v>19</v>
      </c>
      <c r="C162" s="139">
        <v>88.9144</v>
      </c>
      <c r="D162" s="139">
        <v>89.0074</v>
      </c>
      <c r="E162" s="165">
        <f t="shared" si="12"/>
        <v>0.09300000000000352</v>
      </c>
      <c r="F162" s="166">
        <f t="shared" si="13"/>
        <v>410.0709907844415</v>
      </c>
      <c r="G162" s="167">
        <f t="shared" si="14"/>
        <v>226.79000000000008</v>
      </c>
      <c r="H162" s="123">
        <v>52</v>
      </c>
      <c r="I162" s="131">
        <v>782.6</v>
      </c>
      <c r="J162" s="131">
        <v>555.81</v>
      </c>
    </row>
    <row r="163" spans="1:10" ht="23.25">
      <c r="A163" s="121"/>
      <c r="B163" s="123">
        <v>20</v>
      </c>
      <c r="C163" s="139">
        <v>84.5963</v>
      </c>
      <c r="D163" s="139">
        <v>84.7137</v>
      </c>
      <c r="E163" s="165">
        <f t="shared" si="12"/>
        <v>0.1174000000000035</v>
      </c>
      <c r="F163" s="166">
        <f t="shared" si="13"/>
        <v>446.11643106856474</v>
      </c>
      <c r="G163" s="167">
        <f t="shared" si="14"/>
        <v>263.16</v>
      </c>
      <c r="H163" s="178">
        <v>53</v>
      </c>
      <c r="I163" s="131">
        <v>630.96</v>
      </c>
      <c r="J163" s="131">
        <v>367.8</v>
      </c>
    </row>
    <row r="164" spans="1:10" ht="23.25">
      <c r="A164" s="121"/>
      <c r="B164" s="123">
        <v>21</v>
      </c>
      <c r="C164" s="139">
        <v>86.297</v>
      </c>
      <c r="D164" s="139">
        <v>86.4266</v>
      </c>
      <c r="E164" s="165">
        <f t="shared" si="12"/>
        <v>0.12959999999999638</v>
      </c>
      <c r="F164" s="166">
        <f t="shared" si="13"/>
        <v>442.6985482493472</v>
      </c>
      <c r="G164" s="167">
        <f t="shared" si="14"/>
        <v>292.75</v>
      </c>
      <c r="H164" s="123">
        <v>54</v>
      </c>
      <c r="I164" s="131">
        <v>686.72</v>
      </c>
      <c r="J164" s="131">
        <v>393.97</v>
      </c>
    </row>
    <row r="165" spans="1:10" ht="23.25">
      <c r="A165" s="121">
        <v>21470</v>
      </c>
      <c r="B165" s="123">
        <v>22</v>
      </c>
      <c r="C165" s="139">
        <v>85.097</v>
      </c>
      <c r="D165" s="139">
        <v>85.2061</v>
      </c>
      <c r="E165" s="165">
        <f t="shared" si="12"/>
        <v>0.10910000000001219</v>
      </c>
      <c r="F165" s="166">
        <f t="shared" si="13"/>
        <v>364.49285046108577</v>
      </c>
      <c r="G165" s="167">
        <f t="shared" si="14"/>
        <v>299.32</v>
      </c>
      <c r="H165" s="178">
        <v>55</v>
      </c>
      <c r="I165" s="131">
        <v>682.99</v>
      </c>
      <c r="J165" s="131">
        <v>383.67</v>
      </c>
    </row>
    <row r="166" spans="1:10" ht="23.25">
      <c r="A166" s="121"/>
      <c r="B166" s="123">
        <v>23</v>
      </c>
      <c r="C166" s="139">
        <v>87.6583</v>
      </c>
      <c r="D166" s="139">
        <v>87.7664</v>
      </c>
      <c r="E166" s="165">
        <f t="shared" si="12"/>
        <v>0.10810000000000741</v>
      </c>
      <c r="F166" s="166">
        <f t="shared" si="13"/>
        <v>357.74563987161997</v>
      </c>
      <c r="G166" s="167">
        <f t="shared" si="14"/>
        <v>302.17</v>
      </c>
      <c r="H166" s="123">
        <v>56</v>
      </c>
      <c r="I166" s="131">
        <v>585.09</v>
      </c>
      <c r="J166" s="131">
        <v>282.92</v>
      </c>
    </row>
    <row r="167" spans="1:10" ht="23.25">
      <c r="A167" s="121"/>
      <c r="B167" s="123">
        <v>24</v>
      </c>
      <c r="C167" s="139">
        <v>88.0478</v>
      </c>
      <c r="D167" s="139">
        <v>88.1536</v>
      </c>
      <c r="E167" s="165">
        <f t="shared" si="12"/>
        <v>0.10580000000000211</v>
      </c>
      <c r="F167" s="166">
        <f t="shared" si="13"/>
        <v>361.5487133923456</v>
      </c>
      <c r="G167" s="167">
        <f t="shared" si="14"/>
        <v>292.63000000000005</v>
      </c>
      <c r="H167" s="178">
        <v>57</v>
      </c>
      <c r="I167" s="131">
        <v>801.59</v>
      </c>
      <c r="J167" s="131">
        <v>508.96</v>
      </c>
    </row>
    <row r="168" spans="1:10" ht="23.25">
      <c r="A168" s="121">
        <v>21486</v>
      </c>
      <c r="B168" s="123">
        <v>25</v>
      </c>
      <c r="C168" s="139">
        <v>87.0296</v>
      </c>
      <c r="D168" s="139">
        <v>87.0564</v>
      </c>
      <c r="E168" s="165">
        <f t="shared" si="12"/>
        <v>0.026799999999994384</v>
      </c>
      <c r="F168" s="166">
        <f t="shared" si="13"/>
        <v>88.8358525589843</v>
      </c>
      <c r="G168" s="167">
        <f t="shared" si="14"/>
        <v>301.68</v>
      </c>
      <c r="H168" s="123">
        <v>58</v>
      </c>
      <c r="I168" s="131">
        <v>647.11</v>
      </c>
      <c r="J168" s="131">
        <v>345.43</v>
      </c>
    </row>
    <row r="169" spans="1:10" ht="23.25">
      <c r="A169" s="121"/>
      <c r="B169" s="123">
        <v>26</v>
      </c>
      <c r="C169" s="139">
        <v>85.7747</v>
      </c>
      <c r="D169" s="139">
        <v>85.7943</v>
      </c>
      <c r="E169" s="165">
        <f t="shared" si="12"/>
        <v>0.019600000000011164</v>
      </c>
      <c r="F169" s="166">
        <f t="shared" si="13"/>
        <v>77.12891547304882</v>
      </c>
      <c r="G169" s="167">
        <f t="shared" si="14"/>
        <v>254.12</v>
      </c>
      <c r="H169" s="178">
        <v>59</v>
      </c>
      <c r="I169" s="131">
        <v>798.6</v>
      </c>
      <c r="J169" s="131">
        <v>544.48</v>
      </c>
    </row>
    <row r="170" spans="1:10" ht="23.25">
      <c r="A170" s="121"/>
      <c r="B170" s="123">
        <v>27</v>
      </c>
      <c r="C170" s="139">
        <v>86.2865</v>
      </c>
      <c r="D170" s="139">
        <v>86.3112</v>
      </c>
      <c r="E170" s="165">
        <f t="shared" si="12"/>
        <v>0.024699999999995725</v>
      </c>
      <c r="F170" s="166">
        <f t="shared" si="13"/>
        <v>80.8828345012631</v>
      </c>
      <c r="G170" s="167">
        <f t="shared" si="14"/>
        <v>305.38</v>
      </c>
      <c r="H170" s="123">
        <v>60</v>
      </c>
      <c r="I170" s="131">
        <v>677.27</v>
      </c>
      <c r="J170" s="131">
        <v>371.89</v>
      </c>
    </row>
    <row r="171" spans="1:10" ht="23.25">
      <c r="A171" s="121">
        <v>21492</v>
      </c>
      <c r="B171" s="123">
        <v>1</v>
      </c>
      <c r="C171" s="139">
        <v>85.3973</v>
      </c>
      <c r="D171" s="139">
        <v>85.4049</v>
      </c>
      <c r="E171" s="165">
        <f t="shared" si="12"/>
        <v>0.0075999999999964984</v>
      </c>
      <c r="F171" s="166">
        <f t="shared" si="13"/>
        <v>26.288481494280525</v>
      </c>
      <c r="G171" s="167">
        <f t="shared" si="14"/>
        <v>289.09999999999997</v>
      </c>
      <c r="H171" s="178">
        <v>61</v>
      </c>
      <c r="I171" s="131">
        <v>655.53</v>
      </c>
      <c r="J171" s="131">
        <v>366.43</v>
      </c>
    </row>
    <row r="172" spans="1:10" ht="23.25">
      <c r="A172" s="121"/>
      <c r="B172" s="123">
        <v>2</v>
      </c>
      <c r="C172" s="139">
        <v>87.4843</v>
      </c>
      <c r="D172" s="139">
        <v>87.4867</v>
      </c>
      <c r="E172" s="165">
        <f t="shared" si="12"/>
        <v>0.0023999999999944066</v>
      </c>
      <c r="F172" s="166">
        <f t="shared" si="13"/>
        <v>8.216645554433248</v>
      </c>
      <c r="G172" s="167">
        <f t="shared" si="14"/>
        <v>292.0899999999999</v>
      </c>
      <c r="H172" s="123">
        <v>62</v>
      </c>
      <c r="I172" s="131">
        <v>818.17</v>
      </c>
      <c r="J172" s="131">
        <v>526.08</v>
      </c>
    </row>
    <row r="173" spans="1:10" ht="23.25">
      <c r="A173" s="121"/>
      <c r="B173" s="123">
        <v>3</v>
      </c>
      <c r="C173" s="139">
        <v>85.8725</v>
      </c>
      <c r="D173" s="139">
        <v>85.8807</v>
      </c>
      <c r="E173" s="165">
        <f t="shared" si="12"/>
        <v>0.008200000000002206</v>
      </c>
      <c r="F173" s="166">
        <f t="shared" si="13"/>
        <v>29.675738274472373</v>
      </c>
      <c r="G173" s="167">
        <f t="shared" si="14"/>
        <v>276.31999999999994</v>
      </c>
      <c r="H173" s="178">
        <v>63</v>
      </c>
      <c r="I173" s="131">
        <v>745.79</v>
      </c>
      <c r="J173" s="131">
        <v>469.47</v>
      </c>
    </row>
    <row r="174" spans="1:10" ht="23.25">
      <c r="A174" s="121">
        <v>21498</v>
      </c>
      <c r="B174" s="123">
        <v>4</v>
      </c>
      <c r="C174" s="139">
        <v>85.0155</v>
      </c>
      <c r="D174" s="139">
        <v>85.0155</v>
      </c>
      <c r="E174" s="165">
        <f t="shared" si="12"/>
        <v>0</v>
      </c>
      <c r="F174" s="166">
        <f t="shared" si="13"/>
        <v>0</v>
      </c>
      <c r="G174" s="167">
        <f t="shared" si="14"/>
        <v>268.25</v>
      </c>
      <c r="H174" s="123">
        <v>64</v>
      </c>
      <c r="I174" s="131">
        <v>814.99</v>
      </c>
      <c r="J174" s="131">
        <v>546.74</v>
      </c>
    </row>
    <row r="175" spans="1:10" ht="23.25">
      <c r="A175" s="121"/>
      <c r="B175" s="123">
        <v>5</v>
      </c>
      <c r="C175" s="139">
        <v>85.0526</v>
      </c>
      <c r="D175" s="139">
        <v>85.0526</v>
      </c>
      <c r="E175" s="165">
        <f t="shared" si="12"/>
        <v>0</v>
      </c>
      <c r="F175" s="166">
        <f t="shared" si="13"/>
        <v>0</v>
      </c>
      <c r="G175" s="167">
        <f t="shared" si="14"/>
        <v>330.23999999999995</v>
      </c>
      <c r="H175" s="178">
        <v>65</v>
      </c>
      <c r="I175" s="131">
        <v>629.54</v>
      </c>
      <c r="J175" s="131">
        <v>299.3</v>
      </c>
    </row>
    <row r="176" spans="1:10" ht="23.25">
      <c r="A176" s="121"/>
      <c r="B176" s="123">
        <v>6</v>
      </c>
      <c r="C176" s="139">
        <v>87.3887</v>
      </c>
      <c r="D176" s="139">
        <v>87.3887</v>
      </c>
      <c r="E176" s="165">
        <f t="shared" si="12"/>
        <v>0</v>
      </c>
      <c r="F176" s="166">
        <f t="shared" si="13"/>
        <v>0</v>
      </c>
      <c r="G176" s="167">
        <f t="shared" si="14"/>
        <v>297.69999999999993</v>
      </c>
      <c r="H176" s="123">
        <v>66</v>
      </c>
      <c r="I176" s="131">
        <v>742.05</v>
      </c>
      <c r="J176" s="131">
        <v>444.35</v>
      </c>
    </row>
    <row r="177" spans="1:10" ht="23.25">
      <c r="A177" s="121">
        <v>21514</v>
      </c>
      <c r="B177" s="123">
        <v>7</v>
      </c>
      <c r="C177" s="139">
        <v>86.424</v>
      </c>
      <c r="D177" s="139">
        <v>86.4388</v>
      </c>
      <c r="E177" s="165">
        <f t="shared" si="12"/>
        <v>0.014799999999993929</v>
      </c>
      <c r="F177" s="166">
        <f t="shared" si="13"/>
        <v>58.68125768206625</v>
      </c>
      <c r="G177" s="167">
        <f t="shared" si="14"/>
        <v>252.20999999999998</v>
      </c>
      <c r="H177" s="178">
        <v>67</v>
      </c>
      <c r="I177" s="131">
        <v>639.39</v>
      </c>
      <c r="J177" s="131">
        <v>387.18</v>
      </c>
    </row>
    <row r="178" spans="1:10" ht="23.25">
      <c r="A178" s="121"/>
      <c r="B178" s="123">
        <v>8</v>
      </c>
      <c r="C178" s="139">
        <v>84.7982</v>
      </c>
      <c r="D178" s="139">
        <v>84.8061</v>
      </c>
      <c r="E178" s="165">
        <f t="shared" si="12"/>
        <v>0.007900000000006457</v>
      </c>
      <c r="F178" s="166">
        <f t="shared" si="13"/>
        <v>31.83686628518763</v>
      </c>
      <c r="G178" s="167">
        <f t="shared" si="14"/>
        <v>248.14</v>
      </c>
      <c r="H178" s="123">
        <v>68</v>
      </c>
      <c r="I178" s="131">
        <v>795.63</v>
      </c>
      <c r="J178" s="131">
        <v>547.49</v>
      </c>
    </row>
    <row r="179" spans="1:10" ht="23.25">
      <c r="A179" s="121"/>
      <c r="B179" s="123">
        <v>9</v>
      </c>
      <c r="C179" s="139">
        <v>87.6385</v>
      </c>
      <c r="D179" s="139">
        <v>87.6484</v>
      </c>
      <c r="E179" s="165">
        <f t="shared" si="12"/>
        <v>0.009900000000001796</v>
      </c>
      <c r="F179" s="166">
        <f t="shared" si="13"/>
        <v>33.418849581426535</v>
      </c>
      <c r="G179" s="167">
        <f t="shared" si="14"/>
        <v>296.24</v>
      </c>
      <c r="H179" s="178">
        <v>69</v>
      </c>
      <c r="I179" s="131">
        <v>656.86</v>
      </c>
      <c r="J179" s="131">
        <v>360.62</v>
      </c>
    </row>
    <row r="180" spans="1:10" ht="23.25">
      <c r="A180" s="121">
        <v>21527</v>
      </c>
      <c r="B180" s="123">
        <v>10</v>
      </c>
      <c r="C180" s="139">
        <v>85.1075</v>
      </c>
      <c r="D180" s="139">
        <v>85.1355</v>
      </c>
      <c r="E180" s="165">
        <f t="shared" si="12"/>
        <v>0.027999999999991587</v>
      </c>
      <c r="F180" s="166">
        <f t="shared" si="13"/>
        <v>89.40830858636392</v>
      </c>
      <c r="G180" s="167">
        <f t="shared" si="14"/>
        <v>313.17</v>
      </c>
      <c r="H180" s="123">
        <v>70</v>
      </c>
      <c r="I180" s="131">
        <v>584.09</v>
      </c>
      <c r="J180" s="131">
        <v>270.92</v>
      </c>
    </row>
    <row r="181" spans="1:10" ht="23.25">
      <c r="A181" s="121"/>
      <c r="B181" s="123">
        <v>11</v>
      </c>
      <c r="C181" s="139">
        <v>86.0983</v>
      </c>
      <c r="D181" s="139">
        <v>86.1165</v>
      </c>
      <c r="E181" s="165">
        <f t="shared" si="12"/>
        <v>0.01820000000000732</v>
      </c>
      <c r="F181" s="166">
        <f t="shared" si="13"/>
        <v>68.2875581570138</v>
      </c>
      <c r="G181" s="167">
        <f t="shared" si="14"/>
        <v>266.52</v>
      </c>
      <c r="H181" s="178">
        <v>71</v>
      </c>
      <c r="I181" s="131">
        <v>774.51</v>
      </c>
      <c r="J181" s="131">
        <v>507.99</v>
      </c>
    </row>
    <row r="182" spans="1:10" ht="23.25">
      <c r="A182" s="121"/>
      <c r="B182" s="123">
        <v>12</v>
      </c>
      <c r="C182" s="139">
        <v>84.8263</v>
      </c>
      <c r="D182" s="139">
        <v>84.8469</v>
      </c>
      <c r="E182" s="165">
        <f t="shared" si="12"/>
        <v>0.020600000000001728</v>
      </c>
      <c r="F182" s="166">
        <f t="shared" si="13"/>
        <v>66.15923178212971</v>
      </c>
      <c r="G182" s="167">
        <f t="shared" si="14"/>
        <v>311.37</v>
      </c>
      <c r="H182" s="123">
        <v>72</v>
      </c>
      <c r="I182" s="131">
        <v>660.89</v>
      </c>
      <c r="J182" s="131">
        <v>349.52</v>
      </c>
    </row>
    <row r="183" spans="1:10" ht="23.25">
      <c r="A183" s="121">
        <v>21533</v>
      </c>
      <c r="B183" s="123">
        <v>13</v>
      </c>
      <c r="C183" s="139">
        <v>86.749</v>
      </c>
      <c r="D183" s="139">
        <v>86.759</v>
      </c>
      <c r="E183" s="165">
        <f t="shared" si="12"/>
        <v>0.010000000000005116</v>
      </c>
      <c r="F183" s="166">
        <f t="shared" si="13"/>
        <v>33.33222225927507</v>
      </c>
      <c r="G183" s="167">
        <f t="shared" si="14"/>
        <v>300.01000000000005</v>
      </c>
      <c r="H183" s="178">
        <v>73</v>
      </c>
      <c r="I183" s="131">
        <v>652.96</v>
      </c>
      <c r="J183" s="131">
        <v>352.95</v>
      </c>
    </row>
    <row r="184" spans="1:10" ht="23.25">
      <c r="A184" s="121"/>
      <c r="B184" s="123">
        <v>14</v>
      </c>
      <c r="C184" s="139">
        <v>85.966</v>
      </c>
      <c r="D184" s="139">
        <v>85.9756</v>
      </c>
      <c r="E184" s="165">
        <f t="shared" si="12"/>
        <v>0.009600000000006048</v>
      </c>
      <c r="F184" s="166">
        <f t="shared" si="13"/>
        <v>31.094124506076458</v>
      </c>
      <c r="G184" s="167">
        <f t="shared" si="14"/>
        <v>308.74000000000007</v>
      </c>
      <c r="H184" s="123">
        <v>74</v>
      </c>
      <c r="I184" s="131">
        <v>666.95</v>
      </c>
      <c r="J184" s="131">
        <v>358.21</v>
      </c>
    </row>
    <row r="185" spans="1:10" ht="23.25">
      <c r="A185" s="121"/>
      <c r="B185" s="123">
        <v>15</v>
      </c>
      <c r="C185" s="139">
        <v>87.0045</v>
      </c>
      <c r="D185" s="139">
        <v>87.013</v>
      </c>
      <c r="E185" s="165">
        <f t="shared" si="12"/>
        <v>0.008500000000012164</v>
      </c>
      <c r="F185" s="166">
        <f t="shared" si="13"/>
        <v>31.316778424626648</v>
      </c>
      <c r="G185" s="167">
        <f t="shared" si="14"/>
        <v>271.42</v>
      </c>
      <c r="H185" s="178">
        <v>75</v>
      </c>
      <c r="I185" s="131">
        <v>718.98</v>
      </c>
      <c r="J185" s="131">
        <v>447.56</v>
      </c>
    </row>
    <row r="186" spans="1:10" ht="23.25">
      <c r="A186" s="121">
        <v>21554</v>
      </c>
      <c r="B186" s="123">
        <v>1</v>
      </c>
      <c r="C186" s="139">
        <v>85.416</v>
      </c>
      <c r="D186" s="139">
        <v>85.4175</v>
      </c>
      <c r="E186" s="165">
        <f t="shared" si="12"/>
        <v>0.0015000000000071623</v>
      </c>
      <c r="F186" s="166">
        <f t="shared" si="13"/>
        <v>5.242555571114087</v>
      </c>
      <c r="G186" s="167">
        <f t="shared" si="14"/>
        <v>286.11999999999995</v>
      </c>
      <c r="H186" s="123">
        <v>76</v>
      </c>
      <c r="I186" s="131">
        <v>783.79</v>
      </c>
      <c r="J186" s="131">
        <v>497.67</v>
      </c>
    </row>
    <row r="187" spans="1:10" ht="23.25">
      <c r="A187" s="121"/>
      <c r="B187" s="123">
        <v>2</v>
      </c>
      <c r="C187" s="139">
        <v>87.4788</v>
      </c>
      <c r="D187" s="139">
        <v>87.4822</v>
      </c>
      <c r="E187" s="165">
        <f t="shared" si="12"/>
        <v>0.0033999999999991815</v>
      </c>
      <c r="F187" s="166">
        <f t="shared" si="13"/>
        <v>13.273990786285548</v>
      </c>
      <c r="G187" s="167">
        <f t="shared" si="14"/>
        <v>256.1400000000001</v>
      </c>
      <c r="H187" s="178">
        <v>77</v>
      </c>
      <c r="I187" s="131">
        <v>810.2</v>
      </c>
      <c r="J187" s="131">
        <v>554.06</v>
      </c>
    </row>
    <row r="188" spans="1:10" ht="23.25">
      <c r="A188" s="121"/>
      <c r="B188" s="123">
        <v>3</v>
      </c>
      <c r="C188" s="139">
        <v>85.9006</v>
      </c>
      <c r="D188" s="139">
        <v>85.905</v>
      </c>
      <c r="E188" s="165">
        <f t="shared" si="12"/>
        <v>0.004400000000003956</v>
      </c>
      <c r="F188" s="166">
        <f t="shared" si="13"/>
        <v>15.691868758929946</v>
      </c>
      <c r="G188" s="167">
        <f t="shared" si="14"/>
        <v>280.4</v>
      </c>
      <c r="H188" s="123">
        <v>78</v>
      </c>
      <c r="I188" s="131">
        <v>840.26</v>
      </c>
      <c r="J188" s="131">
        <v>559.86</v>
      </c>
    </row>
    <row r="189" spans="1:10" ht="23.25">
      <c r="A189" s="121">
        <v>21570</v>
      </c>
      <c r="B189" s="123">
        <v>4</v>
      </c>
      <c r="C189" s="139">
        <v>85.0365</v>
      </c>
      <c r="D189" s="139">
        <v>85.0366</v>
      </c>
      <c r="E189" s="165">
        <f t="shared" si="12"/>
        <v>0.00010000000000331966</v>
      </c>
      <c r="F189" s="166">
        <f t="shared" si="13"/>
        <v>0.4150755437627415</v>
      </c>
      <c r="G189" s="167">
        <f t="shared" si="14"/>
        <v>240.91999999999996</v>
      </c>
      <c r="H189" s="178">
        <v>79</v>
      </c>
      <c r="I189" s="131">
        <v>777.3</v>
      </c>
      <c r="J189" s="131">
        <v>536.38</v>
      </c>
    </row>
    <row r="190" spans="1:10" ht="23.25">
      <c r="A190" s="121"/>
      <c r="B190" s="123">
        <v>5</v>
      </c>
      <c r="C190" s="139">
        <v>85.0428</v>
      </c>
      <c r="D190" s="139">
        <v>85.0454</v>
      </c>
      <c r="E190" s="165">
        <f t="shared" si="12"/>
        <v>0.002600000000001046</v>
      </c>
      <c r="F190" s="166">
        <f t="shared" si="13"/>
        <v>8.779038357648048</v>
      </c>
      <c r="G190" s="167">
        <f t="shared" si="14"/>
        <v>296.16</v>
      </c>
      <c r="H190" s="123">
        <v>80</v>
      </c>
      <c r="I190" s="131">
        <v>610.95</v>
      </c>
      <c r="J190" s="131">
        <v>314.79</v>
      </c>
    </row>
    <row r="191" spans="1:10" ht="23.25">
      <c r="A191" s="121"/>
      <c r="B191" s="123">
        <v>6</v>
      </c>
      <c r="C191" s="139">
        <v>87.3938</v>
      </c>
      <c r="D191" s="139">
        <v>87.3963</v>
      </c>
      <c r="E191" s="165">
        <f t="shared" si="12"/>
        <v>0.0024999999999977263</v>
      </c>
      <c r="F191" s="166">
        <f t="shared" si="13"/>
        <v>9.053706587468678</v>
      </c>
      <c r="G191" s="167">
        <f t="shared" si="14"/>
        <v>276.13</v>
      </c>
      <c r="H191" s="178">
        <v>81</v>
      </c>
      <c r="I191" s="131">
        <v>712.41</v>
      </c>
      <c r="J191" s="131">
        <v>436.28</v>
      </c>
    </row>
    <row r="192" spans="1:10" ht="23.25">
      <c r="A192" s="121">
        <v>21575</v>
      </c>
      <c r="B192" s="123">
        <v>7</v>
      </c>
      <c r="C192" s="139">
        <v>86.4363</v>
      </c>
      <c r="D192" s="139">
        <v>86.4511</v>
      </c>
      <c r="E192" s="165">
        <f t="shared" si="12"/>
        <v>0.014799999999993929</v>
      </c>
      <c r="F192" s="166">
        <f t="shared" si="13"/>
        <v>52.86091863702382</v>
      </c>
      <c r="G192" s="167">
        <f t="shared" si="14"/>
        <v>279.97999999999996</v>
      </c>
      <c r="H192" s="123">
        <v>82</v>
      </c>
      <c r="I192" s="131">
        <v>781.15</v>
      </c>
      <c r="J192" s="131">
        <v>501.17</v>
      </c>
    </row>
    <row r="193" spans="1:10" ht="23.25">
      <c r="A193" s="121"/>
      <c r="B193" s="123">
        <v>8</v>
      </c>
      <c r="C193" s="139">
        <v>84.793</v>
      </c>
      <c r="D193" s="139">
        <v>84.7975</v>
      </c>
      <c r="E193" s="165">
        <f t="shared" si="12"/>
        <v>0.004499999999993065</v>
      </c>
      <c r="F193" s="166">
        <f t="shared" si="13"/>
        <v>16.190544721857467</v>
      </c>
      <c r="G193" s="167">
        <f t="shared" si="14"/>
        <v>277.94000000000005</v>
      </c>
      <c r="H193" s="178">
        <v>83</v>
      </c>
      <c r="I193" s="131">
        <v>688.83</v>
      </c>
      <c r="J193" s="131">
        <v>410.89</v>
      </c>
    </row>
    <row r="194" spans="1:10" ht="23.25">
      <c r="A194" s="121"/>
      <c r="B194" s="123">
        <v>9</v>
      </c>
      <c r="C194" s="139">
        <v>87.666</v>
      </c>
      <c r="D194" s="139">
        <v>87.6696</v>
      </c>
      <c r="E194" s="165">
        <f t="shared" si="12"/>
        <v>0.0036000000000058208</v>
      </c>
      <c r="F194" s="166">
        <f t="shared" si="13"/>
        <v>13.309671694786381</v>
      </c>
      <c r="G194" s="167">
        <f t="shared" si="14"/>
        <v>270.48</v>
      </c>
      <c r="H194" s="123">
        <v>84</v>
      </c>
      <c r="I194" s="131">
        <v>818.58</v>
      </c>
      <c r="J194" s="131">
        <v>548.1</v>
      </c>
    </row>
    <row r="195" spans="1:10" ht="23.25">
      <c r="A195" s="121">
        <v>21583</v>
      </c>
      <c r="B195" s="123">
        <v>16</v>
      </c>
      <c r="C195" s="139">
        <v>86.1212</v>
      </c>
      <c r="D195" s="139">
        <v>86.1294</v>
      </c>
      <c r="E195" s="165">
        <f t="shared" si="12"/>
        <v>0.008200000000002206</v>
      </c>
      <c r="F195" s="166">
        <f t="shared" si="13"/>
        <v>34.17378620546866</v>
      </c>
      <c r="G195" s="167">
        <f t="shared" si="14"/>
        <v>239.95</v>
      </c>
      <c r="H195" s="178">
        <v>85</v>
      </c>
      <c r="I195" s="131">
        <v>734.52</v>
      </c>
      <c r="J195" s="131">
        <v>494.57</v>
      </c>
    </row>
    <row r="196" spans="1:10" ht="23.25">
      <c r="A196" s="121"/>
      <c r="B196" s="123">
        <v>17</v>
      </c>
      <c r="C196" s="139">
        <v>87.2153</v>
      </c>
      <c r="D196" s="139">
        <v>87.2193</v>
      </c>
      <c r="E196" s="165">
        <f t="shared" si="12"/>
        <v>0.0040000000000048885</v>
      </c>
      <c r="F196" s="166">
        <f t="shared" si="13"/>
        <v>16.521415885361563</v>
      </c>
      <c r="G196" s="167">
        <f t="shared" si="14"/>
        <v>242.11</v>
      </c>
      <c r="H196" s="123">
        <v>86</v>
      </c>
      <c r="I196" s="131">
        <v>640.49</v>
      </c>
      <c r="J196" s="131">
        <v>398.38</v>
      </c>
    </row>
    <row r="197" spans="1:10" ht="23.25">
      <c r="A197" s="121"/>
      <c r="B197" s="123">
        <v>18</v>
      </c>
      <c r="C197" s="139">
        <v>85.1541</v>
      </c>
      <c r="D197" s="139">
        <v>85.1588</v>
      </c>
      <c r="E197" s="165">
        <f t="shared" si="12"/>
        <v>0.004699999999999704</v>
      </c>
      <c r="F197" s="166">
        <f t="shared" si="13"/>
        <v>18.444392119926633</v>
      </c>
      <c r="G197" s="167">
        <f t="shared" si="14"/>
        <v>254.82</v>
      </c>
      <c r="H197" s="178">
        <v>87</v>
      </c>
      <c r="I197" s="131">
        <v>655.48</v>
      </c>
      <c r="J197" s="131">
        <v>400.66</v>
      </c>
    </row>
    <row r="198" spans="1:10" ht="23.25">
      <c r="A198" s="121">
        <v>21596</v>
      </c>
      <c r="B198" s="123">
        <v>19</v>
      </c>
      <c r="C198" s="139">
        <v>88.9633</v>
      </c>
      <c r="D198" s="139">
        <v>88.9702</v>
      </c>
      <c r="E198" s="165">
        <f t="shared" si="12"/>
        <v>0.0069000000000016826</v>
      </c>
      <c r="F198" s="166">
        <f t="shared" si="13"/>
        <v>21.166942757229535</v>
      </c>
      <c r="G198" s="167">
        <f t="shared" si="14"/>
        <v>325.97999999999996</v>
      </c>
      <c r="H198" s="123">
        <v>88</v>
      </c>
      <c r="I198" s="131">
        <v>693.06</v>
      </c>
      <c r="J198" s="131">
        <v>367.08</v>
      </c>
    </row>
    <row r="199" spans="1:10" ht="23.25">
      <c r="A199" s="121"/>
      <c r="B199" s="123">
        <v>20</v>
      </c>
      <c r="C199" s="139">
        <v>84.6481</v>
      </c>
      <c r="D199" s="139">
        <v>84.657</v>
      </c>
      <c r="E199" s="165">
        <f t="shared" si="12"/>
        <v>0.008899999999997021</v>
      </c>
      <c r="F199" s="166">
        <f t="shared" si="13"/>
        <v>31.334718163563778</v>
      </c>
      <c r="G199" s="167">
        <f t="shared" si="14"/>
        <v>284.03000000000003</v>
      </c>
      <c r="H199" s="178">
        <v>89</v>
      </c>
      <c r="I199" s="131">
        <v>677.47</v>
      </c>
      <c r="J199" s="131">
        <v>393.44</v>
      </c>
    </row>
    <row r="200" spans="1:10" ht="23.25">
      <c r="A200" s="121"/>
      <c r="B200" s="123">
        <v>21</v>
      </c>
      <c r="C200" s="139">
        <v>86.3281</v>
      </c>
      <c r="D200" s="139">
        <v>86.3329</v>
      </c>
      <c r="E200" s="165">
        <f t="shared" si="12"/>
        <v>0.004799999999988813</v>
      </c>
      <c r="F200" s="166">
        <f t="shared" si="13"/>
        <v>18.783752054429097</v>
      </c>
      <c r="G200" s="167">
        <f t="shared" si="14"/>
        <v>255.54000000000008</v>
      </c>
      <c r="H200" s="123">
        <v>90</v>
      </c>
      <c r="I200" s="131">
        <v>814.2</v>
      </c>
      <c r="J200" s="131">
        <v>558.66</v>
      </c>
    </row>
    <row r="201" spans="1:10" ht="23.25">
      <c r="A201" s="121">
        <v>21604</v>
      </c>
      <c r="B201" s="123">
        <v>22</v>
      </c>
      <c r="C201" s="139">
        <v>85.1131</v>
      </c>
      <c r="D201" s="139">
        <v>85.1151</v>
      </c>
      <c r="E201" s="165">
        <f t="shared" si="12"/>
        <v>0.001999999999995339</v>
      </c>
      <c r="F201" s="166">
        <f t="shared" si="13"/>
        <v>8.06907124988033</v>
      </c>
      <c r="G201" s="167">
        <f t="shared" si="14"/>
        <v>247.86</v>
      </c>
      <c r="H201" s="178">
        <v>91</v>
      </c>
      <c r="I201" s="131">
        <v>619.35</v>
      </c>
      <c r="J201" s="131">
        <v>371.49</v>
      </c>
    </row>
    <row r="202" spans="1:10" ht="23.25">
      <c r="A202" s="121"/>
      <c r="B202" s="123">
        <v>23</v>
      </c>
      <c r="C202" s="139">
        <v>87.6442</v>
      </c>
      <c r="D202" s="139">
        <v>87.6463</v>
      </c>
      <c r="E202" s="165">
        <f t="shared" si="12"/>
        <v>0.0020999999999986585</v>
      </c>
      <c r="F202" s="166">
        <f t="shared" si="13"/>
        <v>6.927035228917596</v>
      </c>
      <c r="G202" s="167">
        <f t="shared" si="14"/>
        <v>303.16</v>
      </c>
      <c r="H202" s="123">
        <v>92</v>
      </c>
      <c r="I202" s="131">
        <v>661.7</v>
      </c>
      <c r="J202" s="131">
        <v>358.54</v>
      </c>
    </row>
    <row r="203" spans="1:10" ht="23.25">
      <c r="A203" s="121"/>
      <c r="B203" s="123">
        <v>24</v>
      </c>
      <c r="C203" s="139">
        <v>88.032</v>
      </c>
      <c r="D203" s="139">
        <v>88.0373</v>
      </c>
      <c r="E203" s="165">
        <f t="shared" si="12"/>
        <v>0.0053000000000054115</v>
      </c>
      <c r="F203" s="166">
        <f t="shared" si="13"/>
        <v>19.69381688468123</v>
      </c>
      <c r="G203" s="167">
        <f t="shared" si="14"/>
        <v>269.11999999999995</v>
      </c>
      <c r="H203" s="178">
        <v>93</v>
      </c>
      <c r="I203" s="131">
        <v>726.31</v>
      </c>
      <c r="J203" s="131">
        <v>457.19</v>
      </c>
    </row>
    <row r="204" spans="1:10" ht="23.25">
      <c r="A204" s="121">
        <v>21616</v>
      </c>
      <c r="B204" s="123">
        <v>19</v>
      </c>
      <c r="C204" s="139">
        <v>88.944</v>
      </c>
      <c r="D204" s="139">
        <v>88.9452</v>
      </c>
      <c r="E204" s="165">
        <f t="shared" si="12"/>
        <v>0.0011999999999972033</v>
      </c>
      <c r="F204" s="166">
        <f t="shared" si="13"/>
        <v>4.937052579598466</v>
      </c>
      <c r="G204" s="167">
        <f t="shared" si="14"/>
        <v>243.06000000000006</v>
      </c>
      <c r="H204" s="123">
        <v>94</v>
      </c>
      <c r="I204" s="131">
        <v>787.08</v>
      </c>
      <c r="J204" s="131">
        <v>544.02</v>
      </c>
    </row>
    <row r="205" spans="1:10" ht="23.25">
      <c r="A205" s="121"/>
      <c r="B205" s="123">
        <v>20</v>
      </c>
      <c r="C205" s="139">
        <v>84.646</v>
      </c>
      <c r="D205" s="139">
        <v>84.6468</v>
      </c>
      <c r="E205" s="165">
        <f t="shared" si="12"/>
        <v>0.0007999999999981355</v>
      </c>
      <c r="F205" s="166">
        <f t="shared" si="13"/>
        <v>3.00367950738956</v>
      </c>
      <c r="G205" s="167">
        <f t="shared" si="14"/>
        <v>266.34000000000003</v>
      </c>
      <c r="H205" s="178">
        <v>95</v>
      </c>
      <c r="I205" s="131">
        <v>671.2</v>
      </c>
      <c r="J205" s="131">
        <v>404.86</v>
      </c>
    </row>
    <row r="206" spans="1:10" ht="23.25">
      <c r="A206" s="121"/>
      <c r="B206" s="123">
        <v>21</v>
      </c>
      <c r="C206" s="139">
        <v>86.354</v>
      </c>
      <c r="D206" s="139">
        <v>86.3548</v>
      </c>
      <c r="E206" s="165">
        <f t="shared" si="12"/>
        <v>0.0007999999999981355</v>
      </c>
      <c r="F206" s="166">
        <f t="shared" si="13"/>
        <v>2.8736664391613758</v>
      </c>
      <c r="G206" s="167">
        <f t="shared" si="14"/>
        <v>278.39000000000004</v>
      </c>
      <c r="H206" s="123">
        <v>96</v>
      </c>
      <c r="I206" s="131">
        <v>577.84</v>
      </c>
      <c r="J206" s="131">
        <v>299.45</v>
      </c>
    </row>
    <row r="207" spans="1:10" ht="23.25">
      <c r="A207" s="121">
        <v>21631</v>
      </c>
      <c r="B207" s="123">
        <v>22</v>
      </c>
      <c r="C207" s="139">
        <v>85.1386</v>
      </c>
      <c r="D207" s="139">
        <v>85.1387</v>
      </c>
      <c r="E207" s="165">
        <f aca="true" t="shared" si="15" ref="E207:E270">D207-C207</f>
        <v>0.00010000000000331966</v>
      </c>
      <c r="F207" s="166">
        <f aca="true" t="shared" si="16" ref="F207:F270">((10^6)*E207/G207)</f>
        <v>0.4200974626252717</v>
      </c>
      <c r="G207" s="167">
        <f aca="true" t="shared" si="17" ref="G207:G270">I207-J207</f>
        <v>238.03999999999996</v>
      </c>
      <c r="H207" s="178">
        <v>97</v>
      </c>
      <c r="I207" s="131">
        <v>813.16</v>
      </c>
      <c r="J207" s="131">
        <v>575.12</v>
      </c>
    </row>
    <row r="208" spans="1:10" ht="23.25">
      <c r="A208" s="121"/>
      <c r="B208" s="123">
        <v>23</v>
      </c>
      <c r="C208" s="139">
        <v>87.6812</v>
      </c>
      <c r="D208" s="139">
        <v>87.6812</v>
      </c>
      <c r="E208" s="165">
        <f t="shared" si="15"/>
        <v>0</v>
      </c>
      <c r="F208" s="166">
        <f t="shared" si="16"/>
        <v>0</v>
      </c>
      <c r="G208" s="167">
        <f t="shared" si="17"/>
        <v>277.47</v>
      </c>
      <c r="H208" s="123">
        <v>98</v>
      </c>
      <c r="I208" s="131">
        <v>644.7</v>
      </c>
      <c r="J208" s="131">
        <v>367.23</v>
      </c>
    </row>
    <row r="209" spans="1:10" ht="23.25">
      <c r="A209" s="121"/>
      <c r="B209" s="123">
        <v>24</v>
      </c>
      <c r="C209" s="139">
        <v>88.0371</v>
      </c>
      <c r="D209" s="139">
        <v>88.0371</v>
      </c>
      <c r="E209" s="165">
        <f t="shared" si="15"/>
        <v>0</v>
      </c>
      <c r="F209" s="166">
        <f t="shared" si="16"/>
        <v>0</v>
      </c>
      <c r="G209" s="167">
        <f t="shared" si="17"/>
        <v>238.73000000000002</v>
      </c>
      <c r="H209" s="178">
        <v>99</v>
      </c>
      <c r="I209" s="131">
        <v>787.87</v>
      </c>
      <c r="J209" s="131">
        <v>549.14</v>
      </c>
    </row>
    <row r="210" spans="1:10" ht="23.25">
      <c r="A210" s="121">
        <v>21640</v>
      </c>
      <c r="B210" s="123">
        <v>25</v>
      </c>
      <c r="C210" s="139">
        <v>87.0408</v>
      </c>
      <c r="D210" s="139">
        <v>87.0408</v>
      </c>
      <c r="E210" s="165">
        <f t="shared" si="15"/>
        <v>0</v>
      </c>
      <c r="F210" s="166">
        <f t="shared" si="16"/>
        <v>0</v>
      </c>
      <c r="G210" s="167">
        <f t="shared" si="17"/>
        <v>259.41999999999996</v>
      </c>
      <c r="H210" s="123">
        <v>100</v>
      </c>
      <c r="I210" s="131">
        <v>793.74</v>
      </c>
      <c r="J210" s="131">
        <v>534.32</v>
      </c>
    </row>
    <row r="211" spans="1:10" ht="23.25">
      <c r="A211" s="121"/>
      <c r="B211" s="123">
        <v>26</v>
      </c>
      <c r="C211" s="139">
        <v>85.7947</v>
      </c>
      <c r="D211" s="139">
        <v>85.7961</v>
      </c>
      <c r="E211" s="165">
        <f t="shared" si="15"/>
        <v>0.0013999999999896318</v>
      </c>
      <c r="F211" s="166">
        <f t="shared" si="16"/>
        <v>4.31140675039921</v>
      </c>
      <c r="G211" s="167">
        <f t="shared" si="17"/>
        <v>324.72</v>
      </c>
      <c r="H211" s="178">
        <v>101</v>
      </c>
      <c r="I211" s="131">
        <v>690.7</v>
      </c>
      <c r="J211" s="131">
        <v>365.98</v>
      </c>
    </row>
    <row r="212" spans="1:10" ht="23.25">
      <c r="A212" s="184"/>
      <c r="B212" s="185">
        <v>27</v>
      </c>
      <c r="C212" s="186">
        <v>86.3043</v>
      </c>
      <c r="D212" s="186">
        <v>86.3046</v>
      </c>
      <c r="E212" s="187">
        <f t="shared" si="15"/>
        <v>0.0002999999999957481</v>
      </c>
      <c r="F212" s="188">
        <f t="shared" si="16"/>
        <v>1.0446046171376029</v>
      </c>
      <c r="G212" s="189">
        <f t="shared" si="17"/>
        <v>287.18999999999994</v>
      </c>
      <c r="H212" s="185">
        <v>102</v>
      </c>
      <c r="I212" s="190">
        <v>805.92</v>
      </c>
      <c r="J212" s="190">
        <v>518.73</v>
      </c>
    </row>
    <row r="213" spans="1:10" ht="23.25">
      <c r="A213" s="177">
        <v>21644</v>
      </c>
      <c r="B213" s="178">
        <v>19</v>
      </c>
      <c r="C213" s="179">
        <v>88.9628</v>
      </c>
      <c r="D213" s="179">
        <v>88.9746</v>
      </c>
      <c r="E213" s="180">
        <f t="shared" si="15"/>
        <v>0.011799999999993815</v>
      </c>
      <c r="F213" s="181">
        <f t="shared" si="16"/>
        <v>45.36019066654038</v>
      </c>
      <c r="G213" s="182">
        <f t="shared" si="17"/>
        <v>260.14</v>
      </c>
      <c r="H213" s="178">
        <v>1</v>
      </c>
      <c r="I213" s="183">
        <v>789.87</v>
      </c>
      <c r="J213" s="183">
        <v>529.73</v>
      </c>
    </row>
    <row r="214" spans="1:10" ht="23.25">
      <c r="A214" s="121"/>
      <c r="B214" s="123">
        <v>20</v>
      </c>
      <c r="C214" s="139">
        <v>84.6518</v>
      </c>
      <c r="D214" s="139">
        <v>84.6612</v>
      </c>
      <c r="E214" s="165">
        <f t="shared" si="15"/>
        <v>0.009399999999999409</v>
      </c>
      <c r="F214" s="166">
        <f t="shared" si="16"/>
        <v>37.72979047924625</v>
      </c>
      <c r="G214" s="167">
        <f t="shared" si="17"/>
        <v>249.14</v>
      </c>
      <c r="H214" s="123">
        <v>2</v>
      </c>
      <c r="I214" s="131">
        <v>801.01</v>
      </c>
      <c r="J214" s="131">
        <v>551.87</v>
      </c>
    </row>
    <row r="215" spans="1:10" ht="23.25">
      <c r="A215" s="121"/>
      <c r="B215" s="178">
        <v>21</v>
      </c>
      <c r="C215" s="139">
        <v>86.356</v>
      </c>
      <c r="D215" s="139">
        <v>86.3613</v>
      </c>
      <c r="E215" s="165">
        <f t="shared" si="15"/>
        <v>0.0053000000000054115</v>
      </c>
      <c r="F215" s="166">
        <f t="shared" si="16"/>
        <v>18.380440436987726</v>
      </c>
      <c r="G215" s="167">
        <f t="shared" si="17"/>
        <v>288.35</v>
      </c>
      <c r="H215" s="178">
        <v>3</v>
      </c>
      <c r="I215" s="131">
        <v>745.49</v>
      </c>
      <c r="J215" s="131">
        <v>457.14</v>
      </c>
    </row>
    <row r="216" spans="1:10" ht="23.25">
      <c r="A216" s="121">
        <v>21667</v>
      </c>
      <c r="B216" s="123">
        <v>22</v>
      </c>
      <c r="C216" s="139">
        <v>85.1417</v>
      </c>
      <c r="D216" s="139">
        <v>85.1459</v>
      </c>
      <c r="E216" s="165">
        <f t="shared" si="15"/>
        <v>0.004199999999997317</v>
      </c>
      <c r="F216" s="166">
        <f t="shared" si="16"/>
        <v>13.968803006609624</v>
      </c>
      <c r="G216" s="167">
        <f t="shared" si="17"/>
        <v>300.6700000000001</v>
      </c>
      <c r="H216" s="123">
        <v>4</v>
      </c>
      <c r="I216" s="131">
        <v>667.95</v>
      </c>
      <c r="J216" s="131">
        <v>367.28</v>
      </c>
    </row>
    <row r="217" spans="1:10" ht="23.25">
      <c r="A217" s="121"/>
      <c r="B217" s="178">
        <v>23</v>
      </c>
      <c r="C217" s="139">
        <v>87.7198</v>
      </c>
      <c r="D217" s="139">
        <v>87.7259</v>
      </c>
      <c r="E217" s="165">
        <f t="shared" si="15"/>
        <v>0.006099999999989336</v>
      </c>
      <c r="F217" s="166">
        <f t="shared" si="16"/>
        <v>21.56162737262499</v>
      </c>
      <c r="G217" s="167">
        <f t="shared" si="17"/>
        <v>282.91</v>
      </c>
      <c r="H217" s="178">
        <v>5</v>
      </c>
      <c r="I217" s="131">
        <v>641.5</v>
      </c>
      <c r="J217" s="131">
        <v>358.59</v>
      </c>
    </row>
    <row r="218" spans="1:10" ht="23.25">
      <c r="A218" s="121"/>
      <c r="B218" s="123">
        <v>24</v>
      </c>
      <c r="C218" s="139">
        <v>88.0647</v>
      </c>
      <c r="D218" s="139">
        <v>88.0768</v>
      </c>
      <c r="E218" s="165">
        <f t="shared" si="15"/>
        <v>0.012100000000003774</v>
      </c>
      <c r="F218" s="166">
        <f t="shared" si="16"/>
        <v>45.02158059236411</v>
      </c>
      <c r="G218" s="167">
        <f t="shared" si="17"/>
        <v>268.75999999999993</v>
      </c>
      <c r="H218" s="123">
        <v>6</v>
      </c>
      <c r="I218" s="131">
        <v>640.31</v>
      </c>
      <c r="J218" s="131">
        <v>371.55</v>
      </c>
    </row>
    <row r="219" spans="1:10" ht="23.25">
      <c r="A219" s="121">
        <v>21671</v>
      </c>
      <c r="B219" s="123">
        <v>13</v>
      </c>
      <c r="C219" s="139">
        <v>86.6856</v>
      </c>
      <c r="D219" s="139">
        <v>86.6914</v>
      </c>
      <c r="E219" s="165">
        <f t="shared" si="15"/>
        <v>0.005800000000007799</v>
      </c>
      <c r="F219" s="166">
        <f t="shared" si="16"/>
        <v>23.6570542888926</v>
      </c>
      <c r="G219" s="167">
        <f t="shared" si="17"/>
        <v>245.17000000000002</v>
      </c>
      <c r="H219" s="178">
        <v>7</v>
      </c>
      <c r="I219" s="131">
        <v>628.51</v>
      </c>
      <c r="J219" s="131">
        <v>383.34</v>
      </c>
    </row>
    <row r="220" spans="1:10" ht="23.25">
      <c r="A220" s="121"/>
      <c r="B220" s="123">
        <v>14</v>
      </c>
      <c r="C220" s="139">
        <v>85.888</v>
      </c>
      <c r="D220" s="139">
        <v>85.8937</v>
      </c>
      <c r="E220" s="165">
        <f t="shared" si="15"/>
        <v>0.005699999999990268</v>
      </c>
      <c r="F220" s="166">
        <f t="shared" si="16"/>
        <v>21.76985066642581</v>
      </c>
      <c r="G220" s="167">
        <f t="shared" si="17"/>
        <v>261.8299999999999</v>
      </c>
      <c r="H220" s="123">
        <v>8</v>
      </c>
      <c r="I220" s="131">
        <v>629.31</v>
      </c>
      <c r="J220" s="131">
        <v>367.48</v>
      </c>
    </row>
    <row r="221" spans="1:10" ht="23.25">
      <c r="A221" s="121"/>
      <c r="B221" s="123">
        <v>15</v>
      </c>
      <c r="C221" s="139">
        <v>86.9926</v>
      </c>
      <c r="D221" s="139">
        <v>87.0004</v>
      </c>
      <c r="E221" s="165">
        <f t="shared" si="15"/>
        <v>0.007800000000003138</v>
      </c>
      <c r="F221" s="166">
        <f t="shared" si="16"/>
        <v>26.936492039932094</v>
      </c>
      <c r="G221" s="167">
        <f t="shared" si="17"/>
        <v>289.57000000000005</v>
      </c>
      <c r="H221" s="178">
        <v>9</v>
      </c>
      <c r="I221" s="131">
        <v>572.22</v>
      </c>
      <c r="J221" s="131">
        <v>282.65</v>
      </c>
    </row>
    <row r="222" spans="1:10" ht="23.25">
      <c r="A222" s="121">
        <v>21686</v>
      </c>
      <c r="B222" s="123">
        <v>16</v>
      </c>
      <c r="C222" s="139">
        <v>86.083</v>
      </c>
      <c r="D222" s="139">
        <v>86.1002</v>
      </c>
      <c r="E222" s="165">
        <f t="shared" si="15"/>
        <v>0.017200000000002547</v>
      </c>
      <c r="F222" s="166">
        <f t="shared" si="16"/>
        <v>69.4416407606385</v>
      </c>
      <c r="G222" s="167">
        <f t="shared" si="17"/>
        <v>247.68999999999994</v>
      </c>
      <c r="H222" s="123">
        <v>10</v>
      </c>
      <c r="I222" s="131">
        <v>695.56</v>
      </c>
      <c r="J222" s="131">
        <v>447.87</v>
      </c>
    </row>
    <row r="223" spans="1:10" ht="23.25">
      <c r="A223" s="121"/>
      <c r="B223" s="123">
        <v>17</v>
      </c>
      <c r="C223" s="139">
        <v>87.222</v>
      </c>
      <c r="D223" s="139">
        <v>87.2384</v>
      </c>
      <c r="E223" s="165">
        <f t="shared" si="15"/>
        <v>0.01640000000000441</v>
      </c>
      <c r="F223" s="166">
        <f t="shared" si="16"/>
        <v>61.21230217977162</v>
      </c>
      <c r="G223" s="167">
        <f t="shared" si="17"/>
        <v>267.91999999999996</v>
      </c>
      <c r="H223" s="178">
        <v>11</v>
      </c>
      <c r="I223" s="131">
        <v>788.93</v>
      </c>
      <c r="J223" s="131">
        <v>521.01</v>
      </c>
    </row>
    <row r="224" spans="1:10" ht="23.25">
      <c r="A224" s="121"/>
      <c r="B224" s="123">
        <v>18</v>
      </c>
      <c r="C224" s="139">
        <v>85.149</v>
      </c>
      <c r="D224" s="139">
        <v>85.1649</v>
      </c>
      <c r="E224" s="165">
        <f t="shared" si="15"/>
        <v>0.015900000000002024</v>
      </c>
      <c r="F224" s="166">
        <f t="shared" si="16"/>
        <v>68.68843960602221</v>
      </c>
      <c r="G224" s="167">
        <f t="shared" si="17"/>
        <v>231.48000000000002</v>
      </c>
      <c r="H224" s="123">
        <v>12</v>
      </c>
      <c r="I224" s="131">
        <v>642.33</v>
      </c>
      <c r="J224" s="131">
        <v>410.85</v>
      </c>
    </row>
    <row r="225" spans="1:10" ht="23.25">
      <c r="A225" s="121">
        <v>21693</v>
      </c>
      <c r="B225" s="123">
        <v>19</v>
      </c>
      <c r="C225" s="139">
        <v>88.9147</v>
      </c>
      <c r="D225" s="139">
        <v>88.9284</v>
      </c>
      <c r="E225" s="165">
        <f t="shared" si="15"/>
        <v>0.013700000000000045</v>
      </c>
      <c r="F225" s="166">
        <f t="shared" si="16"/>
        <v>60.624834056111375</v>
      </c>
      <c r="G225" s="167">
        <f t="shared" si="17"/>
        <v>225.97999999999996</v>
      </c>
      <c r="H225" s="178">
        <v>13</v>
      </c>
      <c r="I225" s="131">
        <v>734.9</v>
      </c>
      <c r="J225" s="131">
        <v>508.92</v>
      </c>
    </row>
    <row r="226" spans="1:10" ht="23.25">
      <c r="A226" s="121"/>
      <c r="B226" s="123">
        <v>20</v>
      </c>
      <c r="C226" s="139">
        <v>84.6276</v>
      </c>
      <c r="D226" s="139">
        <v>84.6538</v>
      </c>
      <c r="E226" s="165">
        <f t="shared" si="15"/>
        <v>0.026200000000002888</v>
      </c>
      <c r="F226" s="166">
        <f t="shared" si="16"/>
        <v>102.71690124280742</v>
      </c>
      <c r="G226" s="167">
        <f t="shared" si="17"/>
        <v>255.07</v>
      </c>
      <c r="H226" s="123">
        <v>14</v>
      </c>
      <c r="I226" s="131">
        <v>763.66</v>
      </c>
      <c r="J226" s="131">
        <v>508.59</v>
      </c>
    </row>
    <row r="227" spans="1:10" ht="23.25">
      <c r="A227" s="121"/>
      <c r="B227" s="123">
        <v>21</v>
      </c>
      <c r="C227" s="139">
        <v>86.321</v>
      </c>
      <c r="D227" s="139">
        <v>86.3384</v>
      </c>
      <c r="E227" s="165">
        <f t="shared" si="15"/>
        <v>0.017399999999994975</v>
      </c>
      <c r="F227" s="166">
        <f t="shared" si="16"/>
        <v>59.25623212094734</v>
      </c>
      <c r="G227" s="167">
        <f t="shared" si="17"/>
        <v>293.64</v>
      </c>
      <c r="H227" s="178">
        <v>15</v>
      </c>
      <c r="I227" s="131">
        <v>624.9</v>
      </c>
      <c r="J227" s="131">
        <v>331.26</v>
      </c>
    </row>
    <row r="228" spans="1:10" ht="23.25">
      <c r="A228" s="121">
        <v>21707</v>
      </c>
      <c r="B228" s="123">
        <v>22</v>
      </c>
      <c r="C228" s="139">
        <v>85.0984</v>
      </c>
      <c r="D228" s="139">
        <v>85.2042</v>
      </c>
      <c r="E228" s="165">
        <f t="shared" si="15"/>
        <v>0.10580000000000211</v>
      </c>
      <c r="F228" s="166">
        <f t="shared" si="16"/>
        <v>416.46984726815504</v>
      </c>
      <c r="G228" s="167">
        <f t="shared" si="17"/>
        <v>254.04000000000002</v>
      </c>
      <c r="H228" s="123">
        <v>16</v>
      </c>
      <c r="I228" s="131">
        <v>589.48</v>
      </c>
      <c r="J228" s="131">
        <v>335.44</v>
      </c>
    </row>
    <row r="229" spans="1:10" ht="23.25">
      <c r="A229" s="121"/>
      <c r="B229" s="123">
        <v>23</v>
      </c>
      <c r="C229" s="139">
        <v>87.6902</v>
      </c>
      <c r="D229" s="139">
        <v>87.8076</v>
      </c>
      <c r="E229" s="165">
        <f t="shared" si="15"/>
        <v>0.11739999999998929</v>
      </c>
      <c r="F229" s="166">
        <f t="shared" si="16"/>
        <v>444.7980601651484</v>
      </c>
      <c r="G229" s="167">
        <f t="shared" si="17"/>
        <v>263.94000000000005</v>
      </c>
      <c r="H229" s="178">
        <v>17</v>
      </c>
      <c r="I229" s="131">
        <v>809.46</v>
      </c>
      <c r="J229" s="131">
        <v>545.52</v>
      </c>
    </row>
    <row r="230" spans="1:10" ht="23.25">
      <c r="A230" s="121"/>
      <c r="B230" s="123">
        <v>24</v>
      </c>
      <c r="C230" s="139">
        <v>88.0451</v>
      </c>
      <c r="D230" s="139">
        <v>88.1731</v>
      </c>
      <c r="E230" s="165">
        <f t="shared" si="15"/>
        <v>0.1280000000000001</v>
      </c>
      <c r="F230" s="166">
        <f t="shared" si="16"/>
        <v>481.7644623433329</v>
      </c>
      <c r="G230" s="167">
        <f t="shared" si="17"/>
        <v>265.69</v>
      </c>
      <c r="H230" s="123">
        <v>18</v>
      </c>
      <c r="I230" s="131">
        <v>767.98</v>
      </c>
      <c r="J230" s="131">
        <v>502.29</v>
      </c>
    </row>
    <row r="231" spans="1:10" ht="23.25">
      <c r="A231" s="121">
        <v>21714</v>
      </c>
      <c r="B231" s="123">
        <v>25</v>
      </c>
      <c r="C231" s="139">
        <v>87.0376</v>
      </c>
      <c r="D231" s="139">
        <v>87.0542</v>
      </c>
      <c r="E231" s="165">
        <f t="shared" si="15"/>
        <v>0.01659999999999684</v>
      </c>
      <c r="F231" s="166">
        <f t="shared" si="16"/>
        <v>67.20103635331893</v>
      </c>
      <c r="G231" s="167">
        <f t="shared" si="17"/>
        <v>247.01999999999998</v>
      </c>
      <c r="H231" s="178">
        <v>19</v>
      </c>
      <c r="I231" s="131">
        <v>785.11</v>
      </c>
      <c r="J231" s="131">
        <v>538.09</v>
      </c>
    </row>
    <row r="232" spans="1:10" ht="23.25">
      <c r="A232" s="121"/>
      <c r="B232" s="123">
        <v>26</v>
      </c>
      <c r="C232" s="139">
        <v>85.7907</v>
      </c>
      <c r="D232" s="139">
        <v>85.8075</v>
      </c>
      <c r="E232" s="165">
        <f t="shared" si="15"/>
        <v>0.01680000000000348</v>
      </c>
      <c r="F232" s="166">
        <f t="shared" si="16"/>
        <v>57.90507703444483</v>
      </c>
      <c r="G232" s="167">
        <f t="shared" si="17"/>
        <v>290.13</v>
      </c>
      <c r="H232" s="123">
        <v>20</v>
      </c>
      <c r="I232" s="131">
        <v>804.91</v>
      </c>
      <c r="J232" s="131">
        <v>514.78</v>
      </c>
    </row>
    <row r="233" spans="1:10" ht="23.25">
      <c r="A233" s="121"/>
      <c r="B233" s="123">
        <v>27</v>
      </c>
      <c r="C233" s="139">
        <v>86.3041</v>
      </c>
      <c r="D233" s="139">
        <v>86.3228</v>
      </c>
      <c r="E233" s="165">
        <f t="shared" si="15"/>
        <v>0.018699999999995498</v>
      </c>
      <c r="F233" s="166">
        <f t="shared" si="16"/>
        <v>67.37282029109201</v>
      </c>
      <c r="G233" s="167">
        <f t="shared" si="17"/>
        <v>277.55999999999995</v>
      </c>
      <c r="H233" s="178">
        <v>21</v>
      </c>
      <c r="I233" s="131">
        <v>830.13</v>
      </c>
      <c r="J233" s="131">
        <v>552.57</v>
      </c>
    </row>
    <row r="234" spans="1:10" ht="23.25">
      <c r="A234" s="121">
        <v>21721</v>
      </c>
      <c r="B234" s="123">
        <v>28</v>
      </c>
      <c r="C234" s="139">
        <v>87.1952</v>
      </c>
      <c r="D234" s="139">
        <v>87.2137</v>
      </c>
      <c r="E234" s="165">
        <f t="shared" si="15"/>
        <v>0.01850000000000307</v>
      </c>
      <c r="F234" s="166">
        <f t="shared" si="16"/>
        <v>64.87358417786959</v>
      </c>
      <c r="G234" s="167">
        <f t="shared" si="17"/>
        <v>285.17</v>
      </c>
      <c r="H234" s="123">
        <v>22</v>
      </c>
      <c r="I234" s="131">
        <v>614.76</v>
      </c>
      <c r="J234" s="131">
        <v>329.59</v>
      </c>
    </row>
    <row r="235" spans="1:10" ht="23.25">
      <c r="A235" s="121"/>
      <c r="B235" s="123">
        <v>29</v>
      </c>
      <c r="C235" s="139">
        <v>85.1901</v>
      </c>
      <c r="D235" s="139">
        <v>85.2077</v>
      </c>
      <c r="E235" s="165">
        <f t="shared" si="15"/>
        <v>0.017600000000001614</v>
      </c>
      <c r="F235" s="166">
        <f t="shared" si="16"/>
        <v>56.526207605349484</v>
      </c>
      <c r="G235" s="167">
        <f t="shared" si="17"/>
        <v>311.36</v>
      </c>
      <c r="H235" s="178">
        <v>23</v>
      </c>
      <c r="I235" s="131">
        <v>649.46</v>
      </c>
      <c r="J235" s="131">
        <v>338.1</v>
      </c>
    </row>
    <row r="236" spans="1:10" ht="23.25">
      <c r="A236" s="121"/>
      <c r="B236" s="123">
        <v>30</v>
      </c>
      <c r="C236" s="139">
        <v>84.9695</v>
      </c>
      <c r="D236" s="139">
        <v>84.9826</v>
      </c>
      <c r="E236" s="165">
        <f t="shared" si="15"/>
        <v>0.01310000000000855</v>
      </c>
      <c r="F236" s="166">
        <f t="shared" si="16"/>
        <v>54.1658052512241</v>
      </c>
      <c r="G236" s="167">
        <f t="shared" si="17"/>
        <v>241.85000000000002</v>
      </c>
      <c r="H236" s="123">
        <v>24</v>
      </c>
      <c r="I236" s="131">
        <v>771.34</v>
      </c>
      <c r="J236" s="131">
        <v>529.49</v>
      </c>
    </row>
    <row r="237" spans="1:10" ht="23.25">
      <c r="A237" s="121">
        <v>21734</v>
      </c>
      <c r="B237" s="123">
        <v>10</v>
      </c>
      <c r="C237" s="139">
        <v>85.0886</v>
      </c>
      <c r="D237" s="139">
        <v>85.6685</v>
      </c>
      <c r="E237" s="165">
        <f t="shared" si="15"/>
        <v>0.579899999999995</v>
      </c>
      <c r="F237" s="166">
        <f t="shared" si="16"/>
        <v>1951.2113055181524</v>
      </c>
      <c r="G237" s="167">
        <f t="shared" si="17"/>
        <v>297.20000000000005</v>
      </c>
      <c r="H237" s="178">
        <v>25</v>
      </c>
      <c r="I237" s="131">
        <v>803.73</v>
      </c>
      <c r="J237" s="131">
        <v>506.53</v>
      </c>
    </row>
    <row r="238" spans="1:10" ht="23.25">
      <c r="A238" s="121"/>
      <c r="B238" s="123">
        <v>11</v>
      </c>
      <c r="C238" s="139">
        <v>86.0948</v>
      </c>
      <c r="D238" s="139">
        <v>86.347</v>
      </c>
      <c r="E238" s="165">
        <f t="shared" si="15"/>
        <v>0.25219999999998777</v>
      </c>
      <c r="F238" s="166">
        <f t="shared" si="16"/>
        <v>1074.0598781993435</v>
      </c>
      <c r="G238" s="167">
        <f t="shared" si="17"/>
        <v>234.80999999999995</v>
      </c>
      <c r="H238" s="123">
        <v>26</v>
      </c>
      <c r="I238" s="131">
        <v>756.79</v>
      </c>
      <c r="J238" s="131">
        <v>521.98</v>
      </c>
    </row>
    <row r="239" spans="1:10" ht="23.25">
      <c r="A239" s="121"/>
      <c r="B239" s="123">
        <v>12</v>
      </c>
      <c r="C239" s="139">
        <v>84.839</v>
      </c>
      <c r="D239" s="139">
        <v>85.0805</v>
      </c>
      <c r="E239" s="165">
        <f t="shared" si="15"/>
        <v>0.24150000000000205</v>
      </c>
      <c r="F239" s="166">
        <f t="shared" si="16"/>
        <v>787.6712328767189</v>
      </c>
      <c r="G239" s="167">
        <f t="shared" si="17"/>
        <v>306.6</v>
      </c>
      <c r="H239" s="178">
        <v>27</v>
      </c>
      <c r="I239" s="131">
        <v>632.82</v>
      </c>
      <c r="J239" s="131">
        <v>326.22</v>
      </c>
    </row>
    <row r="240" spans="1:10" ht="23.25">
      <c r="A240" s="121">
        <v>21735</v>
      </c>
      <c r="B240" s="123">
        <v>13</v>
      </c>
      <c r="C240" s="139">
        <v>86.7062</v>
      </c>
      <c r="D240" s="139">
        <v>87.0369</v>
      </c>
      <c r="E240" s="165">
        <f t="shared" si="15"/>
        <v>0.3307000000000073</v>
      </c>
      <c r="F240" s="166">
        <f t="shared" si="16"/>
        <v>1096.3400079565286</v>
      </c>
      <c r="G240" s="167">
        <f t="shared" si="17"/>
        <v>301.64000000000004</v>
      </c>
      <c r="H240" s="123">
        <v>28</v>
      </c>
      <c r="I240" s="131">
        <v>723.58</v>
      </c>
      <c r="J240" s="131">
        <v>421.94</v>
      </c>
    </row>
    <row r="241" spans="1:10" ht="23.25">
      <c r="A241" s="121"/>
      <c r="B241" s="123">
        <v>14</v>
      </c>
      <c r="C241" s="139">
        <v>85.926</v>
      </c>
      <c r="D241" s="139">
        <v>86.8455</v>
      </c>
      <c r="E241" s="165">
        <f t="shared" si="15"/>
        <v>0.9194999999999993</v>
      </c>
      <c r="F241" s="166">
        <f t="shared" si="16"/>
        <v>3472.3008949813056</v>
      </c>
      <c r="G241" s="167">
        <f t="shared" si="17"/>
        <v>264.80999999999995</v>
      </c>
      <c r="H241" s="178">
        <v>29</v>
      </c>
      <c r="I241" s="131">
        <v>794.53</v>
      </c>
      <c r="J241" s="131">
        <v>529.72</v>
      </c>
    </row>
    <row r="242" spans="1:10" ht="23.25">
      <c r="A242" s="121"/>
      <c r="B242" s="123">
        <v>15</v>
      </c>
      <c r="C242" s="139">
        <v>87.0002</v>
      </c>
      <c r="D242" s="139">
        <v>87.4098</v>
      </c>
      <c r="E242" s="165">
        <f t="shared" si="15"/>
        <v>0.4095999999999975</v>
      </c>
      <c r="F242" s="166">
        <f t="shared" si="16"/>
        <v>1664.7022962812339</v>
      </c>
      <c r="G242" s="167">
        <f t="shared" si="17"/>
        <v>246.04999999999995</v>
      </c>
      <c r="H242" s="123">
        <v>30</v>
      </c>
      <c r="I242" s="131">
        <v>797.92</v>
      </c>
      <c r="J242" s="131">
        <v>551.87</v>
      </c>
    </row>
    <row r="243" spans="1:10" ht="23.25">
      <c r="A243" s="121">
        <v>21752</v>
      </c>
      <c r="B243" s="123">
        <v>16</v>
      </c>
      <c r="C243" s="139">
        <v>86.122</v>
      </c>
      <c r="D243" s="139">
        <v>86.3697</v>
      </c>
      <c r="E243" s="165">
        <f t="shared" si="15"/>
        <v>0.2476999999999947</v>
      </c>
      <c r="F243" s="166">
        <f t="shared" si="16"/>
        <v>896.0028938325003</v>
      </c>
      <c r="G243" s="167">
        <f t="shared" si="17"/>
        <v>276.45</v>
      </c>
      <c r="H243" s="178">
        <v>31</v>
      </c>
      <c r="I243" s="131">
        <v>600.54</v>
      </c>
      <c r="J243" s="131">
        <v>324.09</v>
      </c>
    </row>
    <row r="244" spans="1:10" ht="23.25">
      <c r="A244" s="121"/>
      <c r="B244" s="123">
        <v>17</v>
      </c>
      <c r="C244" s="139">
        <v>87.1993</v>
      </c>
      <c r="D244" s="139">
        <v>87.4554</v>
      </c>
      <c r="E244" s="165">
        <f t="shared" si="15"/>
        <v>0.25610000000000355</v>
      </c>
      <c r="F244" s="166">
        <f t="shared" si="16"/>
        <v>900.6189337459683</v>
      </c>
      <c r="G244" s="167">
        <f t="shared" si="17"/>
        <v>284.36</v>
      </c>
      <c r="H244" s="123">
        <v>32</v>
      </c>
      <c r="I244" s="131">
        <v>768.87</v>
      </c>
      <c r="J244" s="131">
        <v>484.51</v>
      </c>
    </row>
    <row r="245" spans="1:10" ht="23.25">
      <c r="A245" s="121"/>
      <c r="B245" s="123">
        <v>18</v>
      </c>
      <c r="C245" s="139">
        <v>85.1242</v>
      </c>
      <c r="D245" s="139">
        <v>85.3391</v>
      </c>
      <c r="E245" s="165">
        <f t="shared" si="15"/>
        <v>0.2149000000000001</v>
      </c>
      <c r="F245" s="166">
        <f t="shared" si="16"/>
        <v>728.4251915124402</v>
      </c>
      <c r="G245" s="167">
        <f t="shared" si="17"/>
        <v>295.02</v>
      </c>
      <c r="H245" s="178">
        <v>33</v>
      </c>
      <c r="I245" s="131">
        <v>623.67</v>
      </c>
      <c r="J245" s="131">
        <v>328.65</v>
      </c>
    </row>
    <row r="246" spans="1:10" ht="23.25">
      <c r="A246" s="121">
        <v>21775</v>
      </c>
      <c r="B246" s="123">
        <v>1</v>
      </c>
      <c r="C246" s="139">
        <v>85.4224</v>
      </c>
      <c r="D246" s="139">
        <v>85.5915</v>
      </c>
      <c r="E246" s="165">
        <f t="shared" si="15"/>
        <v>0.16910000000000025</v>
      </c>
      <c r="F246" s="166">
        <f t="shared" si="16"/>
        <v>620.5504587155973</v>
      </c>
      <c r="G246" s="167">
        <f t="shared" si="17"/>
        <v>272.5</v>
      </c>
      <c r="H246" s="123">
        <v>34</v>
      </c>
      <c r="I246" s="131">
        <v>801.99</v>
      </c>
      <c r="J246" s="131">
        <v>529.49</v>
      </c>
    </row>
    <row r="247" spans="1:10" ht="23.25">
      <c r="A247" s="121"/>
      <c r="B247" s="123">
        <v>2</v>
      </c>
      <c r="C247" s="139">
        <v>87.4967</v>
      </c>
      <c r="D247" s="139">
        <v>87.6685</v>
      </c>
      <c r="E247" s="165">
        <f t="shared" si="15"/>
        <v>0.1717999999999904</v>
      </c>
      <c r="F247" s="166">
        <f t="shared" si="16"/>
        <v>634.4399719339356</v>
      </c>
      <c r="G247" s="167">
        <f t="shared" si="17"/>
        <v>270.78999999999996</v>
      </c>
      <c r="H247" s="178">
        <v>35</v>
      </c>
      <c r="I247" s="131">
        <v>823.4</v>
      </c>
      <c r="J247" s="131">
        <v>552.61</v>
      </c>
    </row>
    <row r="248" spans="1:10" ht="23.25">
      <c r="A248" s="121"/>
      <c r="B248" s="123">
        <v>3</v>
      </c>
      <c r="C248" s="139">
        <v>85.8768</v>
      </c>
      <c r="D248" s="139">
        <v>86.0676</v>
      </c>
      <c r="E248" s="165">
        <f t="shared" si="15"/>
        <v>0.19079999999999586</v>
      </c>
      <c r="F248" s="166">
        <f t="shared" si="16"/>
        <v>649.4876944548315</v>
      </c>
      <c r="G248" s="167">
        <f t="shared" si="17"/>
        <v>293.77000000000004</v>
      </c>
      <c r="H248" s="123">
        <v>36</v>
      </c>
      <c r="I248" s="131">
        <v>631.94</v>
      </c>
      <c r="J248" s="131">
        <v>338.17</v>
      </c>
    </row>
    <row r="249" spans="1:10" ht="23.25">
      <c r="A249" s="121">
        <v>21778</v>
      </c>
      <c r="B249" s="123">
        <v>4</v>
      </c>
      <c r="C249" s="139">
        <v>85.0088</v>
      </c>
      <c r="D249" s="139">
        <v>85.4787</v>
      </c>
      <c r="E249" s="165">
        <f t="shared" si="15"/>
        <v>0.46990000000000975</v>
      </c>
      <c r="F249" s="166">
        <f t="shared" si="16"/>
        <v>1410.7298327779577</v>
      </c>
      <c r="G249" s="167">
        <f t="shared" si="17"/>
        <v>333.0899999999999</v>
      </c>
      <c r="H249" s="178">
        <v>37</v>
      </c>
      <c r="I249" s="131">
        <v>664.31</v>
      </c>
      <c r="J249" s="131">
        <v>331.22</v>
      </c>
    </row>
    <row r="250" spans="1:10" ht="23.25">
      <c r="A250" s="121"/>
      <c r="B250" s="123">
        <v>5</v>
      </c>
      <c r="C250" s="139">
        <v>85.0209</v>
      </c>
      <c r="D250" s="139">
        <v>85.4705</v>
      </c>
      <c r="E250" s="165">
        <f t="shared" si="15"/>
        <v>0.4496000000000038</v>
      </c>
      <c r="F250" s="166">
        <f t="shared" si="16"/>
        <v>1678.551428038095</v>
      </c>
      <c r="G250" s="167">
        <f t="shared" si="17"/>
        <v>267.85</v>
      </c>
      <c r="H250" s="123">
        <v>38</v>
      </c>
      <c r="I250" s="131">
        <v>806</v>
      </c>
      <c r="J250" s="131">
        <v>538.15</v>
      </c>
    </row>
    <row r="251" spans="1:10" ht="23.25">
      <c r="A251" s="121"/>
      <c r="B251" s="123">
        <v>6</v>
      </c>
      <c r="C251" s="139">
        <v>87.4081</v>
      </c>
      <c r="D251" s="139">
        <v>87.8823</v>
      </c>
      <c r="E251" s="165">
        <f t="shared" si="15"/>
        <v>0.4741999999999962</v>
      </c>
      <c r="F251" s="166">
        <f t="shared" si="16"/>
        <v>1506.161859992365</v>
      </c>
      <c r="G251" s="167">
        <f t="shared" si="17"/>
        <v>314.84</v>
      </c>
      <c r="H251" s="178">
        <v>39</v>
      </c>
      <c r="I251" s="131">
        <v>644.41</v>
      </c>
      <c r="J251" s="131">
        <v>329.57</v>
      </c>
    </row>
    <row r="252" spans="1:10" ht="23.25">
      <c r="A252" s="121">
        <v>21779</v>
      </c>
      <c r="B252" s="123">
        <v>7</v>
      </c>
      <c r="C252" s="139">
        <v>86.4742</v>
      </c>
      <c r="D252" s="139">
        <v>86.7501</v>
      </c>
      <c r="E252" s="165">
        <f t="shared" si="15"/>
        <v>0.27590000000000714</v>
      </c>
      <c r="F252" s="166">
        <f t="shared" si="16"/>
        <v>1118.3623834617238</v>
      </c>
      <c r="G252" s="167">
        <f t="shared" si="17"/>
        <v>246.69999999999993</v>
      </c>
      <c r="H252" s="123">
        <v>40</v>
      </c>
      <c r="I252" s="131">
        <v>792.15</v>
      </c>
      <c r="J252" s="131">
        <v>545.45</v>
      </c>
    </row>
    <row r="253" spans="1:10" ht="23.25">
      <c r="A253" s="121"/>
      <c r="B253" s="123">
        <v>8</v>
      </c>
      <c r="C253" s="139">
        <v>84.8065</v>
      </c>
      <c r="D253" s="139">
        <v>85.0752</v>
      </c>
      <c r="E253" s="165">
        <f t="shared" si="15"/>
        <v>0.2686999999999955</v>
      </c>
      <c r="F253" s="166">
        <f t="shared" si="16"/>
        <v>1060.8812381553835</v>
      </c>
      <c r="G253" s="167">
        <f t="shared" si="17"/>
        <v>253.27999999999997</v>
      </c>
      <c r="H253" s="178">
        <v>41</v>
      </c>
      <c r="I253" s="131">
        <v>588.66</v>
      </c>
      <c r="J253" s="131">
        <v>335.38</v>
      </c>
    </row>
    <row r="254" spans="1:10" ht="23.25">
      <c r="A254" s="121"/>
      <c r="B254" s="123">
        <v>9</v>
      </c>
      <c r="C254" s="139">
        <v>87.6717</v>
      </c>
      <c r="D254" s="139">
        <v>87.9453</v>
      </c>
      <c r="E254" s="165">
        <f t="shared" si="15"/>
        <v>0.27360000000000184</v>
      </c>
      <c r="F254" s="166">
        <f t="shared" si="16"/>
        <v>1061.20549220387</v>
      </c>
      <c r="G254" s="167">
        <f t="shared" si="17"/>
        <v>257.82000000000005</v>
      </c>
      <c r="H254" s="123">
        <v>42</v>
      </c>
      <c r="I254" s="131">
        <v>772.61</v>
      </c>
      <c r="J254" s="131">
        <v>514.79</v>
      </c>
    </row>
    <row r="255" spans="1:10" ht="23.25">
      <c r="A255" s="121" t="s">
        <v>151</v>
      </c>
      <c r="B255" s="123">
        <v>10</v>
      </c>
      <c r="C255" s="139">
        <v>85.0865</v>
      </c>
      <c r="D255" s="139">
        <v>85.5586</v>
      </c>
      <c r="E255" s="165">
        <f t="shared" si="15"/>
        <v>0.4720999999999975</v>
      </c>
      <c r="F255" s="166">
        <f t="shared" si="16"/>
        <v>1699.0570791045757</v>
      </c>
      <c r="G255" s="167">
        <f t="shared" si="17"/>
        <v>277.86000000000007</v>
      </c>
      <c r="H255" s="123">
        <v>52</v>
      </c>
      <c r="I255" s="131">
        <v>682.94</v>
      </c>
      <c r="J255" s="131">
        <v>405.08</v>
      </c>
    </row>
    <row r="256" spans="1:10" ht="23.25">
      <c r="A256" s="121"/>
      <c r="B256" s="123">
        <v>11</v>
      </c>
      <c r="C256" s="139">
        <v>86.0872</v>
      </c>
      <c r="D256" s="139">
        <v>86.5605</v>
      </c>
      <c r="E256" s="165">
        <f t="shared" si="15"/>
        <v>0.47330000000000894</v>
      </c>
      <c r="F256" s="166">
        <f t="shared" si="16"/>
        <v>1792.938859004504</v>
      </c>
      <c r="G256" s="167">
        <f t="shared" si="17"/>
        <v>263.98</v>
      </c>
      <c r="H256" s="178">
        <v>53</v>
      </c>
      <c r="I256" s="131">
        <v>815.37</v>
      </c>
      <c r="J256" s="131">
        <v>551.39</v>
      </c>
    </row>
    <row r="257" spans="1:10" ht="23.25">
      <c r="A257" s="121"/>
      <c r="B257" s="123">
        <v>12</v>
      </c>
      <c r="C257" s="139">
        <v>84.8271</v>
      </c>
      <c r="D257" s="139">
        <v>85.2046</v>
      </c>
      <c r="E257" s="165">
        <f t="shared" si="15"/>
        <v>0.3774999999999977</v>
      </c>
      <c r="F257" s="166">
        <f t="shared" si="16"/>
        <v>1610.5635905968588</v>
      </c>
      <c r="G257" s="167">
        <f t="shared" si="17"/>
        <v>234.39</v>
      </c>
      <c r="H257" s="123">
        <v>54</v>
      </c>
      <c r="I257" s="131">
        <v>807.02</v>
      </c>
      <c r="J257" s="131">
        <v>572.63</v>
      </c>
    </row>
    <row r="258" spans="1:10" ht="23.25">
      <c r="A258" s="121" t="s">
        <v>152</v>
      </c>
      <c r="B258" s="123">
        <v>13</v>
      </c>
      <c r="C258" s="139">
        <v>86.7338</v>
      </c>
      <c r="D258" s="139">
        <v>86.8377</v>
      </c>
      <c r="E258" s="165">
        <f t="shared" si="15"/>
        <v>0.10389999999999588</v>
      </c>
      <c r="F258" s="166">
        <f t="shared" si="16"/>
        <v>417.2020558946189</v>
      </c>
      <c r="G258" s="167">
        <f t="shared" si="17"/>
        <v>249.03999999999996</v>
      </c>
      <c r="H258" s="178">
        <v>55</v>
      </c>
      <c r="I258" s="131">
        <v>804.66</v>
      </c>
      <c r="J258" s="131">
        <v>555.62</v>
      </c>
    </row>
    <row r="259" spans="1:10" ht="23.25">
      <c r="A259" s="121"/>
      <c r="B259" s="123">
        <v>14</v>
      </c>
      <c r="C259" s="139">
        <v>85.9225</v>
      </c>
      <c r="D259" s="139">
        <v>86.0301</v>
      </c>
      <c r="E259" s="165">
        <f t="shared" si="15"/>
        <v>0.10760000000000502</v>
      </c>
      <c r="F259" s="166">
        <f t="shared" si="16"/>
        <v>442.3432682425695</v>
      </c>
      <c r="G259" s="167">
        <f t="shared" si="17"/>
        <v>243.25</v>
      </c>
      <c r="H259" s="123">
        <v>56</v>
      </c>
      <c r="I259" s="131">
        <v>773.9</v>
      </c>
      <c r="J259" s="131">
        <v>530.65</v>
      </c>
    </row>
    <row r="260" spans="1:10" ht="23.25">
      <c r="A260" s="121"/>
      <c r="B260" s="123">
        <v>15</v>
      </c>
      <c r="C260" s="139">
        <v>86.9713</v>
      </c>
      <c r="D260" s="139">
        <v>87.1246</v>
      </c>
      <c r="E260" s="165">
        <f t="shared" si="15"/>
        <v>0.15330000000000155</v>
      </c>
      <c r="F260" s="166">
        <f t="shared" si="16"/>
        <v>478.47935328818477</v>
      </c>
      <c r="G260" s="167">
        <f t="shared" si="17"/>
        <v>320.39000000000004</v>
      </c>
      <c r="H260" s="178">
        <v>57</v>
      </c>
      <c r="I260" s="131">
        <v>686.44</v>
      </c>
      <c r="J260" s="131">
        <v>366.05</v>
      </c>
    </row>
    <row r="261" spans="1:10" ht="23.25">
      <c r="A261" s="121" t="s">
        <v>153</v>
      </c>
      <c r="B261" s="123">
        <v>16</v>
      </c>
      <c r="C261" s="139">
        <v>86.1137</v>
      </c>
      <c r="D261" s="139">
        <v>86.1834</v>
      </c>
      <c r="E261" s="165">
        <f t="shared" si="15"/>
        <v>0.06970000000001164</v>
      </c>
      <c r="F261" s="166">
        <f t="shared" si="16"/>
        <v>233.8533803053569</v>
      </c>
      <c r="G261" s="167">
        <f t="shared" si="17"/>
        <v>298.05000000000007</v>
      </c>
      <c r="H261" s="123">
        <v>58</v>
      </c>
      <c r="I261" s="131">
        <v>735.7</v>
      </c>
      <c r="J261" s="131">
        <v>437.65</v>
      </c>
    </row>
    <row r="262" spans="1:10" ht="23.25">
      <c r="A262" s="121"/>
      <c r="B262" s="123">
        <v>17</v>
      </c>
      <c r="C262" s="139">
        <v>87.2204</v>
      </c>
      <c r="D262" s="139">
        <v>87.2866</v>
      </c>
      <c r="E262" s="165">
        <f t="shared" si="15"/>
        <v>0.06620000000000914</v>
      </c>
      <c r="F262" s="166">
        <f t="shared" si="16"/>
        <v>216.15620714428636</v>
      </c>
      <c r="G262" s="167">
        <f t="shared" si="17"/>
        <v>306.26</v>
      </c>
      <c r="H262" s="178">
        <v>59</v>
      </c>
      <c r="I262" s="131">
        <v>676.26</v>
      </c>
      <c r="J262" s="131">
        <v>370</v>
      </c>
    </row>
    <row r="263" spans="1:10" ht="23.25">
      <c r="A263" s="121"/>
      <c r="B263" s="123">
        <v>18</v>
      </c>
      <c r="C263" s="139">
        <v>85.1327</v>
      </c>
      <c r="D263" s="139">
        <v>85.1992</v>
      </c>
      <c r="E263" s="165">
        <f t="shared" si="15"/>
        <v>0.06650000000000489</v>
      </c>
      <c r="F263" s="166">
        <f t="shared" si="16"/>
        <v>225.2862660071986</v>
      </c>
      <c r="G263" s="167">
        <f t="shared" si="17"/>
        <v>295.18</v>
      </c>
      <c r="H263" s="123">
        <v>60</v>
      </c>
      <c r="I263" s="131">
        <v>676.36</v>
      </c>
      <c r="J263" s="131">
        <v>381.18</v>
      </c>
    </row>
    <row r="264" spans="1:10" ht="23.25">
      <c r="A264" s="121">
        <v>21828</v>
      </c>
      <c r="B264" s="123">
        <v>1</v>
      </c>
      <c r="C264" s="139">
        <v>85.3805</v>
      </c>
      <c r="D264" s="139">
        <v>85.3884</v>
      </c>
      <c r="E264" s="165">
        <f t="shared" si="15"/>
        <v>0.007900000000006457</v>
      </c>
      <c r="F264" s="166">
        <f t="shared" si="16"/>
        <v>27.856135401997378</v>
      </c>
      <c r="G264" s="167">
        <f t="shared" si="17"/>
        <v>283.6</v>
      </c>
      <c r="H264" s="178">
        <v>61</v>
      </c>
      <c r="I264" s="131">
        <v>803.9</v>
      </c>
      <c r="J264" s="131">
        <v>520.3</v>
      </c>
    </row>
    <row r="265" spans="1:10" ht="23.25">
      <c r="A265" s="121"/>
      <c r="B265" s="123">
        <v>2</v>
      </c>
      <c r="C265" s="139">
        <v>87.4654</v>
      </c>
      <c r="D265" s="139">
        <v>87.4718</v>
      </c>
      <c r="E265" s="165">
        <f t="shared" si="15"/>
        <v>0.006399999999999295</v>
      </c>
      <c r="F265" s="166">
        <f t="shared" si="16"/>
        <v>19.654208764546556</v>
      </c>
      <c r="G265" s="167">
        <f t="shared" si="17"/>
        <v>325.63</v>
      </c>
      <c r="H265" s="123">
        <v>62</v>
      </c>
      <c r="I265" s="131">
        <v>693.35</v>
      </c>
      <c r="J265" s="131">
        <v>367.72</v>
      </c>
    </row>
    <row r="266" spans="1:10" ht="23.25">
      <c r="A266" s="121"/>
      <c r="B266" s="123">
        <v>3</v>
      </c>
      <c r="C266" s="139">
        <v>85.849</v>
      </c>
      <c r="D266" s="139">
        <v>85.8582</v>
      </c>
      <c r="E266" s="165">
        <f t="shared" si="15"/>
        <v>0.00919999999999277</v>
      </c>
      <c r="F266" s="166">
        <f t="shared" si="16"/>
        <v>32.45378862703813</v>
      </c>
      <c r="G266" s="167">
        <f t="shared" si="17"/>
        <v>283.48</v>
      </c>
      <c r="H266" s="178">
        <v>63</v>
      </c>
      <c r="I266" s="131">
        <v>798.74</v>
      </c>
      <c r="J266" s="131">
        <v>515.26</v>
      </c>
    </row>
    <row r="267" spans="1:10" ht="23.25">
      <c r="A267" s="121">
        <v>21833</v>
      </c>
      <c r="B267" s="123">
        <v>4</v>
      </c>
      <c r="C267" s="139">
        <v>84.9785</v>
      </c>
      <c r="D267" s="139">
        <v>84.9831</v>
      </c>
      <c r="E267" s="165">
        <f t="shared" si="15"/>
        <v>0.004599999999996385</v>
      </c>
      <c r="F267" s="166">
        <f t="shared" si="16"/>
        <v>14.311938023074532</v>
      </c>
      <c r="G267" s="167">
        <f t="shared" si="17"/>
        <v>321.40999999999997</v>
      </c>
      <c r="H267" s="123">
        <v>64</v>
      </c>
      <c r="I267" s="131">
        <v>691.04</v>
      </c>
      <c r="J267" s="131">
        <v>369.63</v>
      </c>
    </row>
    <row r="268" spans="1:10" ht="23.25">
      <c r="A268" s="121"/>
      <c r="B268" s="123">
        <v>5</v>
      </c>
      <c r="C268" s="139">
        <v>85.02</v>
      </c>
      <c r="D268" s="139">
        <v>85.0204</v>
      </c>
      <c r="E268" s="165">
        <f t="shared" si="15"/>
        <v>0.00039999999999906777</v>
      </c>
      <c r="F268" s="166">
        <f t="shared" si="16"/>
        <v>1.2736419792366673</v>
      </c>
      <c r="G268" s="167">
        <f t="shared" si="17"/>
        <v>314.06</v>
      </c>
      <c r="H268" s="178">
        <v>65</v>
      </c>
      <c r="I268" s="131">
        <v>645.5</v>
      </c>
      <c r="J268" s="131">
        <v>331.44</v>
      </c>
    </row>
    <row r="269" spans="1:10" ht="23.25">
      <c r="A269" s="121"/>
      <c r="B269" s="123">
        <v>6</v>
      </c>
      <c r="C269" s="139">
        <v>87.379</v>
      </c>
      <c r="D269" s="139">
        <v>87.3839</v>
      </c>
      <c r="E269" s="165">
        <f t="shared" si="15"/>
        <v>0.004899999999992133</v>
      </c>
      <c r="F269" s="166">
        <f t="shared" si="16"/>
        <v>16.02773779926774</v>
      </c>
      <c r="G269" s="167">
        <f t="shared" si="17"/>
        <v>305.71999999999997</v>
      </c>
      <c r="H269" s="123">
        <v>66</v>
      </c>
      <c r="I269" s="131">
        <v>644.14</v>
      </c>
      <c r="J269" s="131">
        <v>338.42</v>
      </c>
    </row>
    <row r="270" spans="1:10" ht="23.25">
      <c r="A270" s="121">
        <v>21843</v>
      </c>
      <c r="B270" s="123">
        <v>7</v>
      </c>
      <c r="C270" s="139">
        <v>86.4187</v>
      </c>
      <c r="D270" s="139">
        <v>86.4267</v>
      </c>
      <c r="E270" s="165">
        <f t="shared" si="15"/>
        <v>0.007999999999995566</v>
      </c>
      <c r="F270" s="166">
        <f t="shared" si="16"/>
        <v>28.422211958629926</v>
      </c>
      <c r="G270" s="167">
        <f t="shared" si="17"/>
        <v>281.47</v>
      </c>
      <c r="H270" s="178">
        <v>67</v>
      </c>
      <c r="I270" s="131">
        <v>793.65</v>
      </c>
      <c r="J270" s="131">
        <v>512.18</v>
      </c>
    </row>
    <row r="271" spans="1:10" ht="23.25">
      <c r="A271" s="121"/>
      <c r="B271" s="123">
        <v>8</v>
      </c>
      <c r="C271" s="139">
        <v>84.7864</v>
      </c>
      <c r="D271" s="139">
        <v>84.7951</v>
      </c>
      <c r="E271" s="165">
        <f aca="true" t="shared" si="18" ref="E271:E525">D271-C271</f>
        <v>0.008700000000004593</v>
      </c>
      <c r="F271" s="166">
        <f aca="true" t="shared" si="19" ref="F271:F279">((10^6)*E271/G271)</f>
        <v>33.26578212826289</v>
      </c>
      <c r="G271" s="167">
        <f aca="true" t="shared" si="20" ref="G271:G292">I271-J271</f>
        <v>261.53</v>
      </c>
      <c r="H271" s="123">
        <v>68</v>
      </c>
      <c r="I271" s="131">
        <v>795.75</v>
      </c>
      <c r="J271" s="131">
        <v>534.22</v>
      </c>
    </row>
    <row r="272" spans="1:10" ht="23.25">
      <c r="A272" s="121"/>
      <c r="B272" s="123">
        <v>9</v>
      </c>
      <c r="C272" s="139">
        <v>87.6187</v>
      </c>
      <c r="D272" s="139">
        <v>87.6329</v>
      </c>
      <c r="E272" s="165">
        <f t="shared" si="18"/>
        <v>0.014200000000002433</v>
      </c>
      <c r="F272" s="166">
        <f t="shared" si="19"/>
        <v>49.959539809317924</v>
      </c>
      <c r="G272" s="167">
        <f t="shared" si="20"/>
        <v>284.23</v>
      </c>
      <c r="H272" s="178">
        <v>69</v>
      </c>
      <c r="I272" s="131">
        <v>836.98</v>
      </c>
      <c r="J272" s="131">
        <v>552.75</v>
      </c>
    </row>
    <row r="273" spans="1:10" ht="23.25">
      <c r="A273" s="121">
        <v>21855</v>
      </c>
      <c r="B273" s="123">
        <v>10</v>
      </c>
      <c r="C273" s="139">
        <v>85.0636</v>
      </c>
      <c r="D273" s="139">
        <v>85.0718</v>
      </c>
      <c r="E273" s="165">
        <f t="shared" si="18"/>
        <v>0.008200000000002206</v>
      </c>
      <c r="F273" s="166">
        <f t="shared" si="19"/>
        <v>27.105645907715864</v>
      </c>
      <c r="G273" s="167">
        <f t="shared" si="20"/>
        <v>302.52000000000004</v>
      </c>
      <c r="H273" s="178">
        <v>61</v>
      </c>
      <c r="I273" s="131">
        <v>616.96</v>
      </c>
      <c r="J273" s="131">
        <v>314.44</v>
      </c>
    </row>
    <row r="274" spans="1:10" ht="23.25">
      <c r="A274" s="121"/>
      <c r="B274" s="123">
        <v>11</v>
      </c>
      <c r="C274" s="139">
        <v>86.0732</v>
      </c>
      <c r="D274" s="139">
        <v>86.0882</v>
      </c>
      <c r="E274" s="165">
        <f t="shared" si="18"/>
        <v>0.015000000000000568</v>
      </c>
      <c r="F274" s="166">
        <f t="shared" si="19"/>
        <v>57.07979755698683</v>
      </c>
      <c r="G274" s="167">
        <f t="shared" si="20"/>
        <v>262.78999999999996</v>
      </c>
      <c r="H274" s="123">
        <v>62</v>
      </c>
      <c r="I274" s="131">
        <v>786.56</v>
      </c>
      <c r="J274" s="131">
        <v>523.77</v>
      </c>
    </row>
    <row r="275" spans="1:10" ht="23.25">
      <c r="A275" s="121"/>
      <c r="B275" s="123">
        <v>12</v>
      </c>
      <c r="C275" s="139">
        <v>84.832</v>
      </c>
      <c r="D275" s="139">
        <v>84.842</v>
      </c>
      <c r="E275" s="165">
        <f t="shared" si="18"/>
        <v>0.010000000000005116</v>
      </c>
      <c r="F275" s="166">
        <f t="shared" si="19"/>
        <v>34.555444210253</v>
      </c>
      <c r="G275" s="167">
        <f t="shared" si="20"/>
        <v>289.39</v>
      </c>
      <c r="H275" s="178">
        <v>63</v>
      </c>
      <c r="I275" s="131">
        <v>656.36</v>
      </c>
      <c r="J275" s="131">
        <v>366.97</v>
      </c>
    </row>
    <row r="276" spans="1:10" ht="23.25">
      <c r="A276" s="121">
        <v>21870</v>
      </c>
      <c r="B276" s="123">
        <v>13</v>
      </c>
      <c r="C276" s="139">
        <v>86.7257</v>
      </c>
      <c r="D276" s="139">
        <v>86.7309</v>
      </c>
      <c r="E276" s="165">
        <f t="shared" si="18"/>
        <v>0.005200000000002092</v>
      </c>
      <c r="F276" s="166">
        <f t="shared" si="19"/>
        <v>17.83142445649164</v>
      </c>
      <c r="G276" s="167">
        <f t="shared" si="20"/>
        <v>291.62</v>
      </c>
      <c r="H276" s="123">
        <v>64</v>
      </c>
      <c r="I276" s="131">
        <v>639.38</v>
      </c>
      <c r="J276" s="131">
        <v>347.76</v>
      </c>
    </row>
    <row r="277" spans="1:10" ht="23.25">
      <c r="A277" s="121"/>
      <c r="B277" s="123">
        <v>14</v>
      </c>
      <c r="C277" s="139">
        <v>85.9274</v>
      </c>
      <c r="D277" s="139">
        <v>85.9334</v>
      </c>
      <c r="E277" s="165">
        <f t="shared" si="18"/>
        <v>0.006000000000000227</v>
      </c>
      <c r="F277" s="166">
        <f t="shared" si="19"/>
        <v>20.86811352253835</v>
      </c>
      <c r="G277" s="167">
        <f t="shared" si="20"/>
        <v>287.52000000000004</v>
      </c>
      <c r="H277" s="178">
        <v>65</v>
      </c>
      <c r="I277" s="131">
        <v>665.71</v>
      </c>
      <c r="J277" s="131">
        <v>378.19</v>
      </c>
    </row>
    <row r="278" spans="1:10" ht="23.25">
      <c r="A278" s="121"/>
      <c r="B278" s="123">
        <v>15</v>
      </c>
      <c r="C278" s="139">
        <v>86.977</v>
      </c>
      <c r="D278" s="139">
        <v>86.9899</v>
      </c>
      <c r="E278" s="165">
        <f t="shared" si="18"/>
        <v>0.01290000000000191</v>
      </c>
      <c r="F278" s="166">
        <f t="shared" si="19"/>
        <v>44.79166666667329</v>
      </c>
      <c r="G278" s="167">
        <f t="shared" si="20"/>
        <v>288.00000000000006</v>
      </c>
      <c r="H278" s="123">
        <v>66</v>
      </c>
      <c r="I278" s="131">
        <v>647.96</v>
      </c>
      <c r="J278" s="131">
        <v>359.96</v>
      </c>
    </row>
    <row r="279" spans="1:10" ht="23.25">
      <c r="A279" s="121">
        <v>21875</v>
      </c>
      <c r="B279" s="123">
        <v>16</v>
      </c>
      <c r="C279" s="139">
        <v>86.1307</v>
      </c>
      <c r="D279" s="139">
        <v>86.1389</v>
      </c>
      <c r="E279" s="165">
        <f t="shared" si="18"/>
        <v>0.008200000000002206</v>
      </c>
      <c r="F279" s="166">
        <f t="shared" si="19"/>
        <v>38.52297284601242</v>
      </c>
      <c r="G279" s="167">
        <f t="shared" si="20"/>
        <v>212.86</v>
      </c>
      <c r="H279" s="178">
        <v>67</v>
      </c>
      <c r="I279" s="131">
        <v>727.78</v>
      </c>
      <c r="J279" s="131">
        <v>514.92</v>
      </c>
    </row>
    <row r="280" spans="1:10" ht="23.25">
      <c r="A280" s="121"/>
      <c r="B280" s="123">
        <v>17</v>
      </c>
      <c r="C280" s="139">
        <v>87.2276</v>
      </c>
      <c r="D280" s="139">
        <v>87.2459</v>
      </c>
      <c r="E280" s="165">
        <f t="shared" si="18"/>
        <v>0.01830000000001064</v>
      </c>
      <c r="F280" s="166">
        <f>((10^6)*E280/G280)</f>
        <v>58.996099165062205</v>
      </c>
      <c r="G280" s="167">
        <f t="shared" si="20"/>
        <v>310.18999999999994</v>
      </c>
      <c r="H280" s="123">
        <v>68</v>
      </c>
      <c r="I280" s="131">
        <v>612.67</v>
      </c>
      <c r="J280" s="131">
        <v>302.48</v>
      </c>
    </row>
    <row r="281" spans="1:10" ht="23.25">
      <c r="A281" s="121"/>
      <c r="B281" s="123">
        <v>18</v>
      </c>
      <c r="C281" s="139">
        <v>85.1381</v>
      </c>
      <c r="D281" s="139">
        <v>85.1524</v>
      </c>
      <c r="E281" s="165">
        <f t="shared" si="18"/>
        <v>0.014300000000005753</v>
      </c>
      <c r="F281" s="166">
        <f>((10^6)*E281/G281)</f>
        <v>47.310262687771306</v>
      </c>
      <c r="G281" s="167">
        <f t="shared" si="20"/>
        <v>302.25999999999993</v>
      </c>
      <c r="H281" s="178">
        <v>69</v>
      </c>
      <c r="I281" s="131">
        <v>623.81</v>
      </c>
      <c r="J281" s="131">
        <v>321.55</v>
      </c>
    </row>
    <row r="282" spans="1:10" ht="23.25">
      <c r="A282" s="121">
        <v>21890</v>
      </c>
      <c r="B282" s="123">
        <v>13</v>
      </c>
      <c r="C282" s="139">
        <v>86.7081</v>
      </c>
      <c r="D282" s="139">
        <v>86.7081</v>
      </c>
      <c r="E282" s="165">
        <f t="shared" si="18"/>
        <v>0</v>
      </c>
      <c r="F282" s="166">
        <f aca="true" t="shared" si="21" ref="F282:F345">((10^6)*E282/G282)</f>
        <v>0</v>
      </c>
      <c r="G282" s="167">
        <f t="shared" si="20"/>
        <v>298.74</v>
      </c>
      <c r="H282" s="123">
        <v>70</v>
      </c>
      <c r="I282" s="131">
        <v>636.63</v>
      </c>
      <c r="J282" s="131">
        <v>337.89</v>
      </c>
    </row>
    <row r="283" spans="1:10" ht="23.25">
      <c r="A283" s="121"/>
      <c r="B283" s="123">
        <v>14</v>
      </c>
      <c r="C283" s="139">
        <v>85.9344</v>
      </c>
      <c r="D283" s="139">
        <v>85.9344</v>
      </c>
      <c r="E283" s="165">
        <f t="shared" si="18"/>
        <v>0</v>
      </c>
      <c r="F283" s="166">
        <f t="shared" si="21"/>
        <v>0</v>
      </c>
      <c r="G283" s="167">
        <f t="shared" si="20"/>
        <v>278.73</v>
      </c>
      <c r="H283" s="178">
        <v>71</v>
      </c>
      <c r="I283" s="131">
        <v>676.84</v>
      </c>
      <c r="J283" s="131">
        <v>398.11</v>
      </c>
    </row>
    <row r="284" spans="1:10" ht="23.25">
      <c r="A284" s="121"/>
      <c r="B284" s="123">
        <v>15</v>
      </c>
      <c r="C284" s="139">
        <v>86.9761</v>
      </c>
      <c r="D284" s="139">
        <v>86.9761</v>
      </c>
      <c r="E284" s="165">
        <f t="shared" si="18"/>
        <v>0</v>
      </c>
      <c r="F284" s="166">
        <f t="shared" si="21"/>
        <v>0</v>
      </c>
      <c r="G284" s="167">
        <f t="shared" si="20"/>
        <v>275.18000000000006</v>
      </c>
      <c r="H284" s="123">
        <v>72</v>
      </c>
      <c r="I284" s="131">
        <v>798.82</v>
      </c>
      <c r="J284" s="131">
        <v>523.64</v>
      </c>
    </row>
    <row r="285" spans="1:10" ht="23.25">
      <c r="A285" s="121">
        <v>21907</v>
      </c>
      <c r="B285" s="123">
        <v>16</v>
      </c>
      <c r="C285" s="139">
        <v>86.1264</v>
      </c>
      <c r="D285" s="139">
        <v>86.1264</v>
      </c>
      <c r="E285" s="165">
        <f t="shared" si="18"/>
        <v>0</v>
      </c>
      <c r="F285" s="166">
        <f t="shared" si="21"/>
        <v>0</v>
      </c>
      <c r="G285" s="167">
        <f t="shared" si="20"/>
        <v>340.90000000000003</v>
      </c>
      <c r="H285" s="178">
        <v>73</v>
      </c>
      <c r="I285" s="131">
        <v>715.86</v>
      </c>
      <c r="J285" s="131">
        <v>374.96</v>
      </c>
    </row>
    <row r="286" spans="1:10" ht="23.25">
      <c r="A286" s="121"/>
      <c r="B286" s="123">
        <v>17</v>
      </c>
      <c r="C286" s="139">
        <v>87.1965</v>
      </c>
      <c r="D286" s="139">
        <v>87.1965</v>
      </c>
      <c r="E286" s="165">
        <f t="shared" si="18"/>
        <v>0</v>
      </c>
      <c r="F286" s="166">
        <f t="shared" si="21"/>
        <v>0</v>
      </c>
      <c r="G286" s="167">
        <f t="shared" si="20"/>
        <v>274.05</v>
      </c>
      <c r="H286" s="123">
        <v>74</v>
      </c>
      <c r="I286" s="131">
        <v>671.72</v>
      </c>
      <c r="J286" s="131">
        <v>397.67</v>
      </c>
    </row>
    <row r="287" spans="1:10" ht="23.25">
      <c r="A287" s="121"/>
      <c r="B287" s="123">
        <v>18</v>
      </c>
      <c r="C287" s="139">
        <v>85.1155</v>
      </c>
      <c r="D287" s="139">
        <v>85.1155</v>
      </c>
      <c r="E287" s="165">
        <f t="shared" si="18"/>
        <v>0</v>
      </c>
      <c r="F287" s="166">
        <f t="shared" si="21"/>
        <v>0</v>
      </c>
      <c r="G287" s="167">
        <f t="shared" si="20"/>
        <v>271.73</v>
      </c>
      <c r="H287" s="123">
        <v>75</v>
      </c>
      <c r="I287" s="131">
        <v>799.84</v>
      </c>
      <c r="J287" s="131">
        <v>528.11</v>
      </c>
    </row>
    <row r="288" spans="1:10" ht="23.25">
      <c r="A288" s="121">
        <v>21920</v>
      </c>
      <c r="B288" s="123">
        <v>10</v>
      </c>
      <c r="C288" s="139">
        <v>85.076</v>
      </c>
      <c r="D288" s="139">
        <v>85.0778</v>
      </c>
      <c r="E288" s="139">
        <f t="shared" si="18"/>
        <v>0.0018000000000029104</v>
      </c>
      <c r="F288" s="166">
        <f t="shared" si="21"/>
        <v>6.6777963272228185</v>
      </c>
      <c r="G288" s="116">
        <f t="shared" si="20"/>
        <v>269.54999999999995</v>
      </c>
      <c r="H288" s="123">
        <v>76</v>
      </c>
      <c r="I288" s="131">
        <v>772.67</v>
      </c>
      <c r="J288" s="131">
        <v>503.12</v>
      </c>
    </row>
    <row r="289" spans="1:10" ht="23.25">
      <c r="A289" s="121"/>
      <c r="B289" s="123">
        <v>11</v>
      </c>
      <c r="C289" s="139">
        <v>86.0868</v>
      </c>
      <c r="D289" s="139">
        <v>86.0872</v>
      </c>
      <c r="E289" s="139">
        <f t="shared" si="18"/>
        <v>0.00039999999999906777</v>
      </c>
      <c r="F289" s="166">
        <f t="shared" si="21"/>
        <v>1.6748314700794193</v>
      </c>
      <c r="G289" s="116">
        <f t="shared" si="20"/>
        <v>238.83000000000004</v>
      </c>
      <c r="H289" s="123">
        <v>77</v>
      </c>
      <c r="I289" s="131">
        <v>768.82</v>
      </c>
      <c r="J289" s="131">
        <v>529.99</v>
      </c>
    </row>
    <row r="290" spans="1:10" ht="23.25">
      <c r="A290" s="121"/>
      <c r="B290" s="123">
        <v>12</v>
      </c>
      <c r="C290" s="139">
        <v>84.8247</v>
      </c>
      <c r="D290" s="139">
        <v>84.8318</v>
      </c>
      <c r="E290" s="139">
        <f t="shared" si="18"/>
        <v>0.007099999999994111</v>
      </c>
      <c r="F290" s="166">
        <f t="shared" si="21"/>
        <v>29.329147389268464</v>
      </c>
      <c r="G290" s="116">
        <f t="shared" si="20"/>
        <v>242.08000000000004</v>
      </c>
      <c r="H290" s="123">
        <v>78</v>
      </c>
      <c r="I290" s="131">
        <v>788.82</v>
      </c>
      <c r="J290" s="131">
        <v>546.74</v>
      </c>
    </row>
    <row r="291" spans="1:10" ht="23.25">
      <c r="A291" s="121">
        <v>21931</v>
      </c>
      <c r="B291" s="200">
        <v>13</v>
      </c>
      <c r="C291" s="139">
        <v>86.7078</v>
      </c>
      <c r="D291" s="139">
        <v>86.712</v>
      </c>
      <c r="E291" s="139">
        <f t="shared" si="18"/>
        <v>0.004199999999997317</v>
      </c>
      <c r="F291" s="166">
        <f t="shared" si="21"/>
        <v>15.153701832866638</v>
      </c>
      <c r="G291" s="116">
        <f t="shared" si="20"/>
        <v>277.15999999999997</v>
      </c>
      <c r="H291" s="123">
        <v>79</v>
      </c>
      <c r="I291" s="131">
        <v>817.15</v>
      </c>
      <c r="J291" s="131">
        <v>539.99</v>
      </c>
    </row>
    <row r="292" spans="1:13" ht="23.25">
      <c r="A292" s="121"/>
      <c r="B292" s="123">
        <v>14</v>
      </c>
      <c r="C292" s="139">
        <v>85.9231</v>
      </c>
      <c r="D292" s="139">
        <v>85.9285</v>
      </c>
      <c r="E292" s="139">
        <f t="shared" si="18"/>
        <v>0.00539999999999452</v>
      </c>
      <c r="F292" s="166">
        <f t="shared" si="21"/>
        <v>20.638257213814335</v>
      </c>
      <c r="G292" s="116">
        <f t="shared" si="20"/>
        <v>261.65</v>
      </c>
      <c r="H292" s="123">
        <v>80</v>
      </c>
      <c r="I292" s="131">
        <v>789.16</v>
      </c>
      <c r="J292" s="131">
        <v>527.51</v>
      </c>
      <c r="M292" s="199"/>
    </row>
    <row r="293" spans="1:10" ht="23.25">
      <c r="A293" s="121"/>
      <c r="B293" s="123">
        <v>15</v>
      </c>
      <c r="C293" s="139">
        <v>86.9864</v>
      </c>
      <c r="D293" s="139">
        <v>86.9912</v>
      </c>
      <c r="E293" s="139">
        <f t="shared" si="18"/>
        <v>0.004800000000003024</v>
      </c>
      <c r="F293" s="166">
        <f t="shared" si="21"/>
        <v>16.763873851859827</v>
      </c>
      <c r="G293" s="116">
        <f>I293-J293</f>
        <v>286.33</v>
      </c>
      <c r="H293" s="200">
        <v>81</v>
      </c>
      <c r="I293" s="201">
        <v>679.27</v>
      </c>
      <c r="J293" s="131">
        <v>392.94</v>
      </c>
    </row>
    <row r="294" spans="1:10" ht="23.25">
      <c r="A294" s="121">
        <v>21938</v>
      </c>
      <c r="B294" s="123">
        <v>16</v>
      </c>
      <c r="C294" s="139">
        <v>86.129</v>
      </c>
      <c r="D294" s="139">
        <v>86.129</v>
      </c>
      <c r="E294" s="139">
        <f t="shared" si="18"/>
        <v>0</v>
      </c>
      <c r="F294" s="166">
        <f t="shared" si="21"/>
        <v>0</v>
      </c>
      <c r="G294" s="116">
        <f>I294-J294</f>
        <v>272.29999999999995</v>
      </c>
      <c r="H294" s="123">
        <v>82</v>
      </c>
      <c r="I294" s="131">
        <v>763.66</v>
      </c>
      <c r="J294" s="131">
        <v>491.36</v>
      </c>
    </row>
    <row r="295" spans="1:10" ht="23.25">
      <c r="A295" s="121"/>
      <c r="B295" s="123">
        <v>17</v>
      </c>
      <c r="C295" s="139">
        <v>87.1994</v>
      </c>
      <c r="D295" s="139">
        <v>87.1994</v>
      </c>
      <c r="E295" s="139">
        <f t="shared" si="18"/>
        <v>0</v>
      </c>
      <c r="F295" s="166">
        <f t="shared" si="21"/>
        <v>0</v>
      </c>
      <c r="G295" s="116">
        <f aca="true" t="shared" si="22" ref="G295:G395">I295-J295</f>
        <v>269.06</v>
      </c>
      <c r="H295" s="123">
        <v>83</v>
      </c>
      <c r="I295" s="131">
        <v>616.47</v>
      </c>
      <c r="J295" s="131">
        <v>347.41</v>
      </c>
    </row>
    <row r="296" spans="1:10" ht="23.25">
      <c r="A296" s="121"/>
      <c r="B296" s="123">
        <v>18</v>
      </c>
      <c r="C296" s="139">
        <v>85.1373</v>
      </c>
      <c r="D296" s="139">
        <v>85.1373</v>
      </c>
      <c r="E296" s="139">
        <f t="shared" si="18"/>
        <v>0</v>
      </c>
      <c r="F296" s="166">
        <f t="shared" si="21"/>
        <v>0</v>
      </c>
      <c r="G296" s="116">
        <f t="shared" si="22"/>
        <v>304.86999999999995</v>
      </c>
      <c r="H296" s="123">
        <v>84</v>
      </c>
      <c r="I296" s="131">
        <v>675.16</v>
      </c>
      <c r="J296" s="131">
        <v>370.29</v>
      </c>
    </row>
    <row r="297" spans="1:10" ht="23.25">
      <c r="A297" s="121">
        <v>21960</v>
      </c>
      <c r="B297" s="123">
        <v>13</v>
      </c>
      <c r="C297" s="139">
        <v>86.7031</v>
      </c>
      <c r="D297" s="139">
        <v>86.7045</v>
      </c>
      <c r="E297" s="139">
        <f t="shared" si="18"/>
        <v>0.0013999999999896318</v>
      </c>
      <c r="F297" s="166">
        <f t="shared" si="21"/>
        <v>4.658746797077075</v>
      </c>
      <c r="G297" s="116">
        <f t="shared" si="22"/>
        <v>300.51</v>
      </c>
      <c r="H297" s="123">
        <v>85</v>
      </c>
      <c r="I297" s="131">
        <v>668.61</v>
      </c>
      <c r="J297" s="131">
        <v>368.1</v>
      </c>
    </row>
    <row r="298" spans="1:10" ht="23.25">
      <c r="A298" s="121"/>
      <c r="B298" s="123">
        <v>14</v>
      </c>
      <c r="C298" s="139">
        <v>85.9313</v>
      </c>
      <c r="D298" s="139">
        <v>85.9331</v>
      </c>
      <c r="E298" s="139">
        <f t="shared" si="18"/>
        <v>0.0018000000000029104</v>
      </c>
      <c r="F298" s="166">
        <f t="shared" si="21"/>
        <v>5.4644808743257745</v>
      </c>
      <c r="G298" s="116">
        <f t="shared" si="22"/>
        <v>329.40000000000003</v>
      </c>
      <c r="H298" s="123">
        <v>86</v>
      </c>
      <c r="I298" s="131">
        <v>697.57</v>
      </c>
      <c r="J298" s="131">
        <v>368.17</v>
      </c>
    </row>
    <row r="299" spans="1:10" ht="23.25">
      <c r="A299" s="121"/>
      <c r="B299" s="123">
        <v>15</v>
      </c>
      <c r="C299" s="139">
        <v>86.9906</v>
      </c>
      <c r="D299" s="139">
        <v>86.9941</v>
      </c>
      <c r="E299" s="139">
        <f t="shared" si="18"/>
        <v>0.003500000000002501</v>
      </c>
      <c r="F299" s="166">
        <f t="shared" si="21"/>
        <v>11.94947080915842</v>
      </c>
      <c r="G299" s="116">
        <f t="shared" si="22"/>
        <v>292.9</v>
      </c>
      <c r="H299" s="123">
        <v>87</v>
      </c>
      <c r="I299" s="131">
        <v>799.53</v>
      </c>
      <c r="J299" s="131">
        <v>506.63</v>
      </c>
    </row>
    <row r="300" spans="1:10" ht="23.25">
      <c r="A300" s="121">
        <v>21989</v>
      </c>
      <c r="B300" s="123">
        <v>25</v>
      </c>
      <c r="C300" s="139">
        <v>87.026</v>
      </c>
      <c r="D300" s="139">
        <v>87.0291</v>
      </c>
      <c r="E300" s="139">
        <f t="shared" si="18"/>
        <v>0.0031000000000034333</v>
      </c>
      <c r="F300" s="166">
        <f t="shared" si="21"/>
        <v>12.797754200567367</v>
      </c>
      <c r="G300" s="116">
        <f t="shared" si="22"/>
        <v>242.23000000000002</v>
      </c>
      <c r="H300" s="123">
        <v>88</v>
      </c>
      <c r="I300" s="131">
        <v>806.35</v>
      </c>
      <c r="J300" s="131">
        <v>564.12</v>
      </c>
    </row>
    <row r="301" spans="1:10" ht="23.25">
      <c r="A301" s="121"/>
      <c r="B301" s="123">
        <v>26</v>
      </c>
      <c r="C301" s="139">
        <v>85.7745</v>
      </c>
      <c r="D301" s="139">
        <v>85.7819</v>
      </c>
      <c r="E301" s="139">
        <f t="shared" si="18"/>
        <v>0.007399999999989859</v>
      </c>
      <c r="F301" s="166">
        <f t="shared" si="21"/>
        <v>33.1898098313144</v>
      </c>
      <c r="G301" s="116">
        <f t="shared" si="22"/>
        <v>222.96000000000004</v>
      </c>
      <c r="H301" s="123">
        <v>89</v>
      </c>
      <c r="I301" s="131">
        <v>776.12</v>
      </c>
      <c r="J301" s="131">
        <v>553.16</v>
      </c>
    </row>
    <row r="302" spans="1:10" ht="24" thickBot="1">
      <c r="A302" s="205"/>
      <c r="B302" s="206">
        <v>27</v>
      </c>
      <c r="C302" s="207">
        <v>86.2838</v>
      </c>
      <c r="D302" s="207">
        <v>86.2882</v>
      </c>
      <c r="E302" s="207">
        <f t="shared" si="18"/>
        <v>0.004400000000003956</v>
      </c>
      <c r="F302" s="209">
        <f t="shared" si="21"/>
        <v>15.428310950608214</v>
      </c>
      <c r="G302" s="208">
        <f t="shared" si="22"/>
        <v>285.19</v>
      </c>
      <c r="H302" s="206">
        <v>90</v>
      </c>
      <c r="I302" s="210">
        <v>687.03</v>
      </c>
      <c r="J302" s="210">
        <v>401.84</v>
      </c>
    </row>
    <row r="303" spans="1:10" ht="23.25">
      <c r="A303" s="177">
        <v>22009</v>
      </c>
      <c r="B303" s="178">
        <v>25</v>
      </c>
      <c r="C303" s="179">
        <v>87.0266</v>
      </c>
      <c r="D303" s="179">
        <v>87.0271</v>
      </c>
      <c r="E303" s="179">
        <f t="shared" si="18"/>
        <v>0.0005000000000023874</v>
      </c>
      <c r="F303" s="181">
        <f t="shared" si="21"/>
        <v>2.9647198339898457</v>
      </c>
      <c r="G303" s="204">
        <f t="shared" si="22"/>
        <v>168.64999999999998</v>
      </c>
      <c r="H303" s="178">
        <v>1</v>
      </c>
      <c r="I303" s="183">
        <v>713.87</v>
      </c>
      <c r="J303" s="183">
        <v>545.22</v>
      </c>
    </row>
    <row r="304" spans="1:10" ht="23.25">
      <c r="A304" s="121"/>
      <c r="B304" s="123">
        <v>26</v>
      </c>
      <c r="C304" s="139">
        <v>85.784</v>
      </c>
      <c r="D304" s="139">
        <v>85.7846</v>
      </c>
      <c r="E304" s="139">
        <f t="shared" si="18"/>
        <v>0.0005999999999914962</v>
      </c>
      <c r="F304" s="166">
        <f t="shared" si="21"/>
        <v>2.059378754046666</v>
      </c>
      <c r="G304" s="116">
        <f t="shared" si="22"/>
        <v>291.35</v>
      </c>
      <c r="H304" s="123">
        <v>2</v>
      </c>
      <c r="I304" s="131">
        <v>667.6</v>
      </c>
      <c r="J304" s="131">
        <v>376.25</v>
      </c>
    </row>
    <row r="305" spans="1:10" ht="23.25">
      <c r="A305" s="121"/>
      <c r="B305" s="123">
        <v>27</v>
      </c>
      <c r="C305" s="139">
        <v>86.3003</v>
      </c>
      <c r="D305" s="139">
        <v>86.301</v>
      </c>
      <c r="E305" s="139">
        <f t="shared" si="18"/>
        <v>0.0007000000000090267</v>
      </c>
      <c r="F305" s="166">
        <f t="shared" si="21"/>
        <v>2.6893080794845243</v>
      </c>
      <c r="G305" s="116">
        <f t="shared" si="22"/>
        <v>260.28999999999996</v>
      </c>
      <c r="H305" s="123">
        <v>3</v>
      </c>
      <c r="I305" s="131">
        <v>808.29</v>
      </c>
      <c r="J305" s="131">
        <v>548</v>
      </c>
    </row>
    <row r="306" spans="1:10" ht="23.25">
      <c r="A306" s="121">
        <v>22030</v>
      </c>
      <c r="B306" s="123">
        <v>28</v>
      </c>
      <c r="C306" s="139">
        <v>87.18</v>
      </c>
      <c r="D306" s="139">
        <v>87.18</v>
      </c>
      <c r="E306" s="139">
        <f t="shared" si="18"/>
        <v>0</v>
      </c>
      <c r="F306" s="166">
        <f t="shared" si="21"/>
        <v>0</v>
      </c>
      <c r="G306" s="116">
        <f t="shared" si="22"/>
        <v>293.05</v>
      </c>
      <c r="H306" s="123">
        <v>4</v>
      </c>
      <c r="I306" s="131">
        <v>658.76</v>
      </c>
      <c r="J306" s="131">
        <v>365.71</v>
      </c>
    </row>
    <row r="307" spans="1:10" ht="23.25">
      <c r="A307" s="121"/>
      <c r="B307" s="123">
        <v>29</v>
      </c>
      <c r="C307" s="139">
        <v>85.2231</v>
      </c>
      <c r="D307" s="139">
        <v>85.2251</v>
      </c>
      <c r="E307" s="139">
        <f t="shared" si="18"/>
        <v>0.001999999999995339</v>
      </c>
      <c r="F307" s="166">
        <f t="shared" si="21"/>
        <v>8.48896434632996</v>
      </c>
      <c r="G307" s="116">
        <f t="shared" si="22"/>
        <v>235.60000000000002</v>
      </c>
      <c r="H307" s="123">
        <v>5</v>
      </c>
      <c r="I307" s="131">
        <v>750.53</v>
      </c>
      <c r="J307" s="131">
        <v>514.93</v>
      </c>
    </row>
    <row r="308" spans="1:10" ht="23.25">
      <c r="A308" s="121"/>
      <c r="B308" s="123">
        <v>30</v>
      </c>
      <c r="C308" s="139">
        <v>84.9386</v>
      </c>
      <c r="D308" s="139">
        <v>84.94</v>
      </c>
      <c r="E308" s="139">
        <f t="shared" si="18"/>
        <v>0.0014000000000038426</v>
      </c>
      <c r="F308" s="166">
        <f t="shared" si="21"/>
        <v>5.1973122471093385</v>
      </c>
      <c r="G308" s="116">
        <f t="shared" si="22"/>
        <v>269.37</v>
      </c>
      <c r="H308" s="123">
        <v>6</v>
      </c>
      <c r="I308" s="131">
        <v>639.48</v>
      </c>
      <c r="J308" s="131">
        <v>370.11</v>
      </c>
    </row>
    <row r="309" spans="1:10" ht="23.25">
      <c r="A309" s="121">
        <v>22044</v>
      </c>
      <c r="B309" s="123">
        <v>16</v>
      </c>
      <c r="C309" s="139">
        <v>86.1035</v>
      </c>
      <c r="D309" s="139">
        <v>86.1112</v>
      </c>
      <c r="E309" s="139">
        <f t="shared" si="18"/>
        <v>0.007699999999999818</v>
      </c>
      <c r="F309" s="166">
        <f t="shared" si="21"/>
        <v>27.884406460490393</v>
      </c>
      <c r="G309" s="116">
        <f t="shared" si="22"/>
        <v>276.14000000000004</v>
      </c>
      <c r="H309" s="123">
        <v>7</v>
      </c>
      <c r="I309" s="131">
        <v>777.44</v>
      </c>
      <c r="J309" s="131">
        <v>501.3</v>
      </c>
    </row>
    <row r="310" spans="1:10" ht="23.25">
      <c r="A310" s="121"/>
      <c r="B310" s="123">
        <v>17</v>
      </c>
      <c r="C310" s="139">
        <v>87.2015</v>
      </c>
      <c r="D310" s="139">
        <v>87.2098</v>
      </c>
      <c r="E310" s="139">
        <f t="shared" si="18"/>
        <v>0.008300000000005525</v>
      </c>
      <c r="F310" s="166">
        <f t="shared" si="21"/>
        <v>27.635346607196933</v>
      </c>
      <c r="G310" s="116">
        <f t="shared" si="22"/>
        <v>300.34</v>
      </c>
      <c r="H310" s="123">
        <v>8</v>
      </c>
      <c r="I310" s="131">
        <v>655.4</v>
      </c>
      <c r="J310" s="131">
        <v>355.06</v>
      </c>
    </row>
    <row r="311" spans="1:10" ht="23.25">
      <c r="A311" s="121"/>
      <c r="B311" s="123">
        <v>18</v>
      </c>
      <c r="C311" s="139">
        <v>85.1183</v>
      </c>
      <c r="D311" s="139">
        <v>85.1237</v>
      </c>
      <c r="E311" s="139">
        <f t="shared" si="18"/>
        <v>0.00539999999999452</v>
      </c>
      <c r="F311" s="166">
        <f t="shared" si="21"/>
        <v>20.368903474008977</v>
      </c>
      <c r="G311" s="116">
        <f t="shared" si="22"/>
        <v>265.11</v>
      </c>
      <c r="H311" s="123">
        <v>9</v>
      </c>
      <c r="I311" s="131">
        <v>820.65</v>
      </c>
      <c r="J311" s="131">
        <v>555.54</v>
      </c>
    </row>
    <row r="312" spans="1:10" ht="23.25">
      <c r="A312" s="121">
        <v>22051</v>
      </c>
      <c r="B312" s="123">
        <v>19</v>
      </c>
      <c r="C312" s="139">
        <v>88.9206</v>
      </c>
      <c r="D312" s="139">
        <v>88.9258</v>
      </c>
      <c r="E312" s="139">
        <f t="shared" si="18"/>
        <v>0.005200000000002092</v>
      </c>
      <c r="F312" s="166">
        <f t="shared" si="21"/>
        <v>18.616640412437675</v>
      </c>
      <c r="G312" s="116">
        <f t="shared" si="22"/>
        <v>279.32</v>
      </c>
      <c r="H312" s="123">
        <v>10</v>
      </c>
      <c r="I312" s="131">
        <v>719.27</v>
      </c>
      <c r="J312" s="131">
        <v>439.95</v>
      </c>
    </row>
    <row r="313" spans="1:10" ht="23.25">
      <c r="A313" s="121"/>
      <c r="B313" s="123">
        <v>20</v>
      </c>
      <c r="C313" s="139">
        <v>84.6276</v>
      </c>
      <c r="D313" s="139">
        <v>84.635</v>
      </c>
      <c r="E313" s="139">
        <f t="shared" si="18"/>
        <v>0.00740000000000407</v>
      </c>
      <c r="F313" s="166">
        <f t="shared" si="21"/>
        <v>21.226550398726612</v>
      </c>
      <c r="G313" s="116">
        <f t="shared" si="22"/>
        <v>348.61999999999995</v>
      </c>
      <c r="H313" s="123">
        <v>11</v>
      </c>
      <c r="I313" s="131">
        <v>719.43</v>
      </c>
      <c r="J313" s="131">
        <v>370.81</v>
      </c>
    </row>
    <row r="314" spans="1:10" ht="23.25">
      <c r="A314" s="121"/>
      <c r="B314" s="123">
        <v>21</v>
      </c>
      <c r="C314" s="139">
        <v>86.324</v>
      </c>
      <c r="D314" s="139">
        <v>86.3325</v>
      </c>
      <c r="E314" s="139">
        <f t="shared" si="18"/>
        <v>0.008499999999997954</v>
      </c>
      <c r="F314" s="166">
        <f t="shared" si="21"/>
        <v>25.606266003910083</v>
      </c>
      <c r="G314" s="116">
        <f t="shared" si="22"/>
        <v>331.95000000000005</v>
      </c>
      <c r="H314" s="123">
        <v>12</v>
      </c>
      <c r="I314" s="131">
        <v>699.95</v>
      </c>
      <c r="J314" s="131">
        <v>368</v>
      </c>
    </row>
    <row r="315" spans="1:10" ht="23.25">
      <c r="A315" s="121">
        <v>22061</v>
      </c>
      <c r="B315" s="123">
        <v>22</v>
      </c>
      <c r="C315" s="139">
        <v>85.1088</v>
      </c>
      <c r="D315" s="139">
        <v>85.1172</v>
      </c>
      <c r="E315" s="139">
        <f t="shared" si="18"/>
        <v>0.008399999999994634</v>
      </c>
      <c r="F315" s="166">
        <f t="shared" si="21"/>
        <v>28.00746865829099</v>
      </c>
      <c r="G315" s="116">
        <f t="shared" si="22"/>
        <v>299.92</v>
      </c>
      <c r="H315" s="123">
        <v>13</v>
      </c>
      <c r="I315" s="131">
        <v>592.74</v>
      </c>
      <c r="J315" s="131">
        <v>292.82</v>
      </c>
    </row>
    <row r="316" spans="1:10" ht="23.25">
      <c r="A316" s="121"/>
      <c r="B316" s="123">
        <v>23</v>
      </c>
      <c r="C316" s="139">
        <v>87.6694</v>
      </c>
      <c r="D316" s="139">
        <v>87.6798</v>
      </c>
      <c r="E316" s="139">
        <f t="shared" si="18"/>
        <v>0.010400000000004184</v>
      </c>
      <c r="F316" s="166">
        <f t="shared" si="21"/>
        <v>33.49328524042442</v>
      </c>
      <c r="G316" s="116">
        <f t="shared" si="22"/>
        <v>310.50999999999993</v>
      </c>
      <c r="H316" s="123">
        <v>14</v>
      </c>
      <c r="I316" s="131">
        <v>680.8</v>
      </c>
      <c r="J316" s="131">
        <v>370.29</v>
      </c>
    </row>
    <row r="317" spans="1:10" ht="23.25">
      <c r="A317" s="121"/>
      <c r="B317" s="123">
        <v>24</v>
      </c>
      <c r="C317" s="139">
        <v>88.0287</v>
      </c>
      <c r="D317" s="139">
        <v>88.0405</v>
      </c>
      <c r="E317" s="139">
        <f t="shared" si="18"/>
        <v>0.011799999999993815</v>
      </c>
      <c r="F317" s="166">
        <f t="shared" si="21"/>
        <v>43.08770904839631</v>
      </c>
      <c r="G317" s="116">
        <f t="shared" si="22"/>
        <v>273.86</v>
      </c>
      <c r="H317" s="123">
        <v>15</v>
      </c>
      <c r="I317" s="131">
        <v>705.48</v>
      </c>
      <c r="J317" s="131">
        <v>431.62</v>
      </c>
    </row>
    <row r="318" spans="1:10" ht="23.25">
      <c r="A318" s="121">
        <v>22074</v>
      </c>
      <c r="B318" s="123">
        <v>10</v>
      </c>
      <c r="C318" s="139">
        <v>85.0667</v>
      </c>
      <c r="D318" s="139">
        <v>85.0905</v>
      </c>
      <c r="E318" s="139">
        <f t="shared" si="18"/>
        <v>0.02380000000000848</v>
      </c>
      <c r="F318" s="166">
        <f t="shared" si="21"/>
        <v>81.60746125362941</v>
      </c>
      <c r="G318" s="116">
        <f t="shared" si="22"/>
        <v>291.64</v>
      </c>
      <c r="H318" s="123">
        <v>16</v>
      </c>
      <c r="I318" s="131">
        <v>606.15</v>
      </c>
      <c r="J318" s="131">
        <v>314.51</v>
      </c>
    </row>
    <row r="319" spans="1:10" ht="23.25">
      <c r="A319" s="121"/>
      <c r="B319" s="123">
        <v>11</v>
      </c>
      <c r="C319" s="139">
        <v>86.077</v>
      </c>
      <c r="D319" s="139">
        <v>86.0936</v>
      </c>
      <c r="E319" s="139">
        <f t="shared" si="18"/>
        <v>0.01659999999999684</v>
      </c>
      <c r="F319" s="166">
        <f t="shared" si="21"/>
        <v>66.84653485280407</v>
      </c>
      <c r="G319" s="116">
        <f t="shared" si="22"/>
        <v>248.33000000000004</v>
      </c>
      <c r="H319" s="123">
        <v>17</v>
      </c>
      <c r="I319" s="131">
        <v>816.37</v>
      </c>
      <c r="J319" s="131">
        <v>568.04</v>
      </c>
    </row>
    <row r="320" spans="1:10" ht="23.25">
      <c r="A320" s="121"/>
      <c r="B320" s="123">
        <v>12</v>
      </c>
      <c r="C320" s="139">
        <v>84.8161</v>
      </c>
      <c r="D320" s="139">
        <v>84.8307</v>
      </c>
      <c r="E320" s="139">
        <f t="shared" si="18"/>
        <v>0.01459999999998729</v>
      </c>
      <c r="F320" s="166">
        <f t="shared" si="21"/>
        <v>60.5156262952304</v>
      </c>
      <c r="G320" s="116">
        <f t="shared" si="22"/>
        <v>241.26000000000005</v>
      </c>
      <c r="H320" s="123">
        <v>18</v>
      </c>
      <c r="I320" s="131">
        <v>750.35</v>
      </c>
      <c r="J320" s="131">
        <v>509.09</v>
      </c>
    </row>
    <row r="321" spans="1:10" ht="23.25">
      <c r="A321" s="121">
        <v>22079</v>
      </c>
      <c r="B321" s="123">
        <v>13</v>
      </c>
      <c r="C321" s="139">
        <v>86.7197</v>
      </c>
      <c r="D321" s="139">
        <v>86.8199</v>
      </c>
      <c r="E321" s="139">
        <f t="shared" si="18"/>
        <v>0.10020000000000095</v>
      </c>
      <c r="F321" s="166">
        <f t="shared" si="21"/>
        <v>396.56468912020017</v>
      </c>
      <c r="G321" s="116">
        <f t="shared" si="22"/>
        <v>252.66999999999996</v>
      </c>
      <c r="H321" s="123">
        <v>19</v>
      </c>
      <c r="I321" s="131">
        <v>755.18</v>
      </c>
      <c r="J321" s="131">
        <v>502.51</v>
      </c>
    </row>
    <row r="322" spans="1:10" ht="23.25">
      <c r="A322" s="121"/>
      <c r="B322" s="123">
        <v>14</v>
      </c>
      <c r="C322" s="139">
        <v>85.921</v>
      </c>
      <c r="D322" s="139">
        <v>86.0507</v>
      </c>
      <c r="E322" s="139">
        <f t="shared" si="18"/>
        <v>0.1296999999999997</v>
      </c>
      <c r="F322" s="166">
        <f t="shared" si="21"/>
        <v>409.7299004896532</v>
      </c>
      <c r="G322" s="116">
        <f t="shared" si="22"/>
        <v>316.55</v>
      </c>
      <c r="H322" s="123">
        <v>20</v>
      </c>
      <c r="I322" s="131">
        <v>619.1</v>
      </c>
      <c r="J322" s="131">
        <v>302.55</v>
      </c>
    </row>
    <row r="323" spans="1:10" ht="23.25">
      <c r="A323" s="121"/>
      <c r="B323" s="123">
        <v>15</v>
      </c>
      <c r="C323" s="139">
        <v>86.9817</v>
      </c>
      <c r="D323" s="139">
        <v>87.0852</v>
      </c>
      <c r="E323" s="139">
        <f t="shared" si="18"/>
        <v>0.10349999999999682</v>
      </c>
      <c r="F323" s="166">
        <f t="shared" si="21"/>
        <v>390.3156465663417</v>
      </c>
      <c r="G323" s="116">
        <f t="shared" si="22"/>
        <v>265.16999999999996</v>
      </c>
      <c r="H323" s="123">
        <v>21</v>
      </c>
      <c r="I323" s="131">
        <v>789.04</v>
      </c>
      <c r="J323" s="131">
        <v>523.87</v>
      </c>
    </row>
    <row r="324" spans="1:10" ht="23.25">
      <c r="A324" s="121">
        <v>22087</v>
      </c>
      <c r="B324" s="123">
        <v>16</v>
      </c>
      <c r="C324" s="139">
        <v>86.1395</v>
      </c>
      <c r="D324" s="139">
        <v>86.197</v>
      </c>
      <c r="E324" s="139">
        <f t="shared" si="18"/>
        <v>0.05750000000000455</v>
      </c>
      <c r="F324" s="166">
        <f t="shared" si="21"/>
        <v>192.34629022547853</v>
      </c>
      <c r="G324" s="116">
        <f t="shared" si="22"/>
        <v>298.94</v>
      </c>
      <c r="H324" s="123">
        <v>22</v>
      </c>
      <c r="I324" s="131">
        <v>710.03</v>
      </c>
      <c r="J324" s="131">
        <v>411.09</v>
      </c>
    </row>
    <row r="325" spans="1:10" ht="23.25">
      <c r="A325" s="121"/>
      <c r="B325" s="123">
        <v>17</v>
      </c>
      <c r="C325" s="139">
        <v>87.2284</v>
      </c>
      <c r="D325" s="139">
        <v>87.2974</v>
      </c>
      <c r="E325" s="139">
        <f t="shared" si="18"/>
        <v>0.06900000000000261</v>
      </c>
      <c r="F325" s="166">
        <f t="shared" si="21"/>
        <v>222.97624818226737</v>
      </c>
      <c r="G325" s="116">
        <f t="shared" si="22"/>
        <v>309.44999999999993</v>
      </c>
      <c r="H325" s="123">
        <v>23</v>
      </c>
      <c r="I325" s="131">
        <v>830.67</v>
      </c>
      <c r="J325" s="131">
        <v>521.22</v>
      </c>
    </row>
    <row r="326" spans="1:10" ht="23.25">
      <c r="A326" s="121"/>
      <c r="B326" s="123">
        <v>18</v>
      </c>
      <c r="C326" s="139">
        <v>85.1326</v>
      </c>
      <c r="D326" s="139">
        <v>85.1967</v>
      </c>
      <c r="E326" s="139">
        <f t="shared" si="18"/>
        <v>0.06410000000001048</v>
      </c>
      <c r="F326" s="166">
        <f t="shared" si="21"/>
        <v>194.26008425011514</v>
      </c>
      <c r="G326" s="116">
        <f t="shared" si="22"/>
        <v>329.96999999999997</v>
      </c>
      <c r="H326" s="123">
        <v>24</v>
      </c>
      <c r="I326" s="131">
        <v>651.54</v>
      </c>
      <c r="J326" s="131">
        <v>321.57</v>
      </c>
    </row>
    <row r="327" spans="1:10" ht="23.25">
      <c r="A327" s="121">
        <v>22100</v>
      </c>
      <c r="B327" s="123">
        <v>28</v>
      </c>
      <c r="C327" s="139">
        <v>87.1787</v>
      </c>
      <c r="D327" s="139">
        <v>87.2194</v>
      </c>
      <c r="E327" s="139">
        <f t="shared" si="18"/>
        <v>0.04069999999998686</v>
      </c>
      <c r="F327" s="166">
        <f t="shared" si="21"/>
        <v>189.75243601094158</v>
      </c>
      <c r="G327" s="116">
        <f t="shared" si="22"/>
        <v>214.49</v>
      </c>
      <c r="H327" s="123">
        <v>25</v>
      </c>
      <c r="I327" s="131">
        <v>744.37</v>
      </c>
      <c r="J327" s="131">
        <v>529.88</v>
      </c>
    </row>
    <row r="328" spans="1:10" ht="23.25">
      <c r="A328" s="121"/>
      <c r="B328" s="123">
        <v>29</v>
      </c>
      <c r="C328" s="139">
        <v>85.1894</v>
      </c>
      <c r="D328" s="139">
        <v>85.233</v>
      </c>
      <c r="E328" s="139">
        <f t="shared" si="18"/>
        <v>0.04359999999999786</v>
      </c>
      <c r="F328" s="166">
        <f t="shared" si="21"/>
        <v>180.65799287311626</v>
      </c>
      <c r="G328" s="116">
        <f t="shared" si="22"/>
        <v>241.33999999999992</v>
      </c>
      <c r="H328" s="123">
        <v>26</v>
      </c>
      <c r="I328" s="131">
        <v>797.68</v>
      </c>
      <c r="J328" s="131">
        <v>556.34</v>
      </c>
    </row>
    <row r="329" spans="1:10" ht="23.25">
      <c r="A329" s="121"/>
      <c r="B329" s="123">
        <v>30</v>
      </c>
      <c r="C329" s="139">
        <v>84.9635</v>
      </c>
      <c r="D329" s="139">
        <v>84.9981</v>
      </c>
      <c r="E329" s="139">
        <f t="shared" si="18"/>
        <v>0.03459999999999752</v>
      </c>
      <c r="F329" s="166">
        <f t="shared" si="21"/>
        <v>143.17636348587902</v>
      </c>
      <c r="G329" s="116">
        <f t="shared" si="22"/>
        <v>241.65999999999997</v>
      </c>
      <c r="H329" s="123">
        <v>27</v>
      </c>
      <c r="I329" s="131">
        <v>733.05</v>
      </c>
      <c r="J329" s="131">
        <v>491.39</v>
      </c>
    </row>
    <row r="330" spans="1:10" ht="23.25">
      <c r="A330" s="121">
        <v>22111</v>
      </c>
      <c r="B330" s="123">
        <v>31</v>
      </c>
      <c r="C330" s="139">
        <v>84.886</v>
      </c>
      <c r="D330" s="139">
        <v>84.9732</v>
      </c>
      <c r="E330" s="139">
        <f t="shared" si="18"/>
        <v>0.08720000000000994</v>
      </c>
      <c r="F330" s="166">
        <f t="shared" si="21"/>
        <v>286.2394957983519</v>
      </c>
      <c r="G330" s="116">
        <f t="shared" si="22"/>
        <v>304.64000000000004</v>
      </c>
      <c r="H330" s="123">
        <v>28</v>
      </c>
      <c r="I330" s="131">
        <v>671.72</v>
      </c>
      <c r="J330" s="131">
        <v>367.08</v>
      </c>
    </row>
    <row r="331" spans="1:10" ht="23.25">
      <c r="A331" s="121"/>
      <c r="B331" s="123">
        <v>32</v>
      </c>
      <c r="C331" s="139">
        <v>85.016</v>
      </c>
      <c r="D331" s="139">
        <v>85.0942</v>
      </c>
      <c r="E331" s="139">
        <f t="shared" si="18"/>
        <v>0.07819999999999538</v>
      </c>
      <c r="F331" s="166">
        <f t="shared" si="21"/>
        <v>290.08086653310846</v>
      </c>
      <c r="G331" s="116">
        <f t="shared" si="22"/>
        <v>269.58000000000004</v>
      </c>
      <c r="H331" s="123">
        <v>29</v>
      </c>
      <c r="I331" s="131">
        <v>792.83</v>
      </c>
      <c r="J331" s="131">
        <v>523.25</v>
      </c>
    </row>
    <row r="332" spans="1:10" ht="23.25">
      <c r="A332" s="121"/>
      <c r="B332" s="123">
        <v>33</v>
      </c>
      <c r="C332" s="139">
        <v>85.9953</v>
      </c>
      <c r="D332" s="139">
        <v>86.0872</v>
      </c>
      <c r="E332" s="139">
        <f t="shared" si="18"/>
        <v>0.09189999999999543</v>
      </c>
      <c r="F332" s="166">
        <f t="shared" si="21"/>
        <v>298.6578271749226</v>
      </c>
      <c r="G332" s="116">
        <f t="shared" si="22"/>
        <v>307.71</v>
      </c>
      <c r="H332" s="123">
        <v>30</v>
      </c>
      <c r="I332" s="131">
        <v>677.04</v>
      </c>
      <c r="J332" s="131">
        <v>369.33</v>
      </c>
    </row>
    <row r="333" spans="1:10" ht="23.25">
      <c r="A333" s="121">
        <v>22115</v>
      </c>
      <c r="B333" s="123">
        <v>34</v>
      </c>
      <c r="C333" s="139">
        <v>83.7113</v>
      </c>
      <c r="D333" s="139">
        <v>84.5767</v>
      </c>
      <c r="E333" s="139">
        <f t="shared" si="18"/>
        <v>0.8654000000000082</v>
      </c>
      <c r="F333" s="166">
        <f t="shared" si="21"/>
        <v>3011.0295396820156</v>
      </c>
      <c r="G333" s="116">
        <f t="shared" si="22"/>
        <v>287.41</v>
      </c>
      <c r="H333" s="123">
        <v>31</v>
      </c>
      <c r="I333" s="131">
        <v>651.84</v>
      </c>
      <c r="J333" s="131">
        <v>364.43</v>
      </c>
    </row>
    <row r="334" spans="1:10" ht="23.25">
      <c r="A334" s="121"/>
      <c r="B334" s="123">
        <v>35</v>
      </c>
      <c r="C334" s="139">
        <v>85.016</v>
      </c>
      <c r="D334" s="139">
        <v>85.6035</v>
      </c>
      <c r="E334" s="139">
        <f t="shared" si="18"/>
        <v>0.5874999999999915</v>
      </c>
      <c r="F334" s="166">
        <f t="shared" si="21"/>
        <v>1998.707219160344</v>
      </c>
      <c r="G334" s="116">
        <f t="shared" si="22"/>
        <v>293.94</v>
      </c>
      <c r="H334" s="123">
        <v>32</v>
      </c>
      <c r="I334" s="131">
        <v>784.75</v>
      </c>
      <c r="J334" s="131">
        <v>490.81</v>
      </c>
    </row>
    <row r="335" spans="1:10" ht="23.25">
      <c r="A335" s="121"/>
      <c r="B335" s="123">
        <v>36</v>
      </c>
      <c r="C335" s="139">
        <v>84.6054</v>
      </c>
      <c r="D335" s="139">
        <v>85.2891</v>
      </c>
      <c r="E335" s="139">
        <f t="shared" si="18"/>
        <v>0.6837000000000018</v>
      </c>
      <c r="F335" s="166">
        <f t="shared" si="21"/>
        <v>2085.72300183039</v>
      </c>
      <c r="G335" s="116">
        <f t="shared" si="22"/>
        <v>327.79999999999995</v>
      </c>
      <c r="H335" s="123">
        <v>33</v>
      </c>
      <c r="I335" s="131">
        <v>699.3</v>
      </c>
      <c r="J335" s="131">
        <v>371.5</v>
      </c>
    </row>
    <row r="336" spans="1:10" ht="23.25">
      <c r="A336" s="121">
        <v>22135</v>
      </c>
      <c r="B336" s="123">
        <v>10</v>
      </c>
      <c r="C336" s="139">
        <v>85.0841</v>
      </c>
      <c r="D336" s="139">
        <v>85.2655</v>
      </c>
      <c r="E336" s="139">
        <f t="shared" si="18"/>
        <v>0.18139999999999645</v>
      </c>
      <c r="F336" s="166">
        <f t="shared" si="21"/>
        <v>672.9235449048351</v>
      </c>
      <c r="G336" s="116">
        <f t="shared" si="22"/>
        <v>269.57000000000005</v>
      </c>
      <c r="H336" s="123">
        <v>34</v>
      </c>
      <c r="I336" s="131">
        <v>787.49</v>
      </c>
      <c r="J336" s="131">
        <v>517.92</v>
      </c>
    </row>
    <row r="337" spans="1:10" ht="23.25">
      <c r="A337" s="121"/>
      <c r="B337" s="123">
        <v>11</v>
      </c>
      <c r="C337" s="139">
        <v>86.0796</v>
      </c>
      <c r="D337" s="139">
        <v>86.2495</v>
      </c>
      <c r="E337" s="139">
        <f t="shared" si="18"/>
        <v>0.16989999999999839</v>
      </c>
      <c r="F337" s="166">
        <f t="shared" si="21"/>
        <v>635.3777112939357</v>
      </c>
      <c r="G337" s="116">
        <f t="shared" si="22"/>
        <v>267.4</v>
      </c>
      <c r="H337" s="123">
        <v>35</v>
      </c>
      <c r="I337" s="131">
        <v>815.59</v>
      </c>
      <c r="J337" s="131">
        <v>548.19</v>
      </c>
    </row>
    <row r="338" spans="1:10" ht="23.25">
      <c r="A338" s="121"/>
      <c r="B338" s="123">
        <v>12</v>
      </c>
      <c r="C338" s="139">
        <v>84.8348</v>
      </c>
      <c r="D338" s="139">
        <v>85.0214</v>
      </c>
      <c r="E338" s="139">
        <f t="shared" si="18"/>
        <v>0.18659999999999854</v>
      </c>
      <c r="F338" s="166">
        <f t="shared" si="21"/>
        <v>711.9691708954884</v>
      </c>
      <c r="G338" s="116">
        <f t="shared" si="22"/>
        <v>262.09</v>
      </c>
      <c r="H338" s="123">
        <v>36</v>
      </c>
      <c r="I338" s="131">
        <v>693.66</v>
      </c>
      <c r="J338" s="131">
        <v>431.57</v>
      </c>
    </row>
    <row r="339" spans="1:10" ht="23.25">
      <c r="A339" s="121">
        <v>22142</v>
      </c>
      <c r="B339" s="123">
        <v>13</v>
      </c>
      <c r="C339" s="139">
        <v>86.7055</v>
      </c>
      <c r="D339" s="139">
        <v>86.8015</v>
      </c>
      <c r="E339" s="139">
        <f t="shared" si="18"/>
        <v>0.09600000000000364</v>
      </c>
      <c r="F339" s="166">
        <f t="shared" si="21"/>
        <v>314.2080974045221</v>
      </c>
      <c r="G339" s="116">
        <f t="shared" si="22"/>
        <v>305.53</v>
      </c>
      <c r="H339" s="123">
        <v>37</v>
      </c>
      <c r="I339" s="131">
        <v>633.53</v>
      </c>
      <c r="J339" s="131">
        <v>328</v>
      </c>
    </row>
    <row r="340" spans="1:10" ht="23.25">
      <c r="A340" s="121"/>
      <c r="B340" s="123">
        <v>14</v>
      </c>
      <c r="C340" s="139">
        <v>85.9393</v>
      </c>
      <c r="D340" s="139">
        <v>86.0482</v>
      </c>
      <c r="E340" s="139">
        <f t="shared" si="18"/>
        <v>0.10889999999999134</v>
      </c>
      <c r="F340" s="166">
        <f t="shared" si="21"/>
        <v>313.4985750064523</v>
      </c>
      <c r="G340" s="116">
        <f t="shared" si="22"/>
        <v>347.37</v>
      </c>
      <c r="H340" s="123">
        <v>38</v>
      </c>
      <c r="I340" s="131">
        <v>714.12</v>
      </c>
      <c r="J340" s="131">
        <v>366.75</v>
      </c>
    </row>
    <row r="341" spans="1:10" ht="23.25">
      <c r="A341" s="121"/>
      <c r="B341" s="123">
        <v>15</v>
      </c>
      <c r="C341" s="139">
        <v>86.9605</v>
      </c>
      <c r="D341" s="139">
        <v>87.0405</v>
      </c>
      <c r="E341" s="139">
        <f t="shared" si="18"/>
        <v>0.0799999999999983</v>
      </c>
      <c r="F341" s="166">
        <f t="shared" si="21"/>
        <v>270.6726214643332</v>
      </c>
      <c r="G341" s="116">
        <f t="shared" si="22"/>
        <v>295.55999999999995</v>
      </c>
      <c r="H341" s="123">
        <v>39</v>
      </c>
      <c r="I341" s="131">
        <v>805.66</v>
      </c>
      <c r="J341" s="131">
        <v>510.1</v>
      </c>
    </row>
    <row r="342" spans="1:10" ht="23.25">
      <c r="A342" s="121">
        <v>22154</v>
      </c>
      <c r="B342" s="123">
        <v>16</v>
      </c>
      <c r="C342" s="139">
        <v>86.1548</v>
      </c>
      <c r="D342" s="139">
        <v>86.5001</v>
      </c>
      <c r="E342" s="139">
        <f t="shared" si="18"/>
        <v>0.3453000000000088</v>
      </c>
      <c r="F342" s="166">
        <f t="shared" si="21"/>
        <v>1271.1209276643065</v>
      </c>
      <c r="G342" s="116">
        <f t="shared" si="22"/>
        <v>271.65</v>
      </c>
      <c r="H342" s="123">
        <v>40</v>
      </c>
      <c r="I342" s="131">
        <v>806.56</v>
      </c>
      <c r="J342" s="131">
        <v>534.91</v>
      </c>
    </row>
    <row r="343" spans="1:10" ht="23.25">
      <c r="A343" s="121"/>
      <c r="B343" s="123">
        <v>17</v>
      </c>
      <c r="C343" s="139">
        <v>87.2203</v>
      </c>
      <c r="D343" s="139">
        <v>87.5693</v>
      </c>
      <c r="E343" s="139">
        <f t="shared" si="18"/>
        <v>0.34900000000000375</v>
      </c>
      <c r="F343" s="166">
        <f t="shared" si="21"/>
        <v>1158.6600710467903</v>
      </c>
      <c r="G343" s="116">
        <f t="shared" si="22"/>
        <v>301.21000000000004</v>
      </c>
      <c r="H343" s="123">
        <v>41</v>
      </c>
      <c r="I343" s="131">
        <v>666.47</v>
      </c>
      <c r="J343" s="131">
        <v>365.26</v>
      </c>
    </row>
    <row r="344" spans="1:10" ht="23.25">
      <c r="A344" s="121"/>
      <c r="B344" s="123">
        <v>18</v>
      </c>
      <c r="C344" s="139">
        <v>85.1642</v>
      </c>
      <c r="D344" s="139">
        <v>85.5288</v>
      </c>
      <c r="E344" s="139">
        <f t="shared" si="18"/>
        <v>0.36460000000001</v>
      </c>
      <c r="F344" s="166">
        <f t="shared" si="21"/>
        <v>1215.4953993866181</v>
      </c>
      <c r="G344" s="116">
        <f t="shared" si="22"/>
        <v>299.96000000000004</v>
      </c>
      <c r="H344" s="123">
        <v>42</v>
      </c>
      <c r="I344" s="131">
        <v>689.22</v>
      </c>
      <c r="J344" s="131">
        <v>389.26</v>
      </c>
    </row>
    <row r="345" spans="1:10" ht="23.25">
      <c r="A345" s="121">
        <v>22163</v>
      </c>
      <c r="B345" s="123">
        <v>7</v>
      </c>
      <c r="C345" s="139">
        <v>86.451</v>
      </c>
      <c r="D345" s="139">
        <v>86.7004</v>
      </c>
      <c r="E345" s="139">
        <f t="shared" si="18"/>
        <v>0.2494000000000085</v>
      </c>
      <c r="F345" s="166">
        <f t="shared" si="21"/>
        <v>771.8733558231207</v>
      </c>
      <c r="G345" s="116">
        <f t="shared" si="22"/>
        <v>323.10999999999996</v>
      </c>
      <c r="H345" s="123">
        <v>43</v>
      </c>
      <c r="I345" s="131">
        <v>690.53</v>
      </c>
      <c r="J345" s="131">
        <v>367.42</v>
      </c>
    </row>
    <row r="346" spans="1:10" ht="23.25">
      <c r="A346" s="121"/>
      <c r="B346" s="123">
        <v>8</v>
      </c>
      <c r="C346" s="139">
        <v>84.8441</v>
      </c>
      <c r="D346" s="139">
        <v>85.0763</v>
      </c>
      <c r="E346" s="139">
        <f t="shared" si="18"/>
        <v>0.23220000000000596</v>
      </c>
      <c r="F346" s="166">
        <f aca="true" t="shared" si="23" ref="F346:F395">((10^6)*E346/G346)</f>
        <v>780.7141416179343</v>
      </c>
      <c r="G346" s="116">
        <f t="shared" si="22"/>
        <v>297.41999999999996</v>
      </c>
      <c r="H346" s="123">
        <v>44</v>
      </c>
      <c r="I346" s="131">
        <v>781.9</v>
      </c>
      <c r="J346" s="131">
        <v>484.48</v>
      </c>
    </row>
    <row r="347" spans="1:10" ht="23.25">
      <c r="A347" s="121"/>
      <c r="B347" s="123">
        <v>9</v>
      </c>
      <c r="C347" s="139">
        <v>87.6943</v>
      </c>
      <c r="D347" s="139">
        <v>87.9351</v>
      </c>
      <c r="E347" s="139">
        <f t="shared" si="18"/>
        <v>0.24080000000000723</v>
      </c>
      <c r="F347" s="166">
        <f t="shared" si="23"/>
        <v>782.1229050279564</v>
      </c>
      <c r="G347" s="116">
        <f t="shared" si="22"/>
        <v>307.88</v>
      </c>
      <c r="H347" s="123">
        <v>45</v>
      </c>
      <c r="I347" s="131">
        <v>682.65</v>
      </c>
      <c r="J347" s="131">
        <v>374.77</v>
      </c>
    </row>
    <row r="348" spans="1:10" ht="23.25">
      <c r="A348" s="121">
        <v>22171</v>
      </c>
      <c r="B348" s="123">
        <v>10</v>
      </c>
      <c r="C348" s="139">
        <v>85.1196</v>
      </c>
      <c r="D348" s="139">
        <v>85.1878</v>
      </c>
      <c r="E348" s="139">
        <f t="shared" si="18"/>
        <v>0.06819999999999027</v>
      </c>
      <c r="F348" s="166">
        <f t="shared" si="23"/>
        <v>238.45320093699615</v>
      </c>
      <c r="G348" s="116">
        <f t="shared" si="22"/>
        <v>286.01</v>
      </c>
      <c r="H348" s="123">
        <v>46</v>
      </c>
      <c r="I348" s="131">
        <v>695.16</v>
      </c>
      <c r="J348" s="131">
        <v>409.15</v>
      </c>
    </row>
    <row r="349" spans="1:10" ht="23.25">
      <c r="A349" s="121"/>
      <c r="B349" s="123">
        <v>11</v>
      </c>
      <c r="C349" s="139">
        <v>86.1253</v>
      </c>
      <c r="D349" s="139">
        <v>86.1948</v>
      </c>
      <c r="E349" s="139">
        <f t="shared" si="18"/>
        <v>0.069500000000005</v>
      </c>
      <c r="F349" s="166">
        <f t="shared" si="23"/>
        <v>233.11196082379087</v>
      </c>
      <c r="G349" s="116">
        <f t="shared" si="22"/>
        <v>298.14</v>
      </c>
      <c r="H349" s="123">
        <v>47</v>
      </c>
      <c r="I349" s="131">
        <v>806.53</v>
      </c>
      <c r="J349" s="131">
        <v>508.39</v>
      </c>
    </row>
    <row r="350" spans="1:10" ht="23.25">
      <c r="A350" s="121"/>
      <c r="B350" s="123">
        <v>12</v>
      </c>
      <c r="C350" s="139">
        <v>84.8575</v>
      </c>
      <c r="D350" s="139">
        <v>84.9198</v>
      </c>
      <c r="E350" s="139">
        <f t="shared" si="18"/>
        <v>0.06229999999999336</v>
      </c>
      <c r="F350" s="166">
        <f t="shared" si="23"/>
        <v>232.74928083084907</v>
      </c>
      <c r="G350" s="116">
        <f t="shared" si="22"/>
        <v>267.66999999999996</v>
      </c>
      <c r="H350" s="123">
        <v>48</v>
      </c>
      <c r="I350" s="131">
        <v>778.91</v>
      </c>
      <c r="J350" s="131">
        <v>511.24</v>
      </c>
    </row>
    <row r="351" spans="1:10" ht="23.25">
      <c r="A351" s="121">
        <v>22179</v>
      </c>
      <c r="B351" s="123">
        <v>13</v>
      </c>
      <c r="C351" s="139">
        <v>86.76</v>
      </c>
      <c r="D351" s="139">
        <v>86.7994</v>
      </c>
      <c r="E351" s="139">
        <f t="shared" si="18"/>
        <v>0.039400000000000546</v>
      </c>
      <c r="F351" s="166">
        <f t="shared" si="23"/>
        <v>138.5129196695396</v>
      </c>
      <c r="G351" s="116">
        <f t="shared" si="22"/>
        <v>284.45000000000005</v>
      </c>
      <c r="H351" s="123">
        <v>49</v>
      </c>
      <c r="I351" s="131">
        <v>664.82</v>
      </c>
      <c r="J351" s="131">
        <v>380.37</v>
      </c>
    </row>
    <row r="352" spans="1:10" ht="23.25">
      <c r="A352" s="121"/>
      <c r="B352" s="123">
        <v>14</v>
      </c>
      <c r="C352" s="139">
        <v>85.9645</v>
      </c>
      <c r="D352" s="139">
        <v>86.0058</v>
      </c>
      <c r="E352" s="139">
        <f t="shared" si="18"/>
        <v>0.041299999999992565</v>
      </c>
      <c r="F352" s="166">
        <f t="shared" si="23"/>
        <v>140.52876926738764</v>
      </c>
      <c r="G352" s="116">
        <f t="shared" si="22"/>
        <v>293.89000000000004</v>
      </c>
      <c r="H352" s="123">
        <v>50</v>
      </c>
      <c r="I352" s="131">
        <v>784.83</v>
      </c>
      <c r="J352" s="131">
        <v>490.94</v>
      </c>
    </row>
    <row r="353" spans="1:10" ht="23.25">
      <c r="A353" s="121"/>
      <c r="B353" s="123">
        <v>15</v>
      </c>
      <c r="C353" s="139">
        <v>87.046</v>
      </c>
      <c r="D353" s="139">
        <v>87.086</v>
      </c>
      <c r="E353" s="139">
        <f t="shared" si="18"/>
        <v>0.03999999999999204</v>
      </c>
      <c r="F353" s="166">
        <f t="shared" si="23"/>
        <v>140.99897775738322</v>
      </c>
      <c r="G353" s="116">
        <f t="shared" si="22"/>
        <v>283.68999999999994</v>
      </c>
      <c r="H353" s="123">
        <v>51</v>
      </c>
      <c r="I353" s="131">
        <v>648.79</v>
      </c>
      <c r="J353" s="131">
        <v>365.1</v>
      </c>
    </row>
    <row r="354" spans="1:10" ht="23.25">
      <c r="A354" s="121">
        <v>22192</v>
      </c>
      <c r="B354" s="123">
        <v>1</v>
      </c>
      <c r="C354" s="139">
        <v>85.4436</v>
      </c>
      <c r="D354" s="139">
        <v>85.4625</v>
      </c>
      <c r="E354" s="139">
        <f t="shared" si="18"/>
        <v>0.018900000000002137</v>
      </c>
      <c r="F354" s="166">
        <f t="shared" si="23"/>
        <v>70.6779851164958</v>
      </c>
      <c r="G354" s="116">
        <f t="shared" si="22"/>
        <v>267.40999999999997</v>
      </c>
      <c r="H354" s="123">
        <v>52</v>
      </c>
      <c r="I354" s="131">
        <v>821.01</v>
      </c>
      <c r="J354" s="131">
        <v>553.6</v>
      </c>
    </row>
    <row r="355" spans="1:10" ht="23.25">
      <c r="A355" s="121"/>
      <c r="B355" s="123">
        <v>2</v>
      </c>
      <c r="C355" s="139">
        <v>87.4565</v>
      </c>
      <c r="D355" s="139">
        <v>87.4763</v>
      </c>
      <c r="E355" s="139">
        <f t="shared" si="18"/>
        <v>0.01979999999998938</v>
      </c>
      <c r="F355" s="166">
        <f t="shared" si="23"/>
        <v>60.79214000610802</v>
      </c>
      <c r="G355" s="116">
        <f t="shared" si="22"/>
        <v>325.7</v>
      </c>
      <c r="H355" s="123">
        <v>53</v>
      </c>
      <c r="I355" s="131">
        <v>636.01</v>
      </c>
      <c r="J355" s="131">
        <v>310.31</v>
      </c>
    </row>
    <row r="356" spans="1:10" ht="23.25">
      <c r="A356" s="121"/>
      <c r="B356" s="123">
        <v>3</v>
      </c>
      <c r="C356" s="139">
        <v>85.907</v>
      </c>
      <c r="D356" s="139">
        <v>85.9318</v>
      </c>
      <c r="E356" s="139">
        <f t="shared" si="18"/>
        <v>0.024799999999999045</v>
      </c>
      <c r="F356" s="166">
        <f t="shared" si="23"/>
        <v>68.7132882633244</v>
      </c>
      <c r="G356" s="116">
        <f t="shared" si="22"/>
        <v>360.9200000000001</v>
      </c>
      <c r="H356" s="123">
        <v>54</v>
      </c>
      <c r="I356" s="131">
        <v>728.57</v>
      </c>
      <c r="J356" s="131">
        <v>367.65</v>
      </c>
    </row>
    <row r="357" spans="1:10" ht="23.25">
      <c r="A357" s="121">
        <v>22208</v>
      </c>
      <c r="B357" s="123">
        <v>4</v>
      </c>
      <c r="C357" s="139">
        <v>85.0251</v>
      </c>
      <c r="D357" s="139">
        <v>85.0342</v>
      </c>
      <c r="E357" s="139">
        <f t="shared" si="18"/>
        <v>0.00910000000000366</v>
      </c>
      <c r="F357" s="166">
        <f t="shared" si="23"/>
        <v>28.706624605689772</v>
      </c>
      <c r="G357" s="116">
        <f t="shared" si="22"/>
        <v>317.00000000000006</v>
      </c>
      <c r="H357" s="123">
        <v>55</v>
      </c>
      <c r="I357" s="131">
        <v>651.59</v>
      </c>
      <c r="J357" s="131">
        <v>334.59</v>
      </c>
    </row>
    <row r="358" spans="1:10" ht="23.25">
      <c r="A358" s="121"/>
      <c r="B358" s="123">
        <v>5</v>
      </c>
      <c r="C358" s="139">
        <v>85.0476</v>
      </c>
      <c r="D358" s="139">
        <v>85.0564</v>
      </c>
      <c r="E358" s="139">
        <f t="shared" si="18"/>
        <v>0.008799999999993702</v>
      </c>
      <c r="F358" s="166">
        <f t="shared" si="23"/>
        <v>33.24769533018628</v>
      </c>
      <c r="G358" s="116">
        <f t="shared" si="22"/>
        <v>264.67999999999995</v>
      </c>
      <c r="H358" s="123">
        <v>56</v>
      </c>
      <c r="I358" s="131">
        <v>830.78</v>
      </c>
      <c r="J358" s="131">
        <v>566.1</v>
      </c>
    </row>
    <row r="359" spans="1:10" ht="23.25">
      <c r="A359" s="121"/>
      <c r="B359" s="123">
        <v>6</v>
      </c>
      <c r="C359" s="139">
        <v>87.3928</v>
      </c>
      <c r="D359" s="139">
        <v>87.4012</v>
      </c>
      <c r="E359" s="139">
        <f t="shared" si="18"/>
        <v>0.008400000000008845</v>
      </c>
      <c r="F359" s="166">
        <f t="shared" si="23"/>
        <v>31.837477258978346</v>
      </c>
      <c r="G359" s="116">
        <f t="shared" si="22"/>
        <v>263.8399999999999</v>
      </c>
      <c r="H359" s="123">
        <v>57</v>
      </c>
      <c r="I359" s="131">
        <v>820.16</v>
      </c>
      <c r="J359" s="131">
        <v>556.32</v>
      </c>
    </row>
    <row r="360" spans="1:10" ht="23.25">
      <c r="A360" s="121">
        <v>22214</v>
      </c>
      <c r="B360" s="123">
        <v>7</v>
      </c>
      <c r="C360" s="139">
        <v>86.4497</v>
      </c>
      <c r="D360" s="139">
        <v>86.4654</v>
      </c>
      <c r="E360" s="139">
        <f t="shared" si="18"/>
        <v>0.015699999999995384</v>
      </c>
      <c r="F360" s="166">
        <f t="shared" si="23"/>
        <v>65.40031658750057</v>
      </c>
      <c r="G360" s="116">
        <f t="shared" si="22"/>
        <v>240.05999999999995</v>
      </c>
      <c r="H360" s="123">
        <v>58</v>
      </c>
      <c r="I360" s="131">
        <v>783</v>
      </c>
      <c r="J360" s="131">
        <v>542.94</v>
      </c>
    </row>
    <row r="361" spans="1:10" ht="23.25">
      <c r="A361" s="121"/>
      <c r="B361" s="123">
        <v>8</v>
      </c>
      <c r="C361" s="139">
        <v>84.815</v>
      </c>
      <c r="D361" s="139">
        <v>84.8285</v>
      </c>
      <c r="E361" s="139">
        <f t="shared" si="18"/>
        <v>0.013500000000007617</v>
      </c>
      <c r="F361" s="166">
        <f t="shared" si="23"/>
        <v>46.66758849560156</v>
      </c>
      <c r="G361" s="116">
        <f t="shared" si="22"/>
        <v>289.28</v>
      </c>
      <c r="H361" s="123">
        <v>59</v>
      </c>
      <c r="I361" s="131">
        <v>744.55</v>
      </c>
      <c r="J361" s="131">
        <v>455.27</v>
      </c>
    </row>
    <row r="362" spans="1:10" ht="23.25">
      <c r="A362" s="121"/>
      <c r="B362" s="123">
        <v>9</v>
      </c>
      <c r="C362" s="139">
        <v>87.674</v>
      </c>
      <c r="D362" s="139">
        <v>87.6935</v>
      </c>
      <c r="E362" s="139">
        <f t="shared" si="18"/>
        <v>0.019499999999993634</v>
      </c>
      <c r="F362" s="166">
        <f t="shared" si="23"/>
        <v>60.13878180414381</v>
      </c>
      <c r="G362" s="116">
        <f t="shared" si="22"/>
        <v>324.25000000000006</v>
      </c>
      <c r="H362" s="123">
        <v>60</v>
      </c>
      <c r="I362" s="131">
        <v>692.32</v>
      </c>
      <c r="J362" s="131">
        <v>368.07</v>
      </c>
    </row>
    <row r="363" spans="1:10" ht="23.25">
      <c r="A363" s="121">
        <v>22228</v>
      </c>
      <c r="B363" s="123">
        <v>1</v>
      </c>
      <c r="C363" s="139">
        <v>85.438</v>
      </c>
      <c r="D363" s="139">
        <v>85.4473</v>
      </c>
      <c r="E363" s="139">
        <f t="shared" si="18"/>
        <v>0.00929999999999609</v>
      </c>
      <c r="F363" s="166">
        <f t="shared" si="23"/>
        <v>27.802690582947946</v>
      </c>
      <c r="G363" s="116">
        <f t="shared" si="22"/>
        <v>334.50000000000006</v>
      </c>
      <c r="H363" s="123">
        <v>61</v>
      </c>
      <c r="I363" s="131">
        <v>795.84</v>
      </c>
      <c r="J363" s="131">
        <v>461.34</v>
      </c>
    </row>
    <row r="364" spans="1:10" ht="23.25">
      <c r="A364" s="121"/>
      <c r="B364" s="123">
        <v>2</v>
      </c>
      <c r="C364" s="139">
        <v>87.5224</v>
      </c>
      <c r="D364" s="139">
        <v>87.5265</v>
      </c>
      <c r="E364" s="139">
        <f t="shared" si="18"/>
        <v>0.004099999999993997</v>
      </c>
      <c r="F364" s="166">
        <f t="shared" si="23"/>
        <v>12.939468534980737</v>
      </c>
      <c r="G364" s="116">
        <f t="shared" si="22"/>
        <v>316.86000000000007</v>
      </c>
      <c r="H364" s="123">
        <v>62</v>
      </c>
      <c r="I364" s="131">
        <v>671.95</v>
      </c>
      <c r="J364" s="131">
        <v>355.09</v>
      </c>
    </row>
    <row r="365" spans="1:10" ht="23.25">
      <c r="A365" s="121"/>
      <c r="B365" s="123">
        <v>3</v>
      </c>
      <c r="C365" s="139">
        <v>85.8812</v>
      </c>
      <c r="D365" s="139">
        <v>85.8859</v>
      </c>
      <c r="E365" s="139">
        <f t="shared" si="18"/>
        <v>0.004699999999999704</v>
      </c>
      <c r="F365" s="166">
        <f t="shared" si="23"/>
        <v>13.90326874722587</v>
      </c>
      <c r="G365" s="116">
        <f t="shared" si="22"/>
        <v>338.04999999999995</v>
      </c>
      <c r="H365" s="123">
        <v>63</v>
      </c>
      <c r="I365" s="131">
        <v>724.16</v>
      </c>
      <c r="J365" s="131">
        <v>386.11</v>
      </c>
    </row>
    <row r="366" spans="1:10" ht="23.25">
      <c r="A366" s="121">
        <v>22247</v>
      </c>
      <c r="B366" s="123">
        <v>4</v>
      </c>
      <c r="C366" s="139">
        <v>85.0446</v>
      </c>
      <c r="D366" s="139">
        <v>85.0512</v>
      </c>
      <c r="E366" s="139">
        <f t="shared" si="18"/>
        <v>0.006599999999991724</v>
      </c>
      <c r="F366" s="166">
        <f t="shared" si="23"/>
        <v>24.25311432033118</v>
      </c>
      <c r="G366" s="116">
        <f t="shared" si="22"/>
        <v>272.13</v>
      </c>
      <c r="H366" s="123">
        <v>64</v>
      </c>
      <c r="I366" s="131">
        <v>799.72</v>
      </c>
      <c r="J366" s="131">
        <v>527.59</v>
      </c>
    </row>
    <row r="367" spans="1:10" ht="23.25">
      <c r="A367" s="121"/>
      <c r="B367" s="123">
        <v>5</v>
      </c>
      <c r="C367" s="139">
        <v>85.0423</v>
      </c>
      <c r="D367" s="139">
        <v>85.0504</v>
      </c>
      <c r="E367" s="139">
        <f t="shared" si="18"/>
        <v>0.008099999999998886</v>
      </c>
      <c r="F367" s="166">
        <f t="shared" si="23"/>
        <v>27.129316408208755</v>
      </c>
      <c r="G367" s="116">
        <f t="shared" si="22"/>
        <v>298.56999999999994</v>
      </c>
      <c r="H367" s="123">
        <v>65</v>
      </c>
      <c r="I367" s="131">
        <v>685.68</v>
      </c>
      <c r="J367" s="131">
        <v>387.11</v>
      </c>
    </row>
    <row r="368" spans="1:10" ht="23.25">
      <c r="A368" s="121"/>
      <c r="B368" s="123">
        <v>6</v>
      </c>
      <c r="C368" s="139">
        <v>87.3924</v>
      </c>
      <c r="D368" s="139">
        <v>87.3995</v>
      </c>
      <c r="E368" s="139">
        <f t="shared" si="18"/>
        <v>0.007100000000008322</v>
      </c>
      <c r="F368" s="166">
        <f t="shared" si="23"/>
        <v>24.72317013722516</v>
      </c>
      <c r="G368" s="116">
        <f t="shared" si="22"/>
        <v>287.18</v>
      </c>
      <c r="H368" s="123">
        <v>66</v>
      </c>
      <c r="I368" s="131">
        <v>726.37</v>
      </c>
      <c r="J368" s="131">
        <v>439.19</v>
      </c>
    </row>
    <row r="369" spans="1:10" ht="23.25">
      <c r="A369" s="121">
        <v>22254</v>
      </c>
      <c r="B369" s="123">
        <v>1</v>
      </c>
      <c r="C369" s="139">
        <v>85.4107</v>
      </c>
      <c r="D369" s="139">
        <v>85.4204</v>
      </c>
      <c r="E369" s="139">
        <f t="shared" si="18"/>
        <v>0.009699999999995157</v>
      </c>
      <c r="F369" s="166">
        <f t="shared" si="23"/>
        <v>43.947082276165084</v>
      </c>
      <c r="G369" s="116">
        <f t="shared" si="22"/>
        <v>220.72000000000003</v>
      </c>
      <c r="H369" s="123">
        <v>67</v>
      </c>
      <c r="I369" s="131">
        <v>742.33</v>
      </c>
      <c r="J369" s="131">
        <v>521.61</v>
      </c>
    </row>
    <row r="370" spans="1:10" ht="23.25">
      <c r="A370" s="121"/>
      <c r="B370" s="123">
        <v>2</v>
      </c>
      <c r="C370" s="139">
        <v>87.4814</v>
      </c>
      <c r="D370" s="139">
        <v>87.487</v>
      </c>
      <c r="E370" s="139">
        <f t="shared" si="18"/>
        <v>0.00560000000000116</v>
      </c>
      <c r="F370" s="166">
        <f t="shared" si="23"/>
        <v>20.956515230900234</v>
      </c>
      <c r="G370" s="116">
        <f t="shared" si="22"/>
        <v>267.21999999999997</v>
      </c>
      <c r="H370" s="123">
        <v>68</v>
      </c>
      <c r="I370" s="131">
        <v>765.18</v>
      </c>
      <c r="J370" s="131">
        <v>497.96</v>
      </c>
    </row>
    <row r="371" spans="1:10" ht="23.25">
      <c r="A371" s="121"/>
      <c r="B371" s="123">
        <v>3</v>
      </c>
      <c r="C371" s="139">
        <v>85.9016</v>
      </c>
      <c r="D371" s="139">
        <v>85.9114</v>
      </c>
      <c r="E371" s="139">
        <f t="shared" si="18"/>
        <v>0.009799999999998477</v>
      </c>
      <c r="F371" s="166">
        <f t="shared" si="23"/>
        <v>49.26603659761953</v>
      </c>
      <c r="G371" s="116">
        <f t="shared" si="22"/>
        <v>198.91999999999996</v>
      </c>
      <c r="H371" s="123">
        <v>69</v>
      </c>
      <c r="I371" s="131">
        <v>803.9</v>
      </c>
      <c r="J371" s="131">
        <v>604.98</v>
      </c>
    </row>
    <row r="372" spans="1:10" ht="23.25">
      <c r="A372" s="121">
        <v>22263</v>
      </c>
      <c r="B372" s="123">
        <v>4</v>
      </c>
      <c r="C372" s="139">
        <v>85.0546</v>
      </c>
      <c r="D372" s="139">
        <v>85.0595</v>
      </c>
      <c r="E372" s="139">
        <f t="shared" si="18"/>
        <v>0.004900000000006344</v>
      </c>
      <c r="F372" s="166">
        <f t="shared" si="23"/>
        <v>16.113650563998632</v>
      </c>
      <c r="G372" s="116">
        <f t="shared" si="22"/>
        <v>304.09</v>
      </c>
      <c r="H372" s="123">
        <v>70</v>
      </c>
      <c r="I372" s="131">
        <v>734.02</v>
      </c>
      <c r="J372" s="131">
        <v>429.93</v>
      </c>
    </row>
    <row r="373" spans="1:10" ht="23.25">
      <c r="A373" s="121"/>
      <c r="B373" s="123">
        <v>5</v>
      </c>
      <c r="C373" s="139">
        <v>85.0721</v>
      </c>
      <c r="D373" s="139">
        <v>85.0796</v>
      </c>
      <c r="E373" s="139">
        <f t="shared" si="18"/>
        <v>0.007499999999993179</v>
      </c>
      <c r="F373" s="166">
        <f t="shared" si="23"/>
        <v>33.241733888809414</v>
      </c>
      <c r="G373" s="116">
        <f t="shared" si="22"/>
        <v>225.61999999999995</v>
      </c>
      <c r="H373" s="123">
        <v>71</v>
      </c>
      <c r="I373" s="131">
        <v>634.04</v>
      </c>
      <c r="J373" s="131">
        <v>408.42</v>
      </c>
    </row>
    <row r="374" spans="1:10" ht="23.25">
      <c r="A374" s="121"/>
      <c r="B374" s="123">
        <v>6</v>
      </c>
      <c r="C374" s="139">
        <v>87.4201</v>
      </c>
      <c r="D374" s="139">
        <v>87.4262</v>
      </c>
      <c r="E374" s="139">
        <f t="shared" si="18"/>
        <v>0.006099999999989336</v>
      </c>
      <c r="F374" s="166">
        <f t="shared" si="23"/>
        <v>26.19937293299548</v>
      </c>
      <c r="G374" s="116">
        <f t="shared" si="22"/>
        <v>232.82999999999993</v>
      </c>
      <c r="H374" s="123">
        <v>72</v>
      </c>
      <c r="I374" s="131">
        <v>737.55</v>
      </c>
      <c r="J374" s="131">
        <v>504.72</v>
      </c>
    </row>
    <row r="375" spans="1:10" ht="23.25">
      <c r="A375" s="121">
        <v>22275</v>
      </c>
      <c r="B375" s="123">
        <v>7</v>
      </c>
      <c r="C375" s="139">
        <v>86.486</v>
      </c>
      <c r="D375" s="139">
        <v>86.4907</v>
      </c>
      <c r="E375" s="139">
        <f t="shared" si="18"/>
        <v>0.004699999999999704</v>
      </c>
      <c r="F375" s="166">
        <f t="shared" si="23"/>
        <v>16.127371924646415</v>
      </c>
      <c r="G375" s="116">
        <f t="shared" si="22"/>
        <v>291.43</v>
      </c>
      <c r="H375" s="123">
        <v>73</v>
      </c>
      <c r="I375" s="131">
        <v>660.62</v>
      </c>
      <c r="J375" s="131">
        <v>369.19</v>
      </c>
    </row>
    <row r="376" spans="1:10" ht="23.25">
      <c r="A376" s="121"/>
      <c r="B376" s="123">
        <v>8</v>
      </c>
      <c r="C376" s="139">
        <v>84.8274</v>
      </c>
      <c r="D376" s="139">
        <v>84.8376</v>
      </c>
      <c r="E376" s="139">
        <f t="shared" si="18"/>
        <v>0.010199999999997544</v>
      </c>
      <c r="F376" s="166">
        <f t="shared" si="23"/>
        <v>49.630206305943695</v>
      </c>
      <c r="G376" s="116">
        <f t="shared" si="22"/>
        <v>205.51999999999992</v>
      </c>
      <c r="H376" s="123">
        <v>74</v>
      </c>
      <c r="I376" s="131">
        <v>680.06</v>
      </c>
      <c r="J376" s="131">
        <v>474.54</v>
      </c>
    </row>
    <row r="377" spans="1:10" ht="23.25">
      <c r="A377" s="121"/>
      <c r="B377" s="123">
        <v>9</v>
      </c>
      <c r="C377" s="139">
        <v>87.697</v>
      </c>
      <c r="D377" s="139">
        <v>87.7062</v>
      </c>
      <c r="E377" s="139">
        <f t="shared" si="18"/>
        <v>0.00919999999999277</v>
      </c>
      <c r="F377" s="166">
        <f t="shared" si="23"/>
        <v>34.694724139204176</v>
      </c>
      <c r="G377" s="116">
        <f t="shared" si="22"/>
        <v>265.16999999999996</v>
      </c>
      <c r="H377" s="123">
        <v>75</v>
      </c>
      <c r="I377" s="131">
        <v>685.04</v>
      </c>
      <c r="J377" s="131">
        <v>419.87</v>
      </c>
    </row>
    <row r="378" spans="1:10" ht="23.25">
      <c r="A378" s="121">
        <v>22289</v>
      </c>
      <c r="B378" s="123">
        <v>7</v>
      </c>
      <c r="C378" s="139">
        <v>86.4395</v>
      </c>
      <c r="D378" s="139">
        <v>86.4443</v>
      </c>
      <c r="E378" s="139">
        <f t="shared" si="18"/>
        <v>0.004800000000003024</v>
      </c>
      <c r="F378" s="166">
        <f t="shared" si="23"/>
        <v>15.096238520578135</v>
      </c>
      <c r="G378" s="116">
        <f t="shared" si="22"/>
        <v>317.96000000000004</v>
      </c>
      <c r="H378" s="123">
        <v>76</v>
      </c>
      <c r="I378" s="131">
        <v>685.21</v>
      </c>
      <c r="J378" s="131">
        <v>367.25</v>
      </c>
    </row>
    <row r="379" spans="1:10" ht="23.25">
      <c r="A379" s="121"/>
      <c r="B379" s="123">
        <v>8</v>
      </c>
      <c r="C379" s="139">
        <v>84.7924</v>
      </c>
      <c r="D379" s="139">
        <v>84.7976</v>
      </c>
      <c r="E379" s="139">
        <f t="shared" si="18"/>
        <v>0.005200000000002092</v>
      </c>
      <c r="F379" s="166">
        <f t="shared" si="23"/>
        <v>19.786910197877067</v>
      </c>
      <c r="G379" s="116">
        <f t="shared" si="22"/>
        <v>262.79999999999995</v>
      </c>
      <c r="H379" s="123">
        <v>77</v>
      </c>
      <c r="I379" s="131">
        <v>878.27</v>
      </c>
      <c r="J379" s="131">
        <v>615.47</v>
      </c>
    </row>
    <row r="380" spans="1:10" ht="23.25">
      <c r="A380" s="121"/>
      <c r="B380" s="123">
        <v>9</v>
      </c>
      <c r="C380" s="139">
        <v>87.6442</v>
      </c>
      <c r="D380" s="139">
        <v>87.6542</v>
      </c>
      <c r="E380" s="139">
        <f t="shared" si="18"/>
        <v>0.010000000000005116</v>
      </c>
      <c r="F380" s="166">
        <f t="shared" si="23"/>
        <v>33.496348897987254</v>
      </c>
      <c r="G380" s="116">
        <f t="shared" si="22"/>
        <v>298.54</v>
      </c>
      <c r="H380" s="123">
        <v>78</v>
      </c>
      <c r="I380" s="131">
        <v>664.58</v>
      </c>
      <c r="J380" s="131">
        <v>366.04</v>
      </c>
    </row>
    <row r="381" spans="1:10" ht="23.25">
      <c r="A381" s="121">
        <v>22312</v>
      </c>
      <c r="B381" s="123">
        <v>10</v>
      </c>
      <c r="C381" s="139">
        <v>85.0792</v>
      </c>
      <c r="D381" s="139">
        <v>85.0822</v>
      </c>
      <c r="E381" s="139">
        <f t="shared" si="18"/>
        <v>0.0030000000000001137</v>
      </c>
      <c r="F381" s="166">
        <f t="shared" si="23"/>
        <v>10.748065348237724</v>
      </c>
      <c r="G381" s="116">
        <f t="shared" si="22"/>
        <v>279.12</v>
      </c>
      <c r="H381" s="123">
        <v>79</v>
      </c>
      <c r="I381" s="131">
        <v>824.15</v>
      </c>
      <c r="J381" s="131">
        <v>545.03</v>
      </c>
    </row>
    <row r="382" spans="1:10" ht="23.25">
      <c r="A382" s="121"/>
      <c r="B382" s="123">
        <v>11</v>
      </c>
      <c r="C382" s="139">
        <v>86.1213</v>
      </c>
      <c r="D382" s="139">
        <v>86.1243</v>
      </c>
      <c r="E382" s="139">
        <f t="shared" si="18"/>
        <v>0.0030000000000001137</v>
      </c>
      <c r="F382" s="166">
        <f t="shared" si="23"/>
        <v>9.786970280233952</v>
      </c>
      <c r="G382" s="116">
        <f t="shared" si="22"/>
        <v>306.53000000000003</v>
      </c>
      <c r="H382" s="123">
        <v>80</v>
      </c>
      <c r="I382" s="131">
        <v>636.71</v>
      </c>
      <c r="J382" s="131">
        <v>330.18</v>
      </c>
    </row>
    <row r="383" spans="1:10" ht="23.25">
      <c r="A383" s="121"/>
      <c r="B383" s="123">
        <v>12</v>
      </c>
      <c r="C383" s="139">
        <v>84.836</v>
      </c>
      <c r="D383" s="139">
        <v>84.8364</v>
      </c>
      <c r="E383" s="139">
        <f t="shared" si="18"/>
        <v>0.00039999999999906777</v>
      </c>
      <c r="F383" s="166">
        <f t="shared" si="23"/>
        <v>1.285925544907953</v>
      </c>
      <c r="G383" s="116">
        <f t="shared" si="22"/>
        <v>311.05999999999995</v>
      </c>
      <c r="H383" s="123">
        <v>81</v>
      </c>
      <c r="I383" s="131">
        <v>703.04</v>
      </c>
      <c r="J383" s="131">
        <v>391.98</v>
      </c>
    </row>
    <row r="384" spans="1:10" ht="23.25">
      <c r="A384" s="121">
        <v>22319</v>
      </c>
      <c r="B384" s="123">
        <v>13</v>
      </c>
      <c r="C384" s="139">
        <v>86.743</v>
      </c>
      <c r="D384" s="139">
        <v>86.743</v>
      </c>
      <c r="E384" s="139">
        <f t="shared" si="18"/>
        <v>0</v>
      </c>
      <c r="F384" s="166">
        <f t="shared" si="23"/>
        <v>0</v>
      </c>
      <c r="G384" s="116">
        <f t="shared" si="22"/>
        <v>276.67999999999995</v>
      </c>
      <c r="H384" s="123">
        <v>82</v>
      </c>
      <c r="I384" s="131">
        <v>779.54</v>
      </c>
      <c r="J384" s="131">
        <v>502.86</v>
      </c>
    </row>
    <row r="385" spans="1:10" ht="23.25">
      <c r="A385" s="121"/>
      <c r="B385" s="123">
        <v>14</v>
      </c>
      <c r="C385" s="139">
        <v>85.9143</v>
      </c>
      <c r="D385" s="139">
        <v>85.9152</v>
      </c>
      <c r="E385" s="139">
        <f t="shared" si="18"/>
        <v>0.0009000000000014552</v>
      </c>
      <c r="F385" s="166">
        <f t="shared" si="23"/>
        <v>3.3277870216359955</v>
      </c>
      <c r="G385" s="116">
        <f t="shared" si="22"/>
        <v>270.45000000000005</v>
      </c>
      <c r="H385" s="123">
        <v>83</v>
      </c>
      <c r="I385" s="131">
        <v>813.63</v>
      </c>
      <c r="J385" s="131">
        <v>543.18</v>
      </c>
    </row>
    <row r="386" spans="1:10" ht="23.25">
      <c r="A386" s="121"/>
      <c r="B386" s="123">
        <v>15</v>
      </c>
      <c r="C386" s="139">
        <v>86.92</v>
      </c>
      <c r="D386" s="139">
        <v>86.9239</v>
      </c>
      <c r="E386" s="139">
        <f t="shared" si="18"/>
        <v>0.003900000000001569</v>
      </c>
      <c r="F386" s="166">
        <f t="shared" si="23"/>
        <v>13.09296001611968</v>
      </c>
      <c r="G386" s="116">
        <f t="shared" si="22"/>
        <v>297.87</v>
      </c>
      <c r="H386" s="123">
        <v>84</v>
      </c>
      <c r="I386" s="131">
        <v>633.25</v>
      </c>
      <c r="J386" s="131">
        <v>335.38</v>
      </c>
    </row>
    <row r="387" spans="1:10" ht="23.25">
      <c r="A387" s="121">
        <v>22331</v>
      </c>
      <c r="B387" s="123">
        <v>16</v>
      </c>
      <c r="C387" s="139">
        <v>86.1585</v>
      </c>
      <c r="D387" s="139">
        <v>86.1617</v>
      </c>
      <c r="E387" s="139">
        <f t="shared" si="18"/>
        <v>0.003199999999992542</v>
      </c>
      <c r="F387" s="166">
        <f t="shared" si="23"/>
        <v>10.638651550891126</v>
      </c>
      <c r="G387" s="116">
        <f t="shared" si="22"/>
        <v>300.79</v>
      </c>
      <c r="H387" s="123">
        <v>85</v>
      </c>
      <c r="I387" s="131">
        <v>721.33</v>
      </c>
      <c r="J387" s="131">
        <v>420.54</v>
      </c>
    </row>
    <row r="388" spans="1:10" ht="23.25">
      <c r="A388" s="121"/>
      <c r="B388" s="123">
        <v>17</v>
      </c>
      <c r="C388" s="139">
        <v>87.2042</v>
      </c>
      <c r="D388" s="139">
        <v>87.205</v>
      </c>
      <c r="E388" s="139">
        <f t="shared" si="18"/>
        <v>0.0007999999999981355</v>
      </c>
      <c r="F388" s="166">
        <f t="shared" si="23"/>
        <v>2.4084778419982404</v>
      </c>
      <c r="G388" s="116">
        <f t="shared" si="22"/>
        <v>332.15999999999997</v>
      </c>
      <c r="H388" s="123">
        <v>86</v>
      </c>
      <c r="I388" s="131">
        <v>710.27</v>
      </c>
      <c r="J388" s="131">
        <v>378.11</v>
      </c>
    </row>
    <row r="389" spans="1:10" ht="23.25">
      <c r="A389" s="121"/>
      <c r="B389" s="123">
        <v>18</v>
      </c>
      <c r="C389" s="139">
        <v>85.1116</v>
      </c>
      <c r="D389" s="139">
        <v>85.1195</v>
      </c>
      <c r="E389" s="139">
        <f t="shared" si="18"/>
        <v>0.007900000000006457</v>
      </c>
      <c r="F389" s="166">
        <f t="shared" si="23"/>
        <v>26.07691038127235</v>
      </c>
      <c r="G389" s="116">
        <f t="shared" si="22"/>
        <v>302.95</v>
      </c>
      <c r="H389" s="123">
        <v>87</v>
      </c>
      <c r="I389" s="131">
        <v>672.38</v>
      </c>
      <c r="J389" s="131">
        <v>369.43</v>
      </c>
    </row>
    <row r="390" spans="1:10" ht="23.25">
      <c r="A390" s="203">
        <v>22345</v>
      </c>
      <c r="B390" s="123">
        <v>10</v>
      </c>
      <c r="C390" s="139">
        <v>85.061</v>
      </c>
      <c r="D390" s="139">
        <v>85.0714</v>
      </c>
      <c r="E390" s="139">
        <f t="shared" si="18"/>
        <v>0.010399999999989973</v>
      </c>
      <c r="F390" s="166">
        <f t="shared" si="23"/>
        <v>33.88615555045445</v>
      </c>
      <c r="G390" s="116">
        <f t="shared" si="22"/>
        <v>306.90999999999997</v>
      </c>
      <c r="H390" s="123">
        <v>88</v>
      </c>
      <c r="I390" s="131">
        <v>675.05</v>
      </c>
      <c r="J390" s="131">
        <v>368.14</v>
      </c>
    </row>
    <row r="391" spans="1:10" ht="23.25">
      <c r="A391" s="121"/>
      <c r="B391" s="123">
        <v>11</v>
      </c>
      <c r="C391" s="139">
        <v>86.0606</v>
      </c>
      <c r="D391" s="139">
        <v>86.075</v>
      </c>
      <c r="E391" s="139">
        <f t="shared" si="18"/>
        <v>0.014400000000009072</v>
      </c>
      <c r="F391" s="166">
        <f t="shared" si="23"/>
        <v>45.89495155535782</v>
      </c>
      <c r="G391" s="116">
        <f t="shared" si="22"/>
        <v>313.76000000000005</v>
      </c>
      <c r="H391" s="123">
        <v>89</v>
      </c>
      <c r="I391" s="131">
        <v>723.83</v>
      </c>
      <c r="J391" s="131">
        <v>410.07</v>
      </c>
    </row>
    <row r="392" spans="1:10" ht="23.25">
      <c r="A392" s="121"/>
      <c r="B392" s="123">
        <v>12</v>
      </c>
      <c r="C392" s="139">
        <v>84.801</v>
      </c>
      <c r="D392" s="139">
        <v>84.8148</v>
      </c>
      <c r="E392" s="139">
        <f t="shared" si="18"/>
        <v>0.013800000000003365</v>
      </c>
      <c r="F392" s="166">
        <f t="shared" si="23"/>
        <v>46.988321018772744</v>
      </c>
      <c r="G392" s="116">
        <f t="shared" si="22"/>
        <v>293.68999999999994</v>
      </c>
      <c r="H392" s="123">
        <v>90</v>
      </c>
      <c r="I392" s="131">
        <v>803.67</v>
      </c>
      <c r="J392" s="131">
        <v>509.98</v>
      </c>
    </row>
    <row r="393" spans="1:10" ht="23.25">
      <c r="A393" s="121">
        <v>22366</v>
      </c>
      <c r="B393" s="123">
        <v>13</v>
      </c>
      <c r="C393" s="139">
        <v>86.7043</v>
      </c>
      <c r="D393" s="139">
        <v>86.7142</v>
      </c>
      <c r="E393" s="139">
        <f t="shared" si="18"/>
        <v>0.009900000000001796</v>
      </c>
      <c r="F393" s="166">
        <f t="shared" si="23"/>
        <v>30.044611696160356</v>
      </c>
      <c r="G393" s="116">
        <f t="shared" si="22"/>
        <v>329.50999999999993</v>
      </c>
      <c r="H393" s="123">
        <v>91</v>
      </c>
      <c r="I393" s="131">
        <v>695.8</v>
      </c>
      <c r="J393" s="131">
        <v>366.29</v>
      </c>
    </row>
    <row r="394" spans="1:10" ht="23.25">
      <c r="A394" s="121"/>
      <c r="B394" s="123">
        <v>14</v>
      </c>
      <c r="C394" s="139">
        <v>85.9115</v>
      </c>
      <c r="D394" s="139">
        <v>85.9241</v>
      </c>
      <c r="E394" s="139">
        <f t="shared" si="18"/>
        <v>0.012599999999991951</v>
      </c>
      <c r="F394" s="166">
        <f t="shared" si="23"/>
        <v>36.937148217612425</v>
      </c>
      <c r="G394" s="116">
        <f t="shared" si="22"/>
        <v>341.12</v>
      </c>
      <c r="H394" s="123">
        <v>92</v>
      </c>
      <c r="I394" s="131">
        <v>711.63</v>
      </c>
      <c r="J394" s="131">
        <v>370.51</v>
      </c>
    </row>
    <row r="395" spans="1:10" ht="24" thickBot="1">
      <c r="A395" s="205"/>
      <c r="B395" s="206">
        <v>15</v>
      </c>
      <c r="C395" s="207">
        <v>86.9666</v>
      </c>
      <c r="D395" s="207">
        <v>86.9789</v>
      </c>
      <c r="E395" s="207">
        <f t="shared" si="18"/>
        <v>0.012299999999996203</v>
      </c>
      <c r="F395" s="209">
        <f t="shared" si="23"/>
        <v>38.95363567265075</v>
      </c>
      <c r="G395" s="116">
        <f t="shared" si="22"/>
        <v>315.76000000000005</v>
      </c>
      <c r="H395" s="206">
        <v>93</v>
      </c>
      <c r="I395" s="210">
        <v>686.32</v>
      </c>
      <c r="J395" s="210">
        <v>370.56</v>
      </c>
    </row>
    <row r="396" spans="1:10" ht="23.25">
      <c r="A396" s="177">
        <v>22373</v>
      </c>
      <c r="B396" s="178">
        <v>25</v>
      </c>
      <c r="C396" s="179">
        <v>87.0152</v>
      </c>
      <c r="D396" s="179">
        <v>87.0273</v>
      </c>
      <c r="E396" s="179">
        <f t="shared" si="18"/>
        <v>0.012100000000003774</v>
      </c>
      <c r="F396" s="181">
        <f aca="true" t="shared" si="24" ref="F396:F459">((10^6)*E396/G396)</f>
        <v>38.77335213254646</v>
      </c>
      <c r="G396" s="116">
        <f aca="true" t="shared" si="25" ref="G396:G459">I396-J396</f>
        <v>312.07000000000005</v>
      </c>
      <c r="H396" s="178">
        <v>1</v>
      </c>
      <c r="I396" s="183">
        <v>682.35</v>
      </c>
      <c r="J396" s="183">
        <v>370.28</v>
      </c>
    </row>
    <row r="397" spans="1:10" ht="23.25">
      <c r="A397" s="121"/>
      <c r="B397" s="123">
        <v>26</v>
      </c>
      <c r="C397" s="139">
        <v>85.78</v>
      </c>
      <c r="D397" s="139">
        <v>85.7915</v>
      </c>
      <c r="E397" s="139">
        <f t="shared" si="18"/>
        <v>0.011499999999998067</v>
      </c>
      <c r="F397" s="166">
        <f t="shared" si="24"/>
        <v>31.524986978804435</v>
      </c>
      <c r="G397" s="116">
        <f t="shared" si="25"/>
        <v>364.78999999999996</v>
      </c>
      <c r="H397" s="123">
        <v>2</v>
      </c>
      <c r="I397" s="131">
        <v>731.04</v>
      </c>
      <c r="J397" s="131">
        <v>366.25</v>
      </c>
    </row>
    <row r="398" spans="1:10" ht="23.25">
      <c r="A398" s="121"/>
      <c r="B398" s="123">
        <v>27</v>
      </c>
      <c r="C398" s="139">
        <v>86.295</v>
      </c>
      <c r="D398" s="139">
        <v>86.3082</v>
      </c>
      <c r="E398" s="139">
        <f t="shared" si="18"/>
        <v>0.013199999999997658</v>
      </c>
      <c r="F398" s="166">
        <f t="shared" si="24"/>
        <v>41.56563907169334</v>
      </c>
      <c r="G398" s="116">
        <f t="shared" si="25"/>
        <v>317.57000000000005</v>
      </c>
      <c r="H398" s="123">
        <v>3</v>
      </c>
      <c r="I398" s="131">
        <v>683.69</v>
      </c>
      <c r="J398" s="131">
        <v>366.12</v>
      </c>
    </row>
    <row r="399" spans="1:10" ht="23.25">
      <c r="A399" s="121">
        <v>22390</v>
      </c>
      <c r="B399" s="123">
        <v>28</v>
      </c>
      <c r="C399" s="139">
        <v>87.2001</v>
      </c>
      <c r="D399" s="139">
        <v>87.2177</v>
      </c>
      <c r="E399" s="139">
        <f t="shared" si="18"/>
        <v>0.017599999999987403</v>
      </c>
      <c r="F399" s="166">
        <f t="shared" si="24"/>
        <v>78.53636769293799</v>
      </c>
      <c r="G399" s="116">
        <f t="shared" si="25"/>
        <v>224.10000000000002</v>
      </c>
      <c r="H399" s="123">
        <v>4</v>
      </c>
      <c r="I399" s="131">
        <v>564</v>
      </c>
      <c r="J399" s="131">
        <v>339.9</v>
      </c>
    </row>
    <row r="400" spans="1:10" ht="23.25">
      <c r="A400" s="121"/>
      <c r="B400" s="123">
        <v>29</v>
      </c>
      <c r="C400" s="139">
        <v>85.2316</v>
      </c>
      <c r="D400" s="139">
        <v>85.2412</v>
      </c>
      <c r="E400" s="139">
        <f t="shared" si="18"/>
        <v>0.009600000000006048</v>
      </c>
      <c r="F400" s="166">
        <f t="shared" si="24"/>
        <v>26.291285534332165</v>
      </c>
      <c r="G400" s="116">
        <f t="shared" si="25"/>
        <v>365.14000000000004</v>
      </c>
      <c r="H400" s="123">
        <v>5</v>
      </c>
      <c r="I400" s="131">
        <v>657.96</v>
      </c>
      <c r="J400" s="131">
        <v>292.82</v>
      </c>
    </row>
    <row r="401" spans="1:10" ht="23.25">
      <c r="A401" s="121"/>
      <c r="B401" s="123">
        <v>30</v>
      </c>
      <c r="C401" s="139">
        <v>84.9332</v>
      </c>
      <c r="D401" s="139">
        <v>84.9478</v>
      </c>
      <c r="E401" s="139">
        <f t="shared" si="18"/>
        <v>0.0146000000000015</v>
      </c>
      <c r="F401" s="166">
        <f t="shared" si="24"/>
        <v>50.45094854694875</v>
      </c>
      <c r="G401" s="116">
        <f t="shared" si="25"/>
        <v>289.39000000000004</v>
      </c>
      <c r="H401" s="123">
        <v>6</v>
      </c>
      <c r="I401" s="131">
        <v>786.59</v>
      </c>
      <c r="J401" s="131">
        <v>497.2</v>
      </c>
    </row>
    <row r="402" spans="1:10" ht="23.25">
      <c r="A402" s="121">
        <v>22404</v>
      </c>
      <c r="B402" s="123">
        <v>1</v>
      </c>
      <c r="C402" s="139">
        <v>85.398</v>
      </c>
      <c r="D402" s="139">
        <v>85.4031</v>
      </c>
      <c r="E402" s="139">
        <f t="shared" si="18"/>
        <v>0.005099999999998772</v>
      </c>
      <c r="F402" s="166">
        <f t="shared" si="24"/>
        <v>16.817807089855805</v>
      </c>
      <c r="G402" s="116">
        <f t="shared" si="25"/>
        <v>303.24999999999994</v>
      </c>
      <c r="H402" s="123">
        <v>7</v>
      </c>
      <c r="I402" s="131">
        <v>807.43</v>
      </c>
      <c r="J402" s="131">
        <v>504.18</v>
      </c>
    </row>
    <row r="403" spans="1:10" ht="23.25">
      <c r="A403" s="121"/>
      <c r="B403" s="123">
        <v>2</v>
      </c>
      <c r="C403" s="139">
        <v>87.4709</v>
      </c>
      <c r="D403" s="139">
        <v>87.4718</v>
      </c>
      <c r="E403" s="139">
        <f t="shared" si="18"/>
        <v>0.0009000000000014552</v>
      </c>
      <c r="F403" s="166">
        <f t="shared" si="24"/>
        <v>3.0610162574024056</v>
      </c>
      <c r="G403" s="116">
        <f t="shared" si="25"/>
        <v>294.02</v>
      </c>
      <c r="H403" s="123">
        <v>8</v>
      </c>
      <c r="I403" s="131">
        <v>846.13</v>
      </c>
      <c r="J403" s="131">
        <v>552.11</v>
      </c>
    </row>
    <row r="404" spans="1:10" ht="23.25">
      <c r="A404" s="121"/>
      <c r="B404" s="123">
        <v>3</v>
      </c>
      <c r="C404" s="139">
        <v>85.8721</v>
      </c>
      <c r="D404" s="139">
        <v>85.8754</v>
      </c>
      <c r="E404" s="139">
        <f t="shared" si="18"/>
        <v>0.003299999999995862</v>
      </c>
      <c r="F404" s="166">
        <f t="shared" si="24"/>
        <v>12.032816773002232</v>
      </c>
      <c r="G404" s="116">
        <f t="shared" si="25"/>
        <v>274.25</v>
      </c>
      <c r="H404" s="123">
        <v>9</v>
      </c>
      <c r="I404" s="131">
        <v>819.27</v>
      </c>
      <c r="J404" s="131">
        <v>545.02</v>
      </c>
    </row>
    <row r="405" spans="1:10" ht="23.25">
      <c r="A405" s="121">
        <v>22417</v>
      </c>
      <c r="B405" s="123">
        <v>4</v>
      </c>
      <c r="C405" s="139">
        <v>85.043</v>
      </c>
      <c r="D405" s="139">
        <v>85.0445</v>
      </c>
      <c r="E405" s="139">
        <f t="shared" si="18"/>
        <v>0.0014999999999929514</v>
      </c>
      <c r="F405" s="166">
        <f t="shared" si="24"/>
        <v>5.614823133044925</v>
      </c>
      <c r="G405" s="116">
        <f t="shared" si="25"/>
        <v>267.15</v>
      </c>
      <c r="H405" s="123">
        <v>10</v>
      </c>
      <c r="I405" s="131">
        <v>812.74</v>
      </c>
      <c r="J405" s="131">
        <v>545.59</v>
      </c>
    </row>
    <row r="406" spans="1:10" ht="23.25">
      <c r="A406" s="121"/>
      <c r="B406" s="123">
        <v>5</v>
      </c>
      <c r="C406" s="139">
        <v>85.0322</v>
      </c>
      <c r="D406" s="139">
        <v>85.0343</v>
      </c>
      <c r="E406" s="139">
        <f t="shared" si="18"/>
        <v>0.0020999999999986585</v>
      </c>
      <c r="F406" s="166">
        <f t="shared" si="24"/>
        <v>7.981149285492013</v>
      </c>
      <c r="G406" s="116">
        <f t="shared" si="25"/>
        <v>263.12</v>
      </c>
      <c r="H406" s="123">
        <v>11</v>
      </c>
      <c r="I406" s="131">
        <v>792.69</v>
      </c>
      <c r="J406" s="131">
        <v>529.57</v>
      </c>
    </row>
    <row r="407" spans="1:10" ht="23.25">
      <c r="A407" s="121"/>
      <c r="B407" s="123">
        <v>6</v>
      </c>
      <c r="C407" s="139">
        <v>87.3653</v>
      </c>
      <c r="D407" s="139">
        <v>87.3687</v>
      </c>
      <c r="E407" s="139">
        <f t="shared" si="18"/>
        <v>0.0033999999999991815</v>
      </c>
      <c r="F407" s="166">
        <f t="shared" si="24"/>
        <v>12.35599811025614</v>
      </c>
      <c r="G407" s="116">
        <f t="shared" si="25"/>
        <v>275.16999999999996</v>
      </c>
      <c r="H407" s="123">
        <v>12</v>
      </c>
      <c r="I407" s="131">
        <v>613.56</v>
      </c>
      <c r="J407" s="131">
        <v>338.39</v>
      </c>
    </row>
    <row r="408" spans="1:10" ht="23.25">
      <c r="A408" s="121">
        <v>22421</v>
      </c>
      <c r="B408" s="123">
        <v>7</v>
      </c>
      <c r="C408" s="139">
        <v>86.4725</v>
      </c>
      <c r="D408" s="139">
        <v>86.5431</v>
      </c>
      <c r="E408" s="139">
        <f t="shared" si="18"/>
        <v>0.07059999999999889</v>
      </c>
      <c r="F408" s="166">
        <f t="shared" si="24"/>
        <v>237.11963458050266</v>
      </c>
      <c r="G408" s="116">
        <f t="shared" si="25"/>
        <v>297.74000000000007</v>
      </c>
      <c r="H408" s="123">
        <v>13</v>
      </c>
      <c r="I408" s="131">
        <v>714.57</v>
      </c>
      <c r="J408" s="131">
        <v>416.83</v>
      </c>
    </row>
    <row r="409" spans="1:10" ht="23.25">
      <c r="A409" s="121"/>
      <c r="B409" s="123">
        <v>8</v>
      </c>
      <c r="C409" s="139">
        <v>84.7947</v>
      </c>
      <c r="D409" s="139">
        <v>84.882</v>
      </c>
      <c r="E409" s="139">
        <f t="shared" si="18"/>
        <v>0.08729999999999905</v>
      </c>
      <c r="F409" s="166">
        <f t="shared" si="24"/>
        <v>273.65055482414596</v>
      </c>
      <c r="G409" s="116">
        <f t="shared" si="25"/>
        <v>319.02</v>
      </c>
      <c r="H409" s="123">
        <v>14</v>
      </c>
      <c r="I409" s="131">
        <v>636.52</v>
      </c>
      <c r="J409" s="131">
        <v>317.5</v>
      </c>
    </row>
    <row r="410" spans="1:10" ht="23.25">
      <c r="A410" s="121"/>
      <c r="B410" s="123">
        <v>9</v>
      </c>
      <c r="C410" s="139">
        <v>87.6605</v>
      </c>
      <c r="D410" s="139">
        <v>87.7143</v>
      </c>
      <c r="E410" s="139">
        <f t="shared" si="18"/>
        <v>0.05379999999999541</v>
      </c>
      <c r="F410" s="166">
        <f t="shared" si="24"/>
        <v>176.09898203003308</v>
      </c>
      <c r="G410" s="116">
        <f t="shared" si="25"/>
        <v>305.51</v>
      </c>
      <c r="H410" s="123">
        <v>15</v>
      </c>
      <c r="I410" s="131">
        <v>678.79</v>
      </c>
      <c r="J410" s="131">
        <v>373.28</v>
      </c>
    </row>
    <row r="411" spans="1:10" ht="23.25">
      <c r="A411" s="121">
        <v>22437</v>
      </c>
      <c r="B411" s="123">
        <v>28</v>
      </c>
      <c r="C411" s="139">
        <v>87.2523</v>
      </c>
      <c r="D411" s="139">
        <v>87.2789</v>
      </c>
      <c r="E411" s="139">
        <f t="shared" si="18"/>
        <v>0.026599999999987745</v>
      </c>
      <c r="F411" s="166">
        <f t="shared" si="24"/>
        <v>93.28423636678149</v>
      </c>
      <c r="G411" s="116">
        <f t="shared" si="25"/>
        <v>285.15000000000003</v>
      </c>
      <c r="H411" s="123">
        <v>16</v>
      </c>
      <c r="I411" s="131">
        <v>770.57</v>
      </c>
      <c r="J411" s="131">
        <v>485.42</v>
      </c>
    </row>
    <row r="412" spans="1:10" ht="23.25">
      <c r="A412" s="121"/>
      <c r="B412" s="123">
        <v>29</v>
      </c>
      <c r="C412" s="139">
        <v>85.284</v>
      </c>
      <c r="D412" s="139">
        <v>85.308</v>
      </c>
      <c r="E412" s="139">
        <f t="shared" si="18"/>
        <v>0.02400000000000091</v>
      </c>
      <c r="F412" s="166">
        <f t="shared" si="24"/>
        <v>70.74220361964545</v>
      </c>
      <c r="G412" s="116">
        <f t="shared" si="25"/>
        <v>339.25999999999993</v>
      </c>
      <c r="H412" s="123">
        <v>17</v>
      </c>
      <c r="I412" s="131">
        <v>704.56</v>
      </c>
      <c r="J412" s="131">
        <v>365.3</v>
      </c>
    </row>
    <row r="413" spans="1:10" ht="23.25">
      <c r="A413" s="121"/>
      <c r="B413" s="123">
        <v>30</v>
      </c>
      <c r="C413" s="139">
        <v>85.0242</v>
      </c>
      <c r="D413" s="139">
        <v>85.0418</v>
      </c>
      <c r="E413" s="139">
        <f t="shared" si="18"/>
        <v>0.017600000000001614</v>
      </c>
      <c r="F413" s="166">
        <f t="shared" si="24"/>
        <v>52.76095689190483</v>
      </c>
      <c r="G413" s="116">
        <f t="shared" si="25"/>
        <v>333.58000000000004</v>
      </c>
      <c r="H413" s="123">
        <v>18</v>
      </c>
      <c r="I413" s="131">
        <v>897.46</v>
      </c>
      <c r="J413" s="131">
        <v>563.88</v>
      </c>
    </row>
    <row r="414" spans="1:10" ht="23.25">
      <c r="A414" s="121">
        <v>22452</v>
      </c>
      <c r="B414" s="123">
        <v>31</v>
      </c>
      <c r="C414" s="139">
        <v>84.8786</v>
      </c>
      <c r="D414" s="139">
        <v>85.2005</v>
      </c>
      <c r="E414" s="139">
        <f t="shared" si="18"/>
        <v>0.3218999999999994</v>
      </c>
      <c r="F414" s="166">
        <f t="shared" si="24"/>
        <v>999.0999099909973</v>
      </c>
      <c r="G414" s="116">
        <f t="shared" si="25"/>
        <v>322.19</v>
      </c>
      <c r="H414" s="123">
        <v>19</v>
      </c>
      <c r="I414" s="131">
        <v>706.13</v>
      </c>
      <c r="J414" s="131">
        <v>383.94</v>
      </c>
    </row>
    <row r="415" spans="1:10" ht="23.25">
      <c r="A415" s="121"/>
      <c r="B415" s="123">
        <v>32</v>
      </c>
      <c r="C415" s="139">
        <v>85.0528</v>
      </c>
      <c r="D415" s="139">
        <v>85.318</v>
      </c>
      <c r="E415" s="139">
        <f t="shared" si="18"/>
        <v>0.265199999999993</v>
      </c>
      <c r="F415" s="166">
        <f t="shared" si="24"/>
        <v>963.8028783253127</v>
      </c>
      <c r="G415" s="116">
        <f t="shared" si="25"/>
        <v>275.15999999999997</v>
      </c>
      <c r="H415" s="123">
        <v>20</v>
      </c>
      <c r="I415" s="131">
        <v>787.64</v>
      </c>
      <c r="J415" s="131">
        <v>512.48</v>
      </c>
    </row>
    <row r="416" spans="1:10" ht="23.25">
      <c r="A416" s="121"/>
      <c r="B416" s="123">
        <v>33</v>
      </c>
      <c r="C416" s="139">
        <v>86.0246</v>
      </c>
      <c r="D416" s="139">
        <v>86.3138</v>
      </c>
      <c r="E416" s="139">
        <f t="shared" si="18"/>
        <v>0.2891999999999939</v>
      </c>
      <c r="F416" s="166">
        <f t="shared" si="24"/>
        <v>1020.8980513978883</v>
      </c>
      <c r="G416" s="116">
        <f t="shared" si="25"/>
        <v>283.2800000000001</v>
      </c>
      <c r="H416" s="123">
        <v>21</v>
      </c>
      <c r="I416" s="131">
        <v>799.83</v>
      </c>
      <c r="J416" s="131">
        <v>516.55</v>
      </c>
    </row>
    <row r="417" spans="1:10" ht="23.25">
      <c r="A417" s="121">
        <v>22459</v>
      </c>
      <c r="B417" s="123">
        <v>34</v>
      </c>
      <c r="C417" s="139">
        <v>83.7528</v>
      </c>
      <c r="D417" s="139">
        <v>83.8613</v>
      </c>
      <c r="E417" s="139">
        <f t="shared" si="18"/>
        <v>0.10850000000000648</v>
      </c>
      <c r="F417" s="166">
        <f t="shared" si="24"/>
        <v>402.38836967811335</v>
      </c>
      <c r="G417" s="116">
        <f t="shared" si="25"/>
        <v>269.64</v>
      </c>
      <c r="H417" s="123">
        <v>22</v>
      </c>
      <c r="I417" s="131">
        <v>770.29</v>
      </c>
      <c r="J417" s="131">
        <v>500.65</v>
      </c>
    </row>
    <row r="418" spans="1:10" ht="23.25">
      <c r="A418" s="121"/>
      <c r="B418" s="123">
        <v>35</v>
      </c>
      <c r="C418" s="139">
        <v>85.031</v>
      </c>
      <c r="D418" s="139">
        <v>85.1297</v>
      </c>
      <c r="E418" s="139">
        <f t="shared" si="18"/>
        <v>0.09869999999999379</v>
      </c>
      <c r="F418" s="166">
        <f t="shared" si="24"/>
        <v>364.01858818320346</v>
      </c>
      <c r="G418" s="116">
        <f t="shared" si="25"/>
        <v>271.14</v>
      </c>
      <c r="H418" s="123">
        <v>23</v>
      </c>
      <c r="I418" s="131">
        <v>657.4</v>
      </c>
      <c r="J418" s="131">
        <v>386.26</v>
      </c>
    </row>
    <row r="419" spans="1:10" ht="23.25">
      <c r="A419" s="121"/>
      <c r="B419" s="123">
        <v>36</v>
      </c>
      <c r="C419" s="139">
        <v>84.5841</v>
      </c>
      <c r="D419" s="139">
        <v>84.6892</v>
      </c>
      <c r="E419" s="139">
        <f t="shared" si="18"/>
        <v>0.10509999999999309</v>
      </c>
      <c r="F419" s="166">
        <f t="shared" si="24"/>
        <v>409.2041738046764</v>
      </c>
      <c r="G419" s="116">
        <f t="shared" si="25"/>
        <v>256.84000000000003</v>
      </c>
      <c r="H419" s="123">
        <v>24</v>
      </c>
      <c r="I419" s="131">
        <v>812.98</v>
      </c>
      <c r="J419" s="131">
        <v>556.14</v>
      </c>
    </row>
    <row r="420" spans="1:10" ht="23.25">
      <c r="A420" s="121">
        <v>22482</v>
      </c>
      <c r="B420" s="123">
        <v>1</v>
      </c>
      <c r="C420" s="139">
        <v>85.4042</v>
      </c>
      <c r="D420" s="139">
        <v>85.4903</v>
      </c>
      <c r="E420" s="139">
        <f t="shared" si="18"/>
        <v>0.08610000000000184</v>
      </c>
      <c r="F420" s="166">
        <f t="shared" si="24"/>
        <v>307.7088024016362</v>
      </c>
      <c r="G420" s="116">
        <f t="shared" si="25"/>
        <v>279.81000000000006</v>
      </c>
      <c r="H420" s="123">
        <v>25</v>
      </c>
      <c r="I420" s="131">
        <v>816.07</v>
      </c>
      <c r="J420" s="131">
        <v>536.26</v>
      </c>
    </row>
    <row r="421" spans="1:10" ht="23.25">
      <c r="A421" s="121"/>
      <c r="B421" s="123">
        <v>2</v>
      </c>
      <c r="C421" s="139">
        <v>87.4744</v>
      </c>
      <c r="D421" s="139">
        <v>87.5785</v>
      </c>
      <c r="E421" s="139">
        <f t="shared" si="18"/>
        <v>0.10410000000000252</v>
      </c>
      <c r="F421" s="166">
        <f t="shared" si="24"/>
        <v>310.26466380544383</v>
      </c>
      <c r="G421" s="116">
        <f t="shared" si="25"/>
        <v>335.52</v>
      </c>
      <c r="H421" s="123">
        <v>26</v>
      </c>
      <c r="I421" s="131">
        <v>618.02</v>
      </c>
      <c r="J421" s="131">
        <v>282.5</v>
      </c>
    </row>
    <row r="422" spans="1:10" ht="23.25">
      <c r="A422" s="121"/>
      <c r="B422" s="123">
        <v>3</v>
      </c>
      <c r="C422" s="139">
        <v>85.8319</v>
      </c>
      <c r="D422" s="139">
        <v>85.9259</v>
      </c>
      <c r="E422" s="139">
        <f t="shared" si="18"/>
        <v>0.09399999999999409</v>
      </c>
      <c r="F422" s="166">
        <f t="shared" si="24"/>
        <v>319.412824085066</v>
      </c>
      <c r="G422" s="116">
        <f t="shared" si="25"/>
        <v>294.2900000000001</v>
      </c>
      <c r="H422" s="123">
        <v>27</v>
      </c>
      <c r="I422" s="131">
        <v>678.57</v>
      </c>
      <c r="J422" s="131">
        <v>384.28</v>
      </c>
    </row>
    <row r="423" spans="1:10" ht="23.25">
      <c r="A423" s="121">
        <v>22483</v>
      </c>
      <c r="B423" s="123">
        <v>4</v>
      </c>
      <c r="C423" s="139">
        <v>85.0536</v>
      </c>
      <c r="D423" s="139">
        <v>85.2753</v>
      </c>
      <c r="E423" s="139">
        <f t="shared" si="18"/>
        <v>0.22169999999999845</v>
      </c>
      <c r="F423" s="166">
        <f t="shared" si="24"/>
        <v>796.1360290156874</v>
      </c>
      <c r="G423" s="116">
        <f t="shared" si="25"/>
        <v>278.46999999999997</v>
      </c>
      <c r="H423" s="123">
        <v>28</v>
      </c>
      <c r="I423" s="131">
        <v>636.52</v>
      </c>
      <c r="J423" s="131">
        <v>358.05</v>
      </c>
    </row>
    <row r="424" spans="1:10" ht="23.25">
      <c r="A424" s="121"/>
      <c r="B424" s="123">
        <v>54</v>
      </c>
      <c r="C424" s="139">
        <v>85.043</v>
      </c>
      <c r="D424" s="139">
        <v>85.2864</v>
      </c>
      <c r="E424" s="139">
        <f t="shared" si="18"/>
        <v>0.24339999999999407</v>
      </c>
      <c r="F424" s="166">
        <f t="shared" si="24"/>
        <v>713.9714294095041</v>
      </c>
      <c r="G424" s="116">
        <f t="shared" si="25"/>
        <v>340.91</v>
      </c>
      <c r="H424" s="123">
        <v>29</v>
      </c>
      <c r="I424" s="131">
        <v>710.87</v>
      </c>
      <c r="J424" s="131">
        <v>369.96</v>
      </c>
    </row>
    <row r="425" spans="1:10" ht="23.25">
      <c r="A425" s="121"/>
      <c r="B425" s="123">
        <v>6</v>
      </c>
      <c r="C425" s="139">
        <v>87.3943</v>
      </c>
      <c r="D425" s="139">
        <v>87.6084</v>
      </c>
      <c r="E425" s="139">
        <f t="shared" si="18"/>
        <v>0.21410000000000196</v>
      </c>
      <c r="F425" s="166">
        <f t="shared" si="24"/>
        <v>674.3519480928594</v>
      </c>
      <c r="G425" s="116">
        <f t="shared" si="25"/>
        <v>317.49</v>
      </c>
      <c r="H425" s="123">
        <v>30</v>
      </c>
      <c r="I425" s="131">
        <v>671.38</v>
      </c>
      <c r="J425" s="131">
        <v>353.89</v>
      </c>
    </row>
    <row r="426" spans="1:10" ht="23.25">
      <c r="A426" s="121">
        <v>22484</v>
      </c>
      <c r="B426" s="123">
        <v>7</v>
      </c>
      <c r="C426" s="139">
        <v>86.4259</v>
      </c>
      <c r="D426" s="139">
        <v>86.6139</v>
      </c>
      <c r="E426" s="139">
        <f t="shared" si="18"/>
        <v>0.1880000000000024</v>
      </c>
      <c r="F426" s="166">
        <f t="shared" si="24"/>
        <v>639.4557823129333</v>
      </c>
      <c r="G426" s="116">
        <f t="shared" si="25"/>
        <v>294</v>
      </c>
      <c r="H426" s="123">
        <v>31</v>
      </c>
      <c r="I426" s="131">
        <v>642.77</v>
      </c>
      <c r="J426" s="131">
        <v>348.77</v>
      </c>
    </row>
    <row r="427" spans="1:10" ht="23.25">
      <c r="A427" s="121"/>
      <c r="B427" s="123">
        <v>8</v>
      </c>
      <c r="C427" s="139">
        <v>84.8073</v>
      </c>
      <c r="D427" s="139">
        <v>84.9923</v>
      </c>
      <c r="E427" s="139">
        <f t="shared" si="18"/>
        <v>0.18500000000000227</v>
      </c>
      <c r="F427" s="166">
        <f t="shared" si="24"/>
        <v>640.7148299508289</v>
      </c>
      <c r="G427" s="116">
        <f t="shared" si="25"/>
        <v>288.7399999999999</v>
      </c>
      <c r="H427" s="123">
        <v>32</v>
      </c>
      <c r="I427" s="131">
        <v>811.68</v>
      </c>
      <c r="J427" s="131">
        <v>522.94</v>
      </c>
    </row>
    <row r="428" spans="1:10" ht="23.25">
      <c r="A428" s="121"/>
      <c r="B428" s="123">
        <v>9</v>
      </c>
      <c r="C428" s="139">
        <v>87.6352</v>
      </c>
      <c r="D428" s="139">
        <v>87.7896</v>
      </c>
      <c r="E428" s="139">
        <f t="shared" si="18"/>
        <v>0.15439999999999543</v>
      </c>
      <c r="F428" s="166">
        <f t="shared" si="24"/>
        <v>516.1980542275264</v>
      </c>
      <c r="G428" s="116">
        <f t="shared" si="25"/>
        <v>299.11</v>
      </c>
      <c r="H428" s="123">
        <v>33</v>
      </c>
      <c r="I428" s="131">
        <v>790.71</v>
      </c>
      <c r="J428" s="131">
        <v>491.6</v>
      </c>
    </row>
    <row r="429" spans="1:10" ht="23.25">
      <c r="A429" s="121">
        <v>22496</v>
      </c>
      <c r="B429" s="123">
        <v>1</v>
      </c>
      <c r="C429" s="139">
        <v>85.4203</v>
      </c>
      <c r="D429" s="139">
        <v>85.4943</v>
      </c>
      <c r="E429" s="139">
        <f t="shared" si="18"/>
        <v>0.07399999999999807</v>
      </c>
      <c r="F429" s="166">
        <f t="shared" si="24"/>
        <v>233.90334102474338</v>
      </c>
      <c r="G429" s="116">
        <f t="shared" si="25"/>
        <v>316.37</v>
      </c>
      <c r="H429" s="123">
        <v>34</v>
      </c>
      <c r="I429" s="131">
        <v>793.48</v>
      </c>
      <c r="J429" s="131">
        <v>477.11</v>
      </c>
    </row>
    <row r="430" spans="1:10" ht="23.25">
      <c r="A430" s="121"/>
      <c r="B430" s="123">
        <v>2</v>
      </c>
      <c r="C430" s="139">
        <v>87.49</v>
      </c>
      <c r="D430" s="139">
        <v>87.5746</v>
      </c>
      <c r="E430" s="139">
        <f t="shared" si="18"/>
        <v>0.08460000000000889</v>
      </c>
      <c r="F430" s="166">
        <f t="shared" si="24"/>
        <v>249.81544367343537</v>
      </c>
      <c r="G430" s="116">
        <f t="shared" si="25"/>
        <v>338.65000000000003</v>
      </c>
      <c r="H430" s="123">
        <v>35</v>
      </c>
      <c r="I430" s="131">
        <v>678.19</v>
      </c>
      <c r="J430" s="131">
        <v>339.54</v>
      </c>
    </row>
    <row r="431" spans="1:10" ht="23.25">
      <c r="A431" s="121"/>
      <c r="B431" s="123">
        <v>3</v>
      </c>
      <c r="C431" s="139">
        <v>85.903</v>
      </c>
      <c r="D431" s="139">
        <v>85.9747</v>
      </c>
      <c r="E431" s="139">
        <f t="shared" si="18"/>
        <v>0.07169999999999277</v>
      </c>
      <c r="F431" s="166">
        <f t="shared" si="24"/>
        <v>233.9620178815923</v>
      </c>
      <c r="G431" s="116">
        <f t="shared" si="25"/>
        <v>306.46</v>
      </c>
      <c r="H431" s="123">
        <v>36</v>
      </c>
      <c r="I431" s="131">
        <v>648.28</v>
      </c>
      <c r="J431" s="131">
        <v>341.82</v>
      </c>
    </row>
    <row r="432" spans="1:10" ht="23.25">
      <c r="A432" s="121">
        <v>22511</v>
      </c>
      <c r="B432" s="123">
        <v>4</v>
      </c>
      <c r="C432" s="139">
        <v>85.075</v>
      </c>
      <c r="D432" s="139">
        <v>85.6032</v>
      </c>
      <c r="E432" s="139">
        <f t="shared" si="18"/>
        <v>0.5281999999999982</v>
      </c>
      <c r="F432" s="166">
        <f t="shared" si="24"/>
        <v>2068.209405223377</v>
      </c>
      <c r="G432" s="116">
        <f t="shared" si="25"/>
        <v>255.39</v>
      </c>
      <c r="H432" s="123">
        <v>37</v>
      </c>
      <c r="I432" s="131">
        <v>808.88</v>
      </c>
      <c r="J432" s="131">
        <v>553.49</v>
      </c>
    </row>
    <row r="433" spans="1:10" ht="23.25">
      <c r="A433" s="121"/>
      <c r="B433" s="123">
        <v>5</v>
      </c>
      <c r="C433" s="139">
        <v>85.0653</v>
      </c>
      <c r="D433" s="139">
        <v>85.7051</v>
      </c>
      <c r="E433" s="139">
        <f t="shared" si="18"/>
        <v>0.6398000000000081</v>
      </c>
      <c r="F433" s="166">
        <f t="shared" si="24"/>
        <v>2067.8064703791347</v>
      </c>
      <c r="G433" s="116">
        <f t="shared" si="25"/>
        <v>309.41</v>
      </c>
      <c r="H433" s="123">
        <v>38</v>
      </c>
      <c r="I433" s="131">
        <v>812.5</v>
      </c>
      <c r="J433" s="131">
        <v>503.09</v>
      </c>
    </row>
    <row r="434" spans="1:10" ht="23.25">
      <c r="A434" s="121"/>
      <c r="B434" s="123">
        <v>6</v>
      </c>
      <c r="C434" s="139">
        <v>87.4188</v>
      </c>
      <c r="D434" s="139">
        <v>87.887</v>
      </c>
      <c r="E434" s="139">
        <f t="shared" si="18"/>
        <v>0.46819999999999595</v>
      </c>
      <c r="F434" s="166">
        <f t="shared" si="24"/>
        <v>1624.9609551244087</v>
      </c>
      <c r="G434" s="116">
        <f t="shared" si="25"/>
        <v>288.13000000000005</v>
      </c>
      <c r="H434" s="123">
        <v>39</v>
      </c>
      <c r="I434" s="131">
        <v>647.83</v>
      </c>
      <c r="J434" s="131">
        <v>359.7</v>
      </c>
    </row>
    <row r="435" spans="1:10" ht="23.25">
      <c r="A435" s="121">
        <v>22520</v>
      </c>
      <c r="B435" s="123">
        <v>7</v>
      </c>
      <c r="C435" s="139">
        <v>86.475</v>
      </c>
      <c r="D435" s="139">
        <v>86.53</v>
      </c>
      <c r="E435" s="139">
        <f t="shared" si="18"/>
        <v>0.05500000000000682</v>
      </c>
      <c r="F435" s="166">
        <f t="shared" si="24"/>
        <v>179.86199679520854</v>
      </c>
      <c r="G435" s="116">
        <f t="shared" si="25"/>
        <v>305.79</v>
      </c>
      <c r="H435" s="123">
        <v>40</v>
      </c>
      <c r="I435" s="131">
        <v>789.97</v>
      </c>
      <c r="J435" s="131">
        <v>484.18</v>
      </c>
    </row>
    <row r="436" spans="1:10" ht="23.25">
      <c r="A436" s="121"/>
      <c r="B436" s="123">
        <v>8</v>
      </c>
      <c r="C436" s="139">
        <v>84.817</v>
      </c>
      <c r="D436" s="139">
        <v>84.8734</v>
      </c>
      <c r="E436" s="139">
        <f t="shared" si="18"/>
        <v>0.056400000000010664</v>
      </c>
      <c r="F436" s="166">
        <f t="shared" si="24"/>
        <v>180.56667200259534</v>
      </c>
      <c r="G436" s="116">
        <f t="shared" si="25"/>
        <v>312.3500000000001</v>
      </c>
      <c r="H436" s="123">
        <v>41</v>
      </c>
      <c r="I436" s="131">
        <v>785.69</v>
      </c>
      <c r="J436" s="131">
        <v>473.34</v>
      </c>
    </row>
    <row r="437" spans="1:10" ht="23.25">
      <c r="A437" s="121"/>
      <c r="B437" s="123">
        <v>9</v>
      </c>
      <c r="C437" s="139">
        <v>87.681</v>
      </c>
      <c r="D437" s="139">
        <v>87.7317</v>
      </c>
      <c r="E437" s="139">
        <f t="shared" si="18"/>
        <v>0.050700000000006185</v>
      </c>
      <c r="F437" s="166">
        <f t="shared" si="24"/>
        <v>173.9757051678203</v>
      </c>
      <c r="G437" s="116">
        <f t="shared" si="25"/>
        <v>291.41999999999996</v>
      </c>
      <c r="H437" s="123">
        <v>42</v>
      </c>
      <c r="I437" s="131">
        <v>846.5</v>
      </c>
      <c r="J437" s="131">
        <v>555.08</v>
      </c>
    </row>
    <row r="438" spans="1:10" ht="23.25">
      <c r="A438" s="121">
        <v>22535</v>
      </c>
      <c r="B438" s="123">
        <v>16</v>
      </c>
      <c r="C438" s="139">
        <v>86.1154</v>
      </c>
      <c r="D438" s="139">
        <v>86.4247</v>
      </c>
      <c r="E438" s="139">
        <f t="shared" si="18"/>
        <v>0.30930000000000746</v>
      </c>
      <c r="F438" s="166">
        <f t="shared" si="24"/>
        <v>1242.8175352594023</v>
      </c>
      <c r="G438" s="116">
        <f t="shared" si="25"/>
        <v>248.87</v>
      </c>
      <c r="H438" s="123">
        <v>43</v>
      </c>
      <c r="I438" s="131">
        <v>871.91</v>
      </c>
      <c r="J438" s="131">
        <v>623.04</v>
      </c>
    </row>
    <row r="439" spans="1:10" ht="23.25">
      <c r="A439" s="121"/>
      <c r="B439" s="123">
        <v>17</v>
      </c>
      <c r="C439" s="139">
        <v>87.2774</v>
      </c>
      <c r="D439" s="139">
        <v>87.6403</v>
      </c>
      <c r="E439" s="139">
        <f t="shared" si="18"/>
        <v>0.3628999999999962</v>
      </c>
      <c r="F439" s="166">
        <f t="shared" si="24"/>
        <v>1294.3610229339665</v>
      </c>
      <c r="G439" s="116">
        <f t="shared" si="25"/>
        <v>280.37</v>
      </c>
      <c r="H439" s="123">
        <v>44</v>
      </c>
      <c r="I439" s="131">
        <v>802.57</v>
      </c>
      <c r="J439" s="131">
        <v>522.2</v>
      </c>
    </row>
    <row r="440" spans="1:10" ht="23.25">
      <c r="A440" s="121"/>
      <c r="B440" s="123">
        <v>18</v>
      </c>
      <c r="C440" s="139">
        <v>85.2069</v>
      </c>
      <c r="D440" s="139">
        <v>85.5689</v>
      </c>
      <c r="E440" s="139">
        <f t="shared" si="18"/>
        <v>0.36199999999999477</v>
      </c>
      <c r="F440" s="166">
        <f t="shared" si="24"/>
        <v>1286.5164546165142</v>
      </c>
      <c r="G440" s="116">
        <f t="shared" si="25"/>
        <v>281.38</v>
      </c>
      <c r="H440" s="123">
        <v>45</v>
      </c>
      <c r="I440" s="131">
        <v>804.51</v>
      </c>
      <c r="J440" s="131">
        <v>523.13</v>
      </c>
    </row>
    <row r="441" spans="1:10" ht="23.25">
      <c r="A441" s="121">
        <v>22544</v>
      </c>
      <c r="B441" s="123">
        <v>19</v>
      </c>
      <c r="C441" s="139">
        <v>88.9504</v>
      </c>
      <c r="D441" s="139">
        <v>89.0727</v>
      </c>
      <c r="E441" s="139">
        <f t="shared" si="18"/>
        <v>0.12229999999999563</v>
      </c>
      <c r="F441" s="166">
        <f t="shared" si="24"/>
        <v>434.334824916527</v>
      </c>
      <c r="G441" s="116">
        <f t="shared" si="25"/>
        <v>281.5799999999999</v>
      </c>
      <c r="H441" s="123">
        <v>46</v>
      </c>
      <c r="I441" s="131">
        <v>819.67</v>
      </c>
      <c r="J441" s="131">
        <v>538.09</v>
      </c>
    </row>
    <row r="442" spans="1:10" ht="23.25">
      <c r="A442" s="121"/>
      <c r="B442" s="123">
        <v>20</v>
      </c>
      <c r="C442" s="139">
        <v>84.6501</v>
      </c>
      <c r="D442" s="139">
        <v>84.7769</v>
      </c>
      <c r="E442" s="139">
        <f t="shared" si="18"/>
        <v>0.1268000000000029</v>
      </c>
      <c r="F442" s="166">
        <f t="shared" si="24"/>
        <v>437.5884322048622</v>
      </c>
      <c r="G442" s="116">
        <f t="shared" si="25"/>
        <v>289.77</v>
      </c>
      <c r="H442" s="123">
        <v>47</v>
      </c>
      <c r="I442" s="131">
        <v>685.28</v>
      </c>
      <c r="J442" s="131">
        <v>395.51</v>
      </c>
    </row>
    <row r="443" spans="1:10" ht="23.25">
      <c r="A443" s="121"/>
      <c r="B443" s="123">
        <v>21</v>
      </c>
      <c r="C443" s="139">
        <v>86.3432</v>
      </c>
      <c r="D443" s="139">
        <v>86.4608</v>
      </c>
      <c r="E443" s="139">
        <f t="shared" si="18"/>
        <v>0.11760000000001014</v>
      </c>
      <c r="F443" s="166">
        <f t="shared" si="24"/>
        <v>415.4302670623503</v>
      </c>
      <c r="G443" s="116">
        <f t="shared" si="25"/>
        <v>283.08000000000004</v>
      </c>
      <c r="H443" s="123">
        <v>48</v>
      </c>
      <c r="I443" s="131">
        <v>798.1</v>
      </c>
      <c r="J443" s="131">
        <v>515.02</v>
      </c>
    </row>
    <row r="444" spans="1:10" ht="23.25">
      <c r="A444" s="121">
        <v>22548</v>
      </c>
      <c r="B444" s="123">
        <v>22</v>
      </c>
      <c r="C444" s="139">
        <v>85.1193</v>
      </c>
      <c r="D444" s="139">
        <v>85.1678</v>
      </c>
      <c r="E444" s="139">
        <f t="shared" si="18"/>
        <v>0.048500000000004206</v>
      </c>
      <c r="F444" s="166">
        <f t="shared" si="24"/>
        <v>159.131176586404</v>
      </c>
      <c r="G444" s="116">
        <f t="shared" si="25"/>
        <v>304.78</v>
      </c>
      <c r="H444" s="123">
        <v>49</v>
      </c>
      <c r="I444" s="131">
        <v>868.66</v>
      </c>
      <c r="J444" s="131">
        <v>563.88</v>
      </c>
    </row>
    <row r="445" spans="1:10" ht="23.25">
      <c r="A445" s="121"/>
      <c r="B445" s="123">
        <v>23</v>
      </c>
      <c r="C445" s="139">
        <v>87.6743</v>
      </c>
      <c r="D445" s="139">
        <v>87.7254</v>
      </c>
      <c r="E445" s="139">
        <f t="shared" si="18"/>
        <v>0.05109999999999104</v>
      </c>
      <c r="F445" s="166">
        <f t="shared" si="24"/>
        <v>179.79662925298567</v>
      </c>
      <c r="G445" s="116">
        <f t="shared" si="25"/>
        <v>284.2099999999999</v>
      </c>
      <c r="H445" s="123">
        <v>50</v>
      </c>
      <c r="I445" s="131">
        <v>856.81</v>
      </c>
      <c r="J445" s="131">
        <v>572.6</v>
      </c>
    </row>
    <row r="446" spans="1:10" ht="23.25">
      <c r="A446" s="121"/>
      <c r="B446" s="123">
        <v>24</v>
      </c>
      <c r="C446" s="139">
        <v>88.1279</v>
      </c>
      <c r="D446" s="139">
        <v>88.1931</v>
      </c>
      <c r="E446" s="139">
        <f t="shared" si="18"/>
        <v>0.06520000000000437</v>
      </c>
      <c r="F446" s="166">
        <f t="shared" si="24"/>
        <v>190.3371770544573</v>
      </c>
      <c r="G446" s="116">
        <f t="shared" si="25"/>
        <v>342.55000000000007</v>
      </c>
      <c r="H446" s="123">
        <v>51</v>
      </c>
      <c r="I446" s="131">
        <v>727.19</v>
      </c>
      <c r="J446" s="131">
        <v>384.64</v>
      </c>
    </row>
    <row r="447" spans="1:10" ht="23.25">
      <c r="A447" s="121">
        <v>22556</v>
      </c>
      <c r="B447" s="123">
        <v>1</v>
      </c>
      <c r="C447" s="139">
        <v>85.3747</v>
      </c>
      <c r="D447" s="139">
        <v>85.4316</v>
      </c>
      <c r="E447" s="139">
        <f t="shared" si="18"/>
        <v>0.05689999999999884</v>
      </c>
      <c r="F447" s="166">
        <f t="shared" si="24"/>
        <v>195.02330682752552</v>
      </c>
      <c r="G447" s="116">
        <f t="shared" si="25"/>
        <v>291.76</v>
      </c>
      <c r="H447" s="123">
        <v>52</v>
      </c>
      <c r="I447" s="131">
        <v>814.76</v>
      </c>
      <c r="J447" s="131">
        <v>523</v>
      </c>
    </row>
    <row r="448" spans="1:10" ht="23.25">
      <c r="A448" s="121"/>
      <c r="B448" s="123">
        <v>2</v>
      </c>
      <c r="C448" s="139">
        <v>87.4712</v>
      </c>
      <c r="D448" s="139">
        <v>87.5502</v>
      </c>
      <c r="E448" s="139">
        <f t="shared" si="18"/>
        <v>0.07900000000000773</v>
      </c>
      <c r="F448" s="166">
        <f t="shared" si="24"/>
        <v>248.45111174012558</v>
      </c>
      <c r="G448" s="116">
        <f t="shared" si="25"/>
        <v>317.96999999999997</v>
      </c>
      <c r="H448" s="123">
        <v>53</v>
      </c>
      <c r="I448" s="131">
        <v>623.9</v>
      </c>
      <c r="J448" s="131">
        <v>305.93</v>
      </c>
    </row>
    <row r="449" spans="1:10" ht="23.25">
      <c r="A449" s="121"/>
      <c r="B449" s="123">
        <v>3</v>
      </c>
      <c r="C449" s="139">
        <v>85.8875</v>
      </c>
      <c r="D449" s="139">
        <v>85.9505</v>
      </c>
      <c r="E449" s="139">
        <f t="shared" si="18"/>
        <v>0.06300000000000239</v>
      </c>
      <c r="F449" s="166">
        <f t="shared" si="24"/>
        <v>219.45866861741865</v>
      </c>
      <c r="G449" s="116">
        <f t="shared" si="25"/>
        <v>287.07000000000005</v>
      </c>
      <c r="H449" s="123">
        <v>54</v>
      </c>
      <c r="I449" s="131">
        <v>757.59</v>
      </c>
      <c r="J449" s="131">
        <v>470.52</v>
      </c>
    </row>
    <row r="450" spans="1:10" ht="23.25">
      <c r="A450" s="121">
        <v>22570</v>
      </c>
      <c r="B450" s="123">
        <v>4</v>
      </c>
      <c r="C450" s="139">
        <v>85.0207</v>
      </c>
      <c r="D450" s="139">
        <v>85.0495</v>
      </c>
      <c r="E450" s="139">
        <f t="shared" si="18"/>
        <v>0.028799999999989723</v>
      </c>
      <c r="F450" s="166">
        <f t="shared" si="24"/>
        <v>99.23506305557756</v>
      </c>
      <c r="G450" s="116">
        <f t="shared" si="25"/>
        <v>290.22</v>
      </c>
      <c r="H450" s="123">
        <v>55</v>
      </c>
      <c r="I450" s="131">
        <v>843.75</v>
      </c>
      <c r="J450" s="131">
        <v>553.53</v>
      </c>
    </row>
    <row r="451" spans="1:10" ht="23.25">
      <c r="A451" s="121"/>
      <c r="B451" s="123">
        <v>5</v>
      </c>
      <c r="C451" s="139">
        <v>85.0448</v>
      </c>
      <c r="D451" s="139">
        <v>85.0738</v>
      </c>
      <c r="E451" s="139">
        <f t="shared" si="18"/>
        <v>0.029000000000010573</v>
      </c>
      <c r="F451" s="166">
        <f t="shared" si="24"/>
        <v>88.80994671406435</v>
      </c>
      <c r="G451" s="116">
        <f t="shared" si="25"/>
        <v>326.53999999999996</v>
      </c>
      <c r="H451" s="123">
        <v>56</v>
      </c>
      <c r="I451" s="131">
        <v>668.31</v>
      </c>
      <c r="J451" s="131">
        <v>341.77</v>
      </c>
    </row>
    <row r="452" spans="1:10" ht="23.25">
      <c r="A452" s="121"/>
      <c r="B452" s="123">
        <v>6</v>
      </c>
      <c r="C452" s="139">
        <v>87.3777</v>
      </c>
      <c r="D452" s="139">
        <v>87.4161</v>
      </c>
      <c r="E452" s="139">
        <f t="shared" si="18"/>
        <v>0.03839999999999577</v>
      </c>
      <c r="F452" s="166">
        <f t="shared" si="24"/>
        <v>116.2262780350367</v>
      </c>
      <c r="G452" s="116">
        <f t="shared" si="25"/>
        <v>330.39</v>
      </c>
      <c r="H452" s="123">
        <v>57</v>
      </c>
      <c r="I452" s="131">
        <v>669.89</v>
      </c>
      <c r="J452" s="131">
        <v>339.5</v>
      </c>
    </row>
    <row r="453" spans="1:10" ht="23.25">
      <c r="A453" s="121">
        <v>22583</v>
      </c>
      <c r="B453" s="123">
        <v>7</v>
      </c>
      <c r="C453" s="139">
        <v>86.4422</v>
      </c>
      <c r="D453" s="139">
        <v>86.4818</v>
      </c>
      <c r="E453" s="139">
        <f t="shared" si="18"/>
        <v>0.039600000000007185</v>
      </c>
      <c r="F453" s="166">
        <f t="shared" si="24"/>
        <v>145.3051040252713</v>
      </c>
      <c r="G453" s="116">
        <f t="shared" si="25"/>
        <v>272.53</v>
      </c>
      <c r="H453" s="123">
        <v>58</v>
      </c>
      <c r="I453" s="131">
        <v>800.65</v>
      </c>
      <c r="J453" s="131">
        <v>528.12</v>
      </c>
    </row>
    <row r="454" spans="1:10" ht="23.25">
      <c r="A454" s="121"/>
      <c r="B454" s="123">
        <v>8</v>
      </c>
      <c r="C454" s="139">
        <v>84.7805</v>
      </c>
      <c r="D454" s="139">
        <v>84.8263</v>
      </c>
      <c r="E454" s="139">
        <f t="shared" si="18"/>
        <v>0.04579999999999984</v>
      </c>
      <c r="F454" s="166">
        <f t="shared" si="24"/>
        <v>153.88750755997526</v>
      </c>
      <c r="G454" s="116">
        <f t="shared" si="25"/>
        <v>297.62</v>
      </c>
      <c r="H454" s="123">
        <v>59</v>
      </c>
      <c r="I454" s="131">
        <v>835.29</v>
      </c>
      <c r="J454" s="131">
        <v>537.67</v>
      </c>
    </row>
    <row r="455" spans="1:10" ht="23.25">
      <c r="A455" s="121"/>
      <c r="B455" s="123">
        <v>9</v>
      </c>
      <c r="C455" s="139">
        <v>87.6644</v>
      </c>
      <c r="D455" s="139">
        <v>87.7163</v>
      </c>
      <c r="E455" s="139">
        <f t="shared" si="18"/>
        <v>0.05190000000000339</v>
      </c>
      <c r="F455" s="166">
        <f t="shared" si="24"/>
        <v>144.31900339247926</v>
      </c>
      <c r="G455" s="116">
        <f t="shared" si="25"/>
        <v>359.62</v>
      </c>
      <c r="H455" s="123">
        <v>60</v>
      </c>
      <c r="I455" s="131">
        <v>702.35</v>
      </c>
      <c r="J455" s="131">
        <v>342.73</v>
      </c>
    </row>
    <row r="456" spans="1:10" ht="23.25">
      <c r="A456" s="121">
        <v>22590</v>
      </c>
      <c r="B456" s="123">
        <v>1</v>
      </c>
      <c r="C456" s="139">
        <v>85.3918</v>
      </c>
      <c r="D456" s="139">
        <v>85.3935</v>
      </c>
      <c r="E456" s="139">
        <f t="shared" si="18"/>
        <v>0.0016999999999995907</v>
      </c>
      <c r="F456" s="166">
        <f t="shared" si="24"/>
        <v>6.31360023768696</v>
      </c>
      <c r="G456" s="116">
        <f t="shared" si="25"/>
        <v>269.26</v>
      </c>
      <c r="H456" s="123">
        <v>61</v>
      </c>
      <c r="I456" s="131">
        <v>842</v>
      </c>
      <c r="J456" s="131">
        <v>572.74</v>
      </c>
    </row>
    <row r="457" spans="1:10" ht="23.25">
      <c r="A457" s="121"/>
      <c r="B457" s="123">
        <v>2</v>
      </c>
      <c r="C457" s="139">
        <v>87.4647</v>
      </c>
      <c r="D457" s="139">
        <v>87.4648</v>
      </c>
      <c r="E457" s="139">
        <f t="shared" si="18"/>
        <v>0.00010000000000331966</v>
      </c>
      <c r="F457" s="166">
        <f t="shared" si="24"/>
        <v>0.36588489262493007</v>
      </c>
      <c r="G457" s="116">
        <f t="shared" si="25"/>
        <v>273.31000000000006</v>
      </c>
      <c r="H457" s="123">
        <v>62</v>
      </c>
      <c r="I457" s="131">
        <v>811.59</v>
      </c>
      <c r="J457" s="131">
        <v>538.28</v>
      </c>
    </row>
    <row r="458" spans="1:10" ht="23.25">
      <c r="A458" s="121"/>
      <c r="B458" s="123">
        <v>3</v>
      </c>
      <c r="C458" s="139">
        <v>85.8721</v>
      </c>
      <c r="D458" s="139">
        <v>85.8727</v>
      </c>
      <c r="E458" s="139">
        <f t="shared" si="18"/>
        <v>0.0005999999999914962</v>
      </c>
      <c r="F458" s="166">
        <f t="shared" si="24"/>
        <v>2.0144367970169426</v>
      </c>
      <c r="G458" s="116">
        <f t="shared" si="25"/>
        <v>297.84999999999997</v>
      </c>
      <c r="H458" s="123">
        <v>63</v>
      </c>
      <c r="I458" s="131">
        <v>693.54</v>
      </c>
      <c r="J458" s="131">
        <v>395.69</v>
      </c>
    </row>
    <row r="459" spans="1:10" ht="23.25">
      <c r="A459" s="121">
        <v>22604</v>
      </c>
      <c r="B459" s="123">
        <v>4</v>
      </c>
      <c r="C459" s="139">
        <v>85.0284</v>
      </c>
      <c r="D459" s="139">
        <v>85.0337</v>
      </c>
      <c r="E459" s="139">
        <f t="shared" si="18"/>
        <v>0.005299999999991201</v>
      </c>
      <c r="F459" s="166">
        <f t="shared" si="24"/>
        <v>16.812053925428078</v>
      </c>
      <c r="G459" s="116">
        <f t="shared" si="25"/>
        <v>315.24999999999994</v>
      </c>
      <c r="H459" s="123">
        <v>64</v>
      </c>
      <c r="I459" s="131">
        <v>751.81</v>
      </c>
      <c r="J459" s="131">
        <v>436.56</v>
      </c>
    </row>
    <row r="460" spans="1:10" ht="23.25">
      <c r="A460" s="121"/>
      <c r="B460" s="123">
        <v>5</v>
      </c>
      <c r="C460" s="139">
        <v>85.0465</v>
      </c>
      <c r="D460" s="139">
        <v>85.051</v>
      </c>
      <c r="E460" s="139">
        <f t="shared" si="18"/>
        <v>0.004500000000007276</v>
      </c>
      <c r="F460" s="166">
        <f aca="true" t="shared" si="26" ref="F460:F523">((10^6)*E460/G460)</f>
        <v>16.076021720517563</v>
      </c>
      <c r="G460" s="116">
        <f aca="true" t="shared" si="27" ref="G460:G523">I460-J460</f>
        <v>279.91999999999996</v>
      </c>
      <c r="H460" s="123">
        <v>65</v>
      </c>
      <c r="I460" s="131">
        <v>842.65</v>
      </c>
      <c r="J460" s="131">
        <v>562.73</v>
      </c>
    </row>
    <row r="461" spans="1:10" ht="23.25">
      <c r="A461" s="121"/>
      <c r="B461" s="123">
        <v>6</v>
      </c>
      <c r="C461" s="139">
        <v>87.3882</v>
      </c>
      <c r="D461" s="139">
        <v>87.3939</v>
      </c>
      <c r="E461" s="139">
        <f t="shared" si="18"/>
        <v>0.005700000000004479</v>
      </c>
      <c r="F461" s="166">
        <f t="shared" si="26"/>
        <v>18.87854800783122</v>
      </c>
      <c r="G461" s="116">
        <f t="shared" si="27"/>
        <v>301.92999999999995</v>
      </c>
      <c r="H461" s="123">
        <v>66</v>
      </c>
      <c r="I461" s="131">
        <v>856.89</v>
      </c>
      <c r="J461" s="131">
        <v>554.96</v>
      </c>
    </row>
    <row r="462" spans="1:10" ht="23.25">
      <c r="A462" s="121">
        <v>22611</v>
      </c>
      <c r="B462" s="123">
        <v>7</v>
      </c>
      <c r="C462" s="139">
        <v>86.4418</v>
      </c>
      <c r="D462" s="139">
        <v>86.4434</v>
      </c>
      <c r="E462" s="139">
        <f t="shared" si="18"/>
        <v>0.001599999999996271</v>
      </c>
      <c r="F462" s="166">
        <f t="shared" si="26"/>
        <v>5.000312519520817</v>
      </c>
      <c r="G462" s="116">
        <f t="shared" si="27"/>
        <v>319.98</v>
      </c>
      <c r="H462" s="123">
        <v>67</v>
      </c>
      <c r="I462" s="131">
        <v>672.99</v>
      </c>
      <c r="J462" s="131">
        <v>353.01</v>
      </c>
    </row>
    <row r="463" spans="1:10" ht="23.25">
      <c r="A463" s="121"/>
      <c r="B463" s="123">
        <v>8</v>
      </c>
      <c r="C463" s="139">
        <v>84.8139</v>
      </c>
      <c r="D463" s="139">
        <v>84.8166</v>
      </c>
      <c r="E463" s="139">
        <f t="shared" si="18"/>
        <v>0.0026999999999901547</v>
      </c>
      <c r="F463" s="166">
        <f t="shared" si="26"/>
        <v>10.018181143520295</v>
      </c>
      <c r="G463" s="116">
        <f t="shared" si="27"/>
        <v>269.51</v>
      </c>
      <c r="H463" s="123">
        <v>68</v>
      </c>
      <c r="I463" s="131">
        <v>820.85</v>
      </c>
      <c r="J463" s="131">
        <v>551.34</v>
      </c>
    </row>
    <row r="464" spans="1:10" ht="23.25">
      <c r="A464" s="121"/>
      <c r="B464" s="123">
        <v>9</v>
      </c>
      <c r="C464" s="139">
        <v>87.6346</v>
      </c>
      <c r="D464" s="139">
        <v>87.6352</v>
      </c>
      <c r="E464" s="139">
        <f t="shared" si="18"/>
        <v>0.0005999999999914962</v>
      </c>
      <c r="F464" s="166">
        <f t="shared" si="26"/>
        <v>2.059873661052926</v>
      </c>
      <c r="G464" s="116">
        <f t="shared" si="27"/>
        <v>291.28</v>
      </c>
      <c r="H464" s="123">
        <v>69</v>
      </c>
      <c r="I464" s="131">
        <v>748.79</v>
      </c>
      <c r="J464" s="131">
        <v>457.51</v>
      </c>
    </row>
    <row r="465" spans="1:10" ht="23.25">
      <c r="A465" s="121">
        <v>22621</v>
      </c>
      <c r="B465" s="123">
        <v>28</v>
      </c>
      <c r="C465" s="139">
        <v>87.269</v>
      </c>
      <c r="D465" s="139">
        <v>87.2727</v>
      </c>
      <c r="E465" s="139">
        <f t="shared" si="18"/>
        <v>0.0036999999999949296</v>
      </c>
      <c r="F465" s="166">
        <f t="shared" si="26"/>
        <v>11.0997780044247</v>
      </c>
      <c r="G465" s="116">
        <f t="shared" si="27"/>
        <v>333.34000000000003</v>
      </c>
      <c r="H465" s="123">
        <v>70</v>
      </c>
      <c r="I465" s="131">
        <v>678.59</v>
      </c>
      <c r="J465" s="131">
        <v>345.25</v>
      </c>
    </row>
    <row r="466" spans="1:10" ht="23.25">
      <c r="A466" s="121"/>
      <c r="B466" s="123">
        <v>29</v>
      </c>
      <c r="C466" s="139">
        <v>85.2895</v>
      </c>
      <c r="D466" s="139">
        <v>85.2934</v>
      </c>
      <c r="E466" s="139">
        <f t="shared" si="18"/>
        <v>0.003900000000001569</v>
      </c>
      <c r="F466" s="166">
        <f t="shared" si="26"/>
        <v>13.030404276650748</v>
      </c>
      <c r="G466" s="116">
        <f t="shared" si="27"/>
        <v>299.3</v>
      </c>
      <c r="H466" s="123">
        <v>71</v>
      </c>
      <c r="I466" s="131">
        <v>607.39</v>
      </c>
      <c r="J466" s="131">
        <v>308.09</v>
      </c>
    </row>
    <row r="467" spans="1:10" ht="23.25">
      <c r="A467" s="121"/>
      <c r="B467" s="123">
        <v>30</v>
      </c>
      <c r="C467" s="139">
        <v>85.0023</v>
      </c>
      <c r="D467" s="139">
        <v>85.0033</v>
      </c>
      <c r="E467" s="139">
        <f t="shared" si="18"/>
        <v>0.000999999999990564</v>
      </c>
      <c r="F467" s="166">
        <f t="shared" si="26"/>
        <v>3.4550668555110535</v>
      </c>
      <c r="G467" s="116">
        <f t="shared" si="27"/>
        <v>289.42999999999995</v>
      </c>
      <c r="H467" s="123">
        <v>72</v>
      </c>
      <c r="I467" s="131">
        <v>787.53</v>
      </c>
      <c r="J467" s="131">
        <v>498.1</v>
      </c>
    </row>
    <row r="468" spans="1:10" ht="23.25">
      <c r="A468" s="121">
        <v>22632</v>
      </c>
      <c r="B468" s="123">
        <v>31</v>
      </c>
      <c r="C468" s="139">
        <v>84.8794</v>
      </c>
      <c r="D468" s="139">
        <v>84.8815</v>
      </c>
      <c r="E468" s="139">
        <f t="shared" si="18"/>
        <v>0.0020999999999986585</v>
      </c>
      <c r="F468" s="166">
        <f t="shared" si="26"/>
        <v>6.592371684189791</v>
      </c>
      <c r="G468" s="116">
        <f t="shared" si="27"/>
        <v>318.55000000000007</v>
      </c>
      <c r="H468" s="123">
        <v>73</v>
      </c>
      <c r="I468" s="131">
        <v>784.19</v>
      </c>
      <c r="J468" s="131">
        <v>465.64</v>
      </c>
    </row>
    <row r="469" spans="1:10" ht="23.25">
      <c r="A469" s="121"/>
      <c r="B469" s="123">
        <v>32</v>
      </c>
      <c r="C469" s="139">
        <v>85.0246</v>
      </c>
      <c r="D469" s="139">
        <v>85.0291</v>
      </c>
      <c r="E469" s="139">
        <f t="shared" si="18"/>
        <v>0.004499999999993065</v>
      </c>
      <c r="F469" s="166">
        <f t="shared" si="26"/>
        <v>13.824884792605422</v>
      </c>
      <c r="G469" s="116">
        <f t="shared" si="27"/>
        <v>325.5</v>
      </c>
      <c r="H469" s="123">
        <v>74</v>
      </c>
      <c r="I469" s="131">
        <v>735.74</v>
      </c>
      <c r="J469" s="131">
        <v>410.24</v>
      </c>
    </row>
    <row r="470" spans="1:10" ht="23.25">
      <c r="A470" s="121"/>
      <c r="B470" s="123">
        <v>33</v>
      </c>
      <c r="C470" s="139">
        <v>86.0109</v>
      </c>
      <c r="D470" s="139">
        <v>86.0135</v>
      </c>
      <c r="E470" s="139">
        <f t="shared" si="18"/>
        <v>0.002599999999986835</v>
      </c>
      <c r="F470" s="166">
        <f t="shared" si="26"/>
        <v>8.318669012915803</v>
      </c>
      <c r="G470" s="116">
        <f t="shared" si="27"/>
        <v>312.55000000000007</v>
      </c>
      <c r="H470" s="123">
        <v>75</v>
      </c>
      <c r="I470" s="131">
        <v>698.7</v>
      </c>
      <c r="J470" s="131">
        <v>386.15</v>
      </c>
    </row>
    <row r="471" spans="1:10" ht="23.25">
      <c r="A471" s="121">
        <v>22639</v>
      </c>
      <c r="B471" s="123">
        <v>34</v>
      </c>
      <c r="C471" s="139">
        <v>83.7605</v>
      </c>
      <c r="D471" s="139">
        <v>83.7605</v>
      </c>
      <c r="E471" s="139">
        <f t="shared" si="18"/>
        <v>0</v>
      </c>
      <c r="F471" s="166">
        <f t="shared" si="26"/>
        <v>0</v>
      </c>
      <c r="G471" s="116">
        <f t="shared" si="27"/>
        <v>343.62</v>
      </c>
      <c r="H471" s="123">
        <v>76</v>
      </c>
      <c r="I471" s="131">
        <v>711.9</v>
      </c>
      <c r="J471" s="131">
        <v>368.28</v>
      </c>
    </row>
    <row r="472" spans="1:10" ht="23.25">
      <c r="A472" s="121"/>
      <c r="B472" s="123">
        <v>35</v>
      </c>
      <c r="C472" s="139">
        <v>85.046</v>
      </c>
      <c r="D472" s="139">
        <v>85.046</v>
      </c>
      <c r="E472" s="139">
        <f t="shared" si="18"/>
        <v>0</v>
      </c>
      <c r="F472" s="166">
        <f t="shared" si="26"/>
        <v>0</v>
      </c>
      <c r="G472" s="116">
        <f t="shared" si="27"/>
        <v>336.93</v>
      </c>
      <c r="H472" s="123">
        <v>77</v>
      </c>
      <c r="I472" s="131">
        <v>698.26</v>
      </c>
      <c r="J472" s="131">
        <v>361.33</v>
      </c>
    </row>
    <row r="473" spans="1:10" ht="23.25">
      <c r="A473" s="121"/>
      <c r="B473" s="123">
        <v>36</v>
      </c>
      <c r="C473" s="139">
        <v>84.605</v>
      </c>
      <c r="D473" s="139">
        <v>84.6072</v>
      </c>
      <c r="E473" s="139">
        <f t="shared" si="18"/>
        <v>0.002200000000001978</v>
      </c>
      <c r="F473" s="166">
        <f t="shared" si="26"/>
        <v>6.910415881398348</v>
      </c>
      <c r="G473" s="116">
        <f t="shared" si="27"/>
        <v>318.36</v>
      </c>
      <c r="H473" s="123">
        <v>78</v>
      </c>
      <c r="I473" s="131">
        <v>678.33</v>
      </c>
      <c r="J473" s="131">
        <v>359.97</v>
      </c>
    </row>
    <row r="474" spans="1:10" ht="23.25">
      <c r="A474" s="121">
        <v>22653</v>
      </c>
      <c r="B474" s="123">
        <v>10</v>
      </c>
      <c r="C474" s="139">
        <v>85.053</v>
      </c>
      <c r="D474" s="139">
        <v>85.0577</v>
      </c>
      <c r="E474" s="139">
        <f t="shared" si="18"/>
        <v>0.004699999999999704</v>
      </c>
      <c r="F474" s="166">
        <f t="shared" si="26"/>
        <v>15.375556137135906</v>
      </c>
      <c r="G474" s="116">
        <f t="shared" si="27"/>
        <v>305.68000000000006</v>
      </c>
      <c r="H474" s="123">
        <v>79</v>
      </c>
      <c r="I474" s="131">
        <v>826.94</v>
      </c>
      <c r="J474" s="131">
        <v>521.26</v>
      </c>
    </row>
    <row r="475" spans="1:10" ht="23.25">
      <c r="A475" s="121"/>
      <c r="B475" s="123">
        <v>11</v>
      </c>
      <c r="C475" s="139">
        <v>86.1038</v>
      </c>
      <c r="D475" s="139">
        <v>86.107</v>
      </c>
      <c r="E475" s="139">
        <f t="shared" si="18"/>
        <v>0.003199999999992542</v>
      </c>
      <c r="F475" s="166">
        <f t="shared" si="26"/>
        <v>11.994002998472798</v>
      </c>
      <c r="G475" s="116">
        <f t="shared" si="27"/>
        <v>266.79999999999995</v>
      </c>
      <c r="H475" s="123">
        <v>80</v>
      </c>
      <c r="I475" s="131">
        <v>800.05</v>
      </c>
      <c r="J475" s="131">
        <v>533.25</v>
      </c>
    </row>
    <row r="476" spans="1:10" ht="23.25">
      <c r="A476" s="121"/>
      <c r="B476" s="123">
        <v>12</v>
      </c>
      <c r="C476" s="139">
        <v>84.8526</v>
      </c>
      <c r="D476" s="139">
        <v>84.8538</v>
      </c>
      <c r="E476" s="139">
        <f t="shared" si="18"/>
        <v>0.0012000000000114142</v>
      </c>
      <c r="F476" s="166">
        <f t="shared" si="26"/>
        <v>4.536004536047682</v>
      </c>
      <c r="G476" s="116">
        <f t="shared" si="27"/>
        <v>264.54999999999995</v>
      </c>
      <c r="H476" s="123">
        <v>81</v>
      </c>
      <c r="I476" s="131">
        <v>809.8</v>
      </c>
      <c r="J476" s="131">
        <v>545.25</v>
      </c>
    </row>
    <row r="477" spans="1:10" ht="23.25">
      <c r="A477" s="121">
        <v>22667</v>
      </c>
      <c r="B477" s="123">
        <v>13</v>
      </c>
      <c r="C477" s="139">
        <v>86.7423</v>
      </c>
      <c r="D477" s="139">
        <v>86.7445</v>
      </c>
      <c r="E477" s="139">
        <f t="shared" si="18"/>
        <v>0.002200000000001978</v>
      </c>
      <c r="F477" s="166">
        <f t="shared" si="26"/>
        <v>4.301832189440915</v>
      </c>
      <c r="G477" s="116">
        <f t="shared" si="27"/>
        <v>511.40999999999997</v>
      </c>
      <c r="H477" s="123">
        <v>82</v>
      </c>
      <c r="I477" s="131">
        <v>858.26</v>
      </c>
      <c r="J477" s="131">
        <v>346.85</v>
      </c>
    </row>
    <row r="478" spans="1:10" ht="23.25">
      <c r="A478" s="121"/>
      <c r="B478" s="123">
        <v>14</v>
      </c>
      <c r="C478" s="139">
        <v>85.9665</v>
      </c>
      <c r="D478" s="139">
        <v>85.9704</v>
      </c>
      <c r="E478" s="139">
        <f t="shared" si="18"/>
        <v>0.003900000000001569</v>
      </c>
      <c r="F478" s="166">
        <f t="shared" si="26"/>
        <v>13.414508306681691</v>
      </c>
      <c r="G478" s="116">
        <f t="shared" si="27"/>
        <v>290.7300000000001</v>
      </c>
      <c r="H478" s="123">
        <v>83</v>
      </c>
      <c r="I478" s="131">
        <v>648.94</v>
      </c>
      <c r="J478" s="131">
        <v>358.21</v>
      </c>
    </row>
    <row r="479" spans="1:10" ht="23.25">
      <c r="A479" s="121"/>
      <c r="B479" s="123">
        <v>15</v>
      </c>
      <c r="C479" s="139">
        <v>87.0226</v>
      </c>
      <c r="D479" s="139">
        <v>87.0284</v>
      </c>
      <c r="E479" s="139">
        <f t="shared" si="18"/>
        <v>0.005800000000007799</v>
      </c>
      <c r="F479" s="166">
        <f t="shared" si="26"/>
        <v>19.864374272237136</v>
      </c>
      <c r="G479" s="116">
        <f t="shared" si="27"/>
        <v>291.98</v>
      </c>
      <c r="H479" s="123">
        <v>84</v>
      </c>
      <c r="I479" s="131">
        <v>646.37</v>
      </c>
      <c r="J479" s="131">
        <v>354.39</v>
      </c>
    </row>
    <row r="480" spans="1:10" ht="23.25">
      <c r="A480" s="121">
        <v>22309</v>
      </c>
      <c r="B480" s="123">
        <v>16</v>
      </c>
      <c r="C480" s="139">
        <v>86.1444</v>
      </c>
      <c r="D480" s="139">
        <v>86.1478</v>
      </c>
      <c r="E480" s="139">
        <f t="shared" si="18"/>
        <v>0.0033999999999991815</v>
      </c>
      <c r="F480" s="166">
        <f t="shared" si="26"/>
        <v>12.412383177567108</v>
      </c>
      <c r="G480" s="116">
        <f t="shared" si="27"/>
        <v>273.91999999999996</v>
      </c>
      <c r="H480" s="123">
        <v>85</v>
      </c>
      <c r="I480" s="131">
        <v>797.3</v>
      </c>
      <c r="J480" s="131">
        <v>523.38</v>
      </c>
    </row>
    <row r="481" spans="1:10" ht="23.25">
      <c r="A481" s="121"/>
      <c r="B481" s="123">
        <v>17</v>
      </c>
      <c r="C481" s="139">
        <v>87.1996</v>
      </c>
      <c r="D481" s="139">
        <v>87.211</v>
      </c>
      <c r="E481" s="139">
        <f t="shared" si="18"/>
        <v>0.011399999999994748</v>
      </c>
      <c r="F481" s="166">
        <f t="shared" si="26"/>
        <v>40.23860788533671</v>
      </c>
      <c r="G481" s="116">
        <f t="shared" si="27"/>
        <v>283.31000000000006</v>
      </c>
      <c r="H481" s="123">
        <v>86</v>
      </c>
      <c r="I481" s="131">
        <v>832.7</v>
      </c>
      <c r="J481" s="131">
        <v>549.39</v>
      </c>
    </row>
    <row r="482" spans="1:10" ht="23.25">
      <c r="A482" s="121"/>
      <c r="B482" s="123">
        <v>18</v>
      </c>
      <c r="C482" s="139">
        <v>85.1467</v>
      </c>
      <c r="D482" s="139">
        <v>85.1487</v>
      </c>
      <c r="E482" s="139">
        <f t="shared" si="18"/>
        <v>0.0020000000000095497</v>
      </c>
      <c r="F482" s="166">
        <f t="shared" si="26"/>
        <v>6.432729728891158</v>
      </c>
      <c r="G482" s="116">
        <f t="shared" si="27"/>
        <v>310.90999999999997</v>
      </c>
      <c r="H482" s="123">
        <v>87</v>
      </c>
      <c r="I482" s="131">
        <v>755.06</v>
      </c>
      <c r="J482" s="131">
        <v>444.15</v>
      </c>
    </row>
    <row r="483" spans="1:10" ht="23.25">
      <c r="A483" s="121">
        <v>22681</v>
      </c>
      <c r="B483" s="123">
        <v>31</v>
      </c>
      <c r="C483" s="139">
        <v>84.8759</v>
      </c>
      <c r="D483" s="139">
        <v>84.8858</v>
      </c>
      <c r="E483" s="139">
        <f t="shared" si="18"/>
        <v>0.009900000000001796</v>
      </c>
      <c r="F483" s="166">
        <f t="shared" si="26"/>
        <v>33.617440320560284</v>
      </c>
      <c r="G483" s="116">
        <f t="shared" si="27"/>
        <v>294.48999999999995</v>
      </c>
      <c r="H483" s="123">
        <v>88</v>
      </c>
      <c r="I483" s="131">
        <v>643.53</v>
      </c>
      <c r="J483" s="131">
        <v>349.04</v>
      </c>
    </row>
    <row r="484" spans="1:10" ht="23.25">
      <c r="A484" s="121"/>
      <c r="B484" s="123">
        <v>32</v>
      </c>
      <c r="C484" s="139">
        <v>85.002</v>
      </c>
      <c r="D484" s="139">
        <v>85.0138</v>
      </c>
      <c r="E484" s="139">
        <f t="shared" si="18"/>
        <v>0.011800000000008026</v>
      </c>
      <c r="F484" s="166">
        <f t="shared" si="26"/>
        <v>35.989874035465355</v>
      </c>
      <c r="G484" s="116">
        <f t="shared" si="27"/>
        <v>327.87</v>
      </c>
      <c r="H484" s="123">
        <v>89</v>
      </c>
      <c r="I484" s="131">
        <v>658.1</v>
      </c>
      <c r="J484" s="131">
        <v>330.23</v>
      </c>
    </row>
    <row r="485" spans="1:10" ht="23.25">
      <c r="A485" s="121"/>
      <c r="B485" s="123">
        <v>33</v>
      </c>
      <c r="C485" s="139">
        <v>86.0054</v>
      </c>
      <c r="D485" s="139">
        <v>86.0101</v>
      </c>
      <c r="E485" s="139">
        <f t="shared" si="18"/>
        <v>0.004699999999999704</v>
      </c>
      <c r="F485" s="166">
        <f t="shared" si="26"/>
        <v>17.204143636296</v>
      </c>
      <c r="G485" s="116">
        <f t="shared" si="27"/>
        <v>273.19</v>
      </c>
      <c r="H485" s="123">
        <v>90</v>
      </c>
      <c r="I485" s="131">
        <v>779.88</v>
      </c>
      <c r="J485" s="131">
        <v>506.69</v>
      </c>
    </row>
    <row r="486" spans="1:10" ht="23.25">
      <c r="A486" s="121">
        <v>22702</v>
      </c>
      <c r="B486" s="123">
        <v>34</v>
      </c>
      <c r="C486" s="139">
        <v>83.7427</v>
      </c>
      <c r="D486" s="139">
        <v>83.7484</v>
      </c>
      <c r="E486" s="139">
        <f t="shared" si="18"/>
        <v>0.005700000000004479</v>
      </c>
      <c r="F486" s="166">
        <f t="shared" si="26"/>
        <v>19.179004037700132</v>
      </c>
      <c r="G486" s="116">
        <f t="shared" si="27"/>
        <v>297.2</v>
      </c>
      <c r="H486" s="123">
        <v>91</v>
      </c>
      <c r="I486" s="131">
        <v>671.54</v>
      </c>
      <c r="J486" s="131">
        <v>374.34</v>
      </c>
    </row>
    <row r="487" spans="1:10" ht="23.25">
      <c r="A487" s="121"/>
      <c r="B487" s="123">
        <v>35</v>
      </c>
      <c r="C487" s="139">
        <v>85.0125</v>
      </c>
      <c r="D487" s="139">
        <v>85.0254</v>
      </c>
      <c r="E487" s="139">
        <f t="shared" si="18"/>
        <v>0.01290000000000191</v>
      </c>
      <c r="F487" s="166">
        <f t="shared" si="26"/>
        <v>37.272464605610836</v>
      </c>
      <c r="G487" s="116">
        <f t="shared" si="27"/>
        <v>346.1</v>
      </c>
      <c r="H487" s="123">
        <v>92</v>
      </c>
      <c r="I487" s="131">
        <v>715.73</v>
      </c>
      <c r="J487" s="131">
        <v>369.63</v>
      </c>
    </row>
    <row r="488" spans="1:10" ht="23.25">
      <c r="A488" s="121"/>
      <c r="B488" s="123">
        <v>36</v>
      </c>
      <c r="C488" s="139">
        <v>84.6125</v>
      </c>
      <c r="D488" s="139">
        <v>84.6211</v>
      </c>
      <c r="E488" s="139">
        <f t="shared" si="18"/>
        <v>0.008600000000001273</v>
      </c>
      <c r="F488" s="166">
        <f t="shared" si="26"/>
        <v>31.596737453160685</v>
      </c>
      <c r="G488" s="116">
        <f t="shared" si="27"/>
        <v>272.17999999999995</v>
      </c>
      <c r="H488" s="123">
        <v>93</v>
      </c>
      <c r="I488" s="131">
        <v>787.04</v>
      </c>
      <c r="J488" s="131">
        <v>514.86</v>
      </c>
    </row>
    <row r="489" spans="1:10" ht="23.25">
      <c r="A489" s="121">
        <v>22710</v>
      </c>
      <c r="B489" s="123">
        <v>13</v>
      </c>
      <c r="C489" s="139">
        <v>86.7538</v>
      </c>
      <c r="D489" s="139">
        <v>86.7604</v>
      </c>
      <c r="E489" s="139">
        <f t="shared" si="18"/>
        <v>0.0066000000000059345</v>
      </c>
      <c r="F489" s="166">
        <f t="shared" si="26"/>
        <v>22.749207224617177</v>
      </c>
      <c r="G489" s="116">
        <f t="shared" si="27"/>
        <v>290.11999999999995</v>
      </c>
      <c r="H489" s="123">
        <v>94</v>
      </c>
      <c r="I489" s="131">
        <v>712.28</v>
      </c>
      <c r="J489" s="131">
        <v>422.16</v>
      </c>
    </row>
    <row r="490" spans="1:10" ht="23.25">
      <c r="A490" s="121"/>
      <c r="B490" s="123">
        <v>14</v>
      </c>
      <c r="C490" s="139">
        <v>85.9631</v>
      </c>
      <c r="D490" s="139">
        <v>85.9635</v>
      </c>
      <c r="E490" s="139">
        <f t="shared" si="18"/>
        <v>0.00039999999999906777</v>
      </c>
      <c r="F490" s="166">
        <f t="shared" si="26"/>
        <v>1.5523129462863539</v>
      </c>
      <c r="G490" s="116">
        <f t="shared" si="27"/>
        <v>257.68000000000006</v>
      </c>
      <c r="H490" s="123">
        <v>95</v>
      </c>
      <c r="I490" s="131">
        <v>776.58</v>
      </c>
      <c r="J490" s="131">
        <v>518.9</v>
      </c>
    </row>
    <row r="491" spans="1:10" ht="23.25">
      <c r="A491" s="121"/>
      <c r="B491" s="123">
        <v>15</v>
      </c>
      <c r="C491" s="139">
        <v>87.0156</v>
      </c>
      <c r="D491" s="139">
        <v>87.0205</v>
      </c>
      <c r="E491" s="139">
        <f t="shared" si="18"/>
        <v>0.004899999999992133</v>
      </c>
      <c r="F491" s="166">
        <f t="shared" si="26"/>
        <v>18.004115226308546</v>
      </c>
      <c r="G491" s="116">
        <f t="shared" si="27"/>
        <v>272.15999999999997</v>
      </c>
      <c r="H491" s="123">
        <v>96</v>
      </c>
      <c r="I491" s="131">
        <v>801.63</v>
      </c>
      <c r="J491" s="131">
        <v>529.47</v>
      </c>
    </row>
    <row r="492" spans="1:10" ht="23.25">
      <c r="A492" s="121">
        <v>22724</v>
      </c>
      <c r="B492" s="123">
        <v>16</v>
      </c>
      <c r="C492" s="139">
        <v>86.1542</v>
      </c>
      <c r="D492" s="139">
        <v>86.1557</v>
      </c>
      <c r="E492" s="139">
        <f t="shared" si="18"/>
        <v>0.0014999999999929514</v>
      </c>
      <c r="F492" s="166">
        <f t="shared" si="26"/>
        <v>5.080096183130529</v>
      </c>
      <c r="G492" s="116">
        <f t="shared" si="27"/>
        <v>295.27000000000004</v>
      </c>
      <c r="H492" s="123">
        <v>97</v>
      </c>
      <c r="I492" s="131">
        <v>786.45</v>
      </c>
      <c r="J492" s="131">
        <v>491.18</v>
      </c>
    </row>
    <row r="493" spans="1:10" ht="23.25">
      <c r="A493" s="121"/>
      <c r="B493" s="123">
        <v>17</v>
      </c>
      <c r="C493" s="139">
        <v>87.246</v>
      </c>
      <c r="D493" s="139">
        <v>87.2465</v>
      </c>
      <c r="E493" s="139">
        <f t="shared" si="18"/>
        <v>0.0005000000000023874</v>
      </c>
      <c r="F493" s="166">
        <f t="shared" si="26"/>
        <v>1.9033842171471596</v>
      </c>
      <c r="G493" s="116">
        <f t="shared" si="27"/>
        <v>262.69000000000005</v>
      </c>
      <c r="H493" s="123">
        <v>98</v>
      </c>
      <c r="I493" s="131">
        <v>828.85</v>
      </c>
      <c r="J493" s="131">
        <v>566.16</v>
      </c>
    </row>
    <row r="494" spans="1:10" ht="24" thickBot="1">
      <c r="A494" s="205"/>
      <c r="B494" s="206">
        <v>18</v>
      </c>
      <c r="C494" s="207">
        <v>85.1871</v>
      </c>
      <c r="D494" s="207">
        <v>85.1875</v>
      </c>
      <c r="E494" s="207">
        <f t="shared" si="18"/>
        <v>0.00039999999999906777</v>
      </c>
      <c r="F494" s="209">
        <f t="shared" si="26"/>
        <v>1.6724505581764764</v>
      </c>
      <c r="G494" s="116">
        <f t="shared" si="27"/>
        <v>239.16999999999996</v>
      </c>
      <c r="H494" s="206">
        <v>99</v>
      </c>
      <c r="I494" s="210">
        <v>781.04</v>
      </c>
      <c r="J494" s="210">
        <v>541.87</v>
      </c>
    </row>
    <row r="495" spans="1:10" ht="23.25">
      <c r="A495" s="177">
        <v>22740</v>
      </c>
      <c r="B495" s="178">
        <v>31</v>
      </c>
      <c r="C495" s="179">
        <v>84.9014</v>
      </c>
      <c r="D495" s="179">
        <v>84.915</v>
      </c>
      <c r="E495" s="179">
        <f t="shared" si="18"/>
        <v>0.013600000000010937</v>
      </c>
      <c r="F495" s="181">
        <f t="shared" si="26"/>
        <v>49.15425762617803</v>
      </c>
      <c r="G495" s="116">
        <f t="shared" si="27"/>
        <v>276.67999999999995</v>
      </c>
      <c r="H495" s="178">
        <v>1</v>
      </c>
      <c r="I495" s="183">
        <v>640.29</v>
      </c>
      <c r="J495" s="183">
        <v>363.61</v>
      </c>
    </row>
    <row r="496" spans="1:10" ht="23.25">
      <c r="A496" s="121"/>
      <c r="B496" s="123">
        <v>32</v>
      </c>
      <c r="C496" s="139">
        <v>85.028</v>
      </c>
      <c r="D496" s="139">
        <v>85.0431</v>
      </c>
      <c r="E496" s="139">
        <f t="shared" si="18"/>
        <v>0.015099999999989677</v>
      </c>
      <c r="F496" s="166">
        <f t="shared" si="26"/>
        <v>66.21935710209043</v>
      </c>
      <c r="G496" s="116">
        <f t="shared" si="27"/>
        <v>228.02999999999997</v>
      </c>
      <c r="H496" s="123">
        <v>2</v>
      </c>
      <c r="I496" s="131">
        <v>761.04</v>
      </c>
      <c r="J496" s="131">
        <v>533.01</v>
      </c>
    </row>
    <row r="497" spans="1:10" ht="23.25">
      <c r="A497" s="121"/>
      <c r="B497" s="123">
        <v>33</v>
      </c>
      <c r="C497" s="139">
        <v>85.9924</v>
      </c>
      <c r="D497" s="139">
        <v>85.9981</v>
      </c>
      <c r="E497" s="139">
        <f t="shared" si="18"/>
        <v>0.005699999999990268</v>
      </c>
      <c r="F497" s="166">
        <f t="shared" si="26"/>
        <v>17.45895613817161</v>
      </c>
      <c r="G497" s="116">
        <f t="shared" si="27"/>
        <v>326.48</v>
      </c>
      <c r="H497" s="123">
        <v>3</v>
      </c>
      <c r="I497" s="131">
        <v>693.87</v>
      </c>
      <c r="J497" s="131">
        <v>367.39</v>
      </c>
    </row>
    <row r="498" spans="1:10" ht="23.25">
      <c r="A498" s="121">
        <v>22759</v>
      </c>
      <c r="B498" s="123">
        <v>34</v>
      </c>
      <c r="C498" s="139">
        <v>83.825</v>
      </c>
      <c r="D498" s="139">
        <v>83.8309</v>
      </c>
      <c r="E498" s="139">
        <f t="shared" si="18"/>
        <v>0.005899999999996908</v>
      </c>
      <c r="F498" s="166">
        <f t="shared" si="26"/>
        <v>18.30535819551645</v>
      </c>
      <c r="G498" s="116">
        <f t="shared" si="27"/>
        <v>322.31</v>
      </c>
      <c r="H498" s="123">
        <v>4</v>
      </c>
      <c r="I498" s="131">
        <v>651.87</v>
      </c>
      <c r="J498" s="131">
        <v>329.56</v>
      </c>
    </row>
    <row r="499" spans="1:10" ht="23.25">
      <c r="A499" s="121"/>
      <c r="B499" s="123">
        <v>35</v>
      </c>
      <c r="C499" s="139">
        <v>85.0342</v>
      </c>
      <c r="D499" s="139">
        <v>85.0381</v>
      </c>
      <c r="E499" s="139">
        <f t="shared" si="18"/>
        <v>0.003900000000001569</v>
      </c>
      <c r="F499" s="166">
        <f t="shared" si="26"/>
        <v>14.143758613192023</v>
      </c>
      <c r="G499" s="116">
        <f t="shared" si="27"/>
        <v>275.74</v>
      </c>
      <c r="H499" s="123">
        <v>5</v>
      </c>
      <c r="I499" s="131">
        <v>793.52</v>
      </c>
      <c r="J499" s="131">
        <v>517.78</v>
      </c>
    </row>
    <row r="500" spans="1:10" ht="23.25">
      <c r="A500" s="121"/>
      <c r="B500" s="123">
        <v>36</v>
      </c>
      <c r="C500" s="139">
        <v>84.6015</v>
      </c>
      <c r="D500" s="139">
        <v>84.6102</v>
      </c>
      <c r="E500" s="139">
        <f t="shared" si="18"/>
        <v>0.008700000000004593</v>
      </c>
      <c r="F500" s="166">
        <f t="shared" si="26"/>
        <v>32.96953160529253</v>
      </c>
      <c r="G500" s="116">
        <f t="shared" si="27"/>
        <v>263.88</v>
      </c>
      <c r="H500" s="123">
        <v>6</v>
      </c>
      <c r="I500" s="131">
        <v>698.02</v>
      </c>
      <c r="J500" s="131">
        <v>434.14</v>
      </c>
    </row>
    <row r="501" spans="1:10" ht="23.25">
      <c r="A501" s="121">
        <v>22773</v>
      </c>
      <c r="B501" s="123">
        <v>10</v>
      </c>
      <c r="C501" s="139">
        <v>85.0719</v>
      </c>
      <c r="D501" s="139">
        <v>85.0794</v>
      </c>
      <c r="E501" s="139">
        <f t="shared" si="18"/>
        <v>0.00750000000000739</v>
      </c>
      <c r="F501" s="166">
        <f t="shared" si="26"/>
        <v>30.27856277758332</v>
      </c>
      <c r="G501" s="116">
        <f t="shared" si="27"/>
        <v>247.70000000000005</v>
      </c>
      <c r="H501" s="123">
        <v>7</v>
      </c>
      <c r="I501" s="131">
        <v>766.51</v>
      </c>
      <c r="J501" s="131">
        <v>518.81</v>
      </c>
    </row>
    <row r="502" spans="1:10" ht="23.25">
      <c r="A502" s="121"/>
      <c r="B502" s="123">
        <v>11</v>
      </c>
      <c r="C502" s="139">
        <v>86.0562</v>
      </c>
      <c r="D502" s="139">
        <v>86.0643</v>
      </c>
      <c r="E502" s="139">
        <f t="shared" si="18"/>
        <v>0.008099999999998886</v>
      </c>
      <c r="F502" s="166">
        <f t="shared" si="26"/>
        <v>26.71151563117955</v>
      </c>
      <c r="G502" s="116">
        <f t="shared" si="27"/>
        <v>303.23999999999995</v>
      </c>
      <c r="H502" s="123">
        <v>8</v>
      </c>
      <c r="I502" s="131">
        <v>670.28</v>
      </c>
      <c r="J502" s="131">
        <v>367.04</v>
      </c>
    </row>
    <row r="503" spans="1:10" ht="23.25">
      <c r="A503" s="121"/>
      <c r="B503" s="123">
        <v>12</v>
      </c>
      <c r="C503" s="139">
        <v>84.8582</v>
      </c>
      <c r="D503" s="139">
        <v>84.8654</v>
      </c>
      <c r="E503" s="139">
        <f t="shared" si="18"/>
        <v>0.007199999999997431</v>
      </c>
      <c r="F503" s="166">
        <f t="shared" si="26"/>
        <v>30.150753768833468</v>
      </c>
      <c r="G503" s="116">
        <f t="shared" si="27"/>
        <v>238.79999999999995</v>
      </c>
      <c r="H503" s="123">
        <v>9</v>
      </c>
      <c r="I503" s="131">
        <v>787.66</v>
      </c>
      <c r="J503" s="131">
        <v>548.86</v>
      </c>
    </row>
    <row r="504" spans="1:10" ht="23.25">
      <c r="A504" s="121">
        <v>22781</v>
      </c>
      <c r="B504" s="123">
        <v>13</v>
      </c>
      <c r="C504" s="139">
        <v>86.723</v>
      </c>
      <c r="D504" s="139">
        <v>86.7263</v>
      </c>
      <c r="E504" s="139">
        <f t="shared" si="18"/>
        <v>0.003299999999995862</v>
      </c>
      <c r="F504" s="166">
        <f t="shared" si="26"/>
        <v>12.405082324621688</v>
      </c>
      <c r="G504" s="116">
        <f t="shared" si="27"/>
        <v>266.02000000000004</v>
      </c>
      <c r="H504" s="123">
        <v>10</v>
      </c>
      <c r="I504" s="131">
        <v>655.1</v>
      </c>
      <c r="J504" s="131">
        <v>389.08</v>
      </c>
    </row>
    <row r="505" spans="1:10" ht="23.25">
      <c r="A505" s="121"/>
      <c r="B505" s="123">
        <v>14</v>
      </c>
      <c r="C505" s="139">
        <v>85.9296</v>
      </c>
      <c r="D505" s="139">
        <v>85.9322</v>
      </c>
      <c r="E505" s="139">
        <f t="shared" si="18"/>
        <v>0.002600000000001046</v>
      </c>
      <c r="F505" s="166">
        <f t="shared" si="26"/>
        <v>9.624282805852474</v>
      </c>
      <c r="G505" s="116">
        <f t="shared" si="27"/>
        <v>270.15000000000003</v>
      </c>
      <c r="H505" s="123">
        <v>11</v>
      </c>
      <c r="I505" s="131">
        <v>641.23</v>
      </c>
      <c r="J505" s="131">
        <v>371.08</v>
      </c>
    </row>
    <row r="506" spans="1:10" ht="23.25">
      <c r="A506" s="121"/>
      <c r="B506" s="123">
        <v>15</v>
      </c>
      <c r="C506" s="139">
        <v>86.9787</v>
      </c>
      <c r="D506" s="139">
        <v>86.9833</v>
      </c>
      <c r="E506" s="139">
        <f t="shared" si="18"/>
        <v>0.004599999999996385</v>
      </c>
      <c r="F506" s="166">
        <f t="shared" si="26"/>
        <v>19.697683381134695</v>
      </c>
      <c r="G506" s="116">
        <f t="shared" si="27"/>
        <v>233.52999999999997</v>
      </c>
      <c r="H506" s="123">
        <v>12</v>
      </c>
      <c r="I506" s="131">
        <v>550.91</v>
      </c>
      <c r="J506" s="131">
        <v>317.38</v>
      </c>
    </row>
    <row r="507" spans="1:10" ht="23.25">
      <c r="A507" s="121">
        <v>22787</v>
      </c>
      <c r="B507" s="123">
        <v>16</v>
      </c>
      <c r="C507" s="139">
        <v>86.1332</v>
      </c>
      <c r="D507" s="139">
        <v>86.1409</v>
      </c>
      <c r="E507" s="139">
        <f t="shared" si="18"/>
        <v>0.007699999999999818</v>
      </c>
      <c r="F507" s="166">
        <f t="shared" si="26"/>
        <v>28.817365269460392</v>
      </c>
      <c r="G507" s="116">
        <f t="shared" si="27"/>
        <v>267.20000000000005</v>
      </c>
      <c r="H507" s="123">
        <v>13</v>
      </c>
      <c r="I507" s="131">
        <v>689.2</v>
      </c>
      <c r="J507" s="131">
        <v>422</v>
      </c>
    </row>
    <row r="508" spans="1:10" ht="23.25">
      <c r="A508" s="121"/>
      <c r="B508" s="123">
        <v>17</v>
      </c>
      <c r="C508" s="139">
        <v>87.23</v>
      </c>
      <c r="D508" s="139">
        <v>87.2394</v>
      </c>
      <c r="E508" s="139">
        <f t="shared" si="18"/>
        <v>0.009399999999999409</v>
      </c>
      <c r="F508" s="166">
        <f t="shared" si="26"/>
        <v>29.49482271728713</v>
      </c>
      <c r="G508" s="116">
        <f t="shared" si="27"/>
        <v>318.70000000000005</v>
      </c>
      <c r="H508" s="123">
        <v>14</v>
      </c>
      <c r="I508" s="131">
        <v>688.44</v>
      </c>
      <c r="J508" s="131">
        <v>369.74</v>
      </c>
    </row>
    <row r="509" spans="1:10" ht="23.25">
      <c r="A509" s="121"/>
      <c r="B509" s="123">
        <v>18</v>
      </c>
      <c r="C509" s="139">
        <v>85.1554</v>
      </c>
      <c r="D509" s="139">
        <v>85.164</v>
      </c>
      <c r="E509" s="139">
        <f t="shared" si="18"/>
        <v>0.008600000000001273</v>
      </c>
      <c r="F509" s="166">
        <f t="shared" si="26"/>
        <v>31.90739435313796</v>
      </c>
      <c r="G509" s="116">
        <f t="shared" si="27"/>
        <v>269.53</v>
      </c>
      <c r="H509" s="123">
        <v>15</v>
      </c>
      <c r="I509" s="131">
        <v>658.05</v>
      </c>
      <c r="J509" s="131">
        <v>388.52</v>
      </c>
    </row>
    <row r="510" spans="1:10" ht="23.25">
      <c r="A510" s="121">
        <v>22814</v>
      </c>
      <c r="B510" s="123">
        <v>16</v>
      </c>
      <c r="C510" s="139">
        <v>86.1577</v>
      </c>
      <c r="D510" s="139">
        <v>86.2143</v>
      </c>
      <c r="E510" s="139">
        <f t="shared" si="18"/>
        <v>0.05659999999998888</v>
      </c>
      <c r="F510" s="166">
        <f t="shared" si="26"/>
        <v>171.25049166436378</v>
      </c>
      <c r="G510" s="116">
        <f t="shared" si="27"/>
        <v>330.51000000000005</v>
      </c>
      <c r="H510" s="123">
        <v>16</v>
      </c>
      <c r="I510" s="131">
        <v>699.96</v>
      </c>
      <c r="J510" s="131">
        <v>369.45</v>
      </c>
    </row>
    <row r="511" spans="1:10" ht="23.25">
      <c r="A511" s="121"/>
      <c r="B511" s="123">
        <v>17</v>
      </c>
      <c r="C511" s="139">
        <v>87.207</v>
      </c>
      <c r="D511" s="139">
        <v>87.2538</v>
      </c>
      <c r="E511" s="139">
        <f t="shared" si="18"/>
        <v>0.046800000000004616</v>
      </c>
      <c r="F511" s="166">
        <f t="shared" si="26"/>
        <v>167.8562461891776</v>
      </c>
      <c r="G511" s="116">
        <f t="shared" si="27"/>
        <v>278.81000000000006</v>
      </c>
      <c r="H511" s="123">
        <v>17</v>
      </c>
      <c r="I511" s="131">
        <v>836.97</v>
      </c>
      <c r="J511" s="131">
        <v>558.16</v>
      </c>
    </row>
    <row r="512" spans="1:10" ht="23.25">
      <c r="A512" s="121"/>
      <c r="B512" s="123">
        <v>18</v>
      </c>
      <c r="C512" s="139">
        <v>85.1525</v>
      </c>
      <c r="D512" s="139">
        <v>85.196</v>
      </c>
      <c r="E512" s="139">
        <f t="shared" si="18"/>
        <v>0.04349999999999454</v>
      </c>
      <c r="F512" s="166">
        <f t="shared" si="26"/>
        <v>165.73322665445403</v>
      </c>
      <c r="G512" s="116">
        <f t="shared" si="27"/>
        <v>262.46999999999997</v>
      </c>
      <c r="H512" s="123">
        <v>18</v>
      </c>
      <c r="I512" s="131">
        <v>597.28</v>
      </c>
      <c r="J512" s="131">
        <v>334.81</v>
      </c>
    </row>
    <row r="513" spans="1:10" ht="23.25">
      <c r="A513" s="121">
        <v>22830</v>
      </c>
      <c r="B513" s="123">
        <v>1</v>
      </c>
      <c r="C513" s="139">
        <v>85.3951</v>
      </c>
      <c r="D513" s="139">
        <v>85.4069</v>
      </c>
      <c r="E513" s="139">
        <f t="shared" si="18"/>
        <v>0.011799999999993815</v>
      </c>
      <c r="F513" s="166">
        <f t="shared" si="26"/>
        <v>39.26135418397543</v>
      </c>
      <c r="G513" s="116">
        <f t="shared" si="27"/>
        <v>300.55</v>
      </c>
      <c r="H513" s="123">
        <v>19</v>
      </c>
      <c r="I513" s="131">
        <v>661.96</v>
      </c>
      <c r="J513" s="131">
        <v>361.41</v>
      </c>
    </row>
    <row r="514" spans="1:10" ht="23.25">
      <c r="A514" s="121"/>
      <c r="B514" s="123">
        <v>2</v>
      </c>
      <c r="C514" s="139">
        <v>87.4617</v>
      </c>
      <c r="D514" s="139">
        <v>87.4739</v>
      </c>
      <c r="E514" s="139">
        <f t="shared" si="18"/>
        <v>0.012200000000007094</v>
      </c>
      <c r="F514" s="166">
        <f t="shared" si="26"/>
        <v>37.88937544646447</v>
      </c>
      <c r="G514" s="116">
        <f t="shared" si="27"/>
        <v>321.99</v>
      </c>
      <c r="H514" s="123">
        <v>20</v>
      </c>
      <c r="I514" s="131">
        <v>700.35</v>
      </c>
      <c r="J514" s="131">
        <v>378.36</v>
      </c>
    </row>
    <row r="515" spans="1:10" ht="23.25">
      <c r="A515" s="121"/>
      <c r="B515" s="123">
        <v>3</v>
      </c>
      <c r="C515" s="139">
        <v>85.8659</v>
      </c>
      <c r="D515" s="139">
        <v>85.878</v>
      </c>
      <c r="E515" s="139">
        <f t="shared" si="18"/>
        <v>0.012100000000003774</v>
      </c>
      <c r="F515" s="166">
        <f t="shared" si="26"/>
        <v>45.88721604916294</v>
      </c>
      <c r="G515" s="116">
        <f t="shared" si="27"/>
        <v>263.69</v>
      </c>
      <c r="H515" s="123">
        <v>21</v>
      </c>
      <c r="I515" s="131">
        <v>740.86</v>
      </c>
      <c r="J515" s="131">
        <v>477.17</v>
      </c>
    </row>
    <row r="516" spans="1:10" ht="23.25">
      <c r="A516" s="121">
        <v>22836</v>
      </c>
      <c r="B516" s="123">
        <v>4</v>
      </c>
      <c r="C516" s="139">
        <v>85.0274</v>
      </c>
      <c r="D516" s="139">
        <v>85.1564</v>
      </c>
      <c r="E516" s="139">
        <f t="shared" si="18"/>
        <v>0.1290000000000049</v>
      </c>
      <c r="F516" s="166">
        <f t="shared" si="26"/>
        <v>483.70767557840514</v>
      </c>
      <c r="G516" s="116">
        <f t="shared" si="27"/>
        <v>266.69000000000005</v>
      </c>
      <c r="H516" s="123">
        <v>22</v>
      </c>
      <c r="I516" s="131">
        <v>736.07</v>
      </c>
      <c r="J516" s="131">
        <v>469.38</v>
      </c>
    </row>
    <row r="517" spans="1:10" ht="23.25">
      <c r="A517" s="121"/>
      <c r="B517" s="123">
        <v>5</v>
      </c>
      <c r="C517" s="139">
        <v>85.0502</v>
      </c>
      <c r="D517" s="139">
        <v>85.1793</v>
      </c>
      <c r="E517" s="139">
        <f t="shared" si="18"/>
        <v>0.129099999999994</v>
      </c>
      <c r="F517" s="166">
        <f t="shared" si="26"/>
        <v>499.1300985888035</v>
      </c>
      <c r="G517" s="116">
        <f t="shared" si="27"/>
        <v>258.65</v>
      </c>
      <c r="H517" s="123">
        <v>23</v>
      </c>
      <c r="I517" s="131">
        <v>791.88</v>
      </c>
      <c r="J517" s="131">
        <v>533.23</v>
      </c>
    </row>
    <row r="518" spans="1:10" ht="23.25">
      <c r="A518" s="121"/>
      <c r="B518" s="123">
        <v>6</v>
      </c>
      <c r="C518" s="139">
        <v>87.3887</v>
      </c>
      <c r="D518" s="139">
        <v>87.4956</v>
      </c>
      <c r="E518" s="139">
        <f t="shared" si="18"/>
        <v>0.106899999999996</v>
      </c>
      <c r="F518" s="166">
        <f t="shared" si="26"/>
        <v>449.08418753149056</v>
      </c>
      <c r="G518" s="116">
        <f t="shared" si="27"/>
        <v>238.03999999999996</v>
      </c>
      <c r="H518" s="123">
        <v>24</v>
      </c>
      <c r="I518" s="131">
        <v>758.27</v>
      </c>
      <c r="J518" s="131">
        <v>520.23</v>
      </c>
    </row>
    <row r="519" spans="1:10" ht="23.25">
      <c r="A519" s="121">
        <v>22849</v>
      </c>
      <c r="B519" s="123">
        <v>7</v>
      </c>
      <c r="C519" s="139">
        <v>86.4476</v>
      </c>
      <c r="D519" s="139">
        <v>86.4574</v>
      </c>
      <c r="E519" s="139">
        <f t="shared" si="18"/>
        <v>0.009800000000012687</v>
      </c>
      <c r="F519" s="166">
        <f t="shared" si="26"/>
        <v>42.41322600195919</v>
      </c>
      <c r="G519" s="116">
        <f t="shared" si="27"/>
        <v>231.05999999999995</v>
      </c>
      <c r="H519" s="123">
        <v>25</v>
      </c>
      <c r="I519" s="131">
        <v>787.55</v>
      </c>
      <c r="J519" s="131">
        <v>556.49</v>
      </c>
    </row>
    <row r="520" spans="1:10" ht="23.25">
      <c r="A520" s="121"/>
      <c r="B520" s="123">
        <v>8</v>
      </c>
      <c r="C520" s="139">
        <v>84.8069</v>
      </c>
      <c r="D520" s="139">
        <v>84.8212</v>
      </c>
      <c r="E520" s="139">
        <f t="shared" si="18"/>
        <v>0.014300000000005753</v>
      </c>
      <c r="F520" s="166">
        <f t="shared" si="26"/>
        <v>51.23244482661848</v>
      </c>
      <c r="G520" s="116">
        <f t="shared" si="27"/>
        <v>279.12</v>
      </c>
      <c r="H520" s="123">
        <v>26</v>
      </c>
      <c r="I520" s="131">
        <v>798.43</v>
      </c>
      <c r="J520" s="131">
        <v>519.31</v>
      </c>
    </row>
    <row r="521" spans="1:10" ht="23.25">
      <c r="A521" s="121"/>
      <c r="B521" s="123">
        <v>9</v>
      </c>
      <c r="C521" s="139">
        <v>87.6646</v>
      </c>
      <c r="D521" s="139">
        <v>87.679</v>
      </c>
      <c r="E521" s="139">
        <f t="shared" si="18"/>
        <v>0.014400000000009072</v>
      </c>
      <c r="F521" s="166">
        <f t="shared" si="26"/>
        <v>52.53940455344818</v>
      </c>
      <c r="G521" s="116">
        <f t="shared" si="27"/>
        <v>274.0799999999999</v>
      </c>
      <c r="H521" s="123">
        <v>27</v>
      </c>
      <c r="I521" s="131">
        <v>759.43</v>
      </c>
      <c r="J521" s="131">
        <v>485.35</v>
      </c>
    </row>
    <row r="522" spans="1:10" ht="23.25">
      <c r="A522" s="121">
        <v>22858</v>
      </c>
      <c r="B522" s="123">
        <v>1</v>
      </c>
      <c r="C522" s="139">
        <v>85.3962</v>
      </c>
      <c r="D522" s="139">
        <v>85.7134</v>
      </c>
      <c r="E522" s="139">
        <f t="shared" si="18"/>
        <v>0.3171999999999997</v>
      </c>
      <c r="F522" s="166">
        <f t="shared" si="26"/>
        <v>1096.13656783468</v>
      </c>
      <c r="G522" s="116">
        <f t="shared" si="27"/>
        <v>289.38000000000005</v>
      </c>
      <c r="H522" s="123">
        <v>28</v>
      </c>
      <c r="I522" s="131">
        <v>654.21</v>
      </c>
      <c r="J522" s="131">
        <v>364.83</v>
      </c>
    </row>
    <row r="523" spans="1:10" ht="23.25">
      <c r="A523" s="121"/>
      <c r="B523" s="123">
        <v>2</v>
      </c>
      <c r="C523" s="139">
        <v>87.4831</v>
      </c>
      <c r="D523" s="139">
        <v>88.0865</v>
      </c>
      <c r="E523" s="139">
        <f t="shared" si="18"/>
        <v>0.6034000000000077</v>
      </c>
      <c r="F523" s="166">
        <f t="shared" si="26"/>
        <v>2022.9314737830482</v>
      </c>
      <c r="G523" s="116">
        <f t="shared" si="27"/>
        <v>298.28000000000003</v>
      </c>
      <c r="H523" s="123">
        <v>29</v>
      </c>
      <c r="I523" s="131">
        <v>746.45</v>
      </c>
      <c r="J523" s="131">
        <v>448.17</v>
      </c>
    </row>
    <row r="524" spans="1:10" ht="23.25">
      <c r="A524" s="121"/>
      <c r="B524" s="123">
        <v>3</v>
      </c>
      <c r="C524" s="139">
        <v>85.8906</v>
      </c>
      <c r="D524" s="139">
        <v>86.2857</v>
      </c>
      <c r="E524" s="139">
        <f t="shared" si="18"/>
        <v>0.39509999999999934</v>
      </c>
      <c r="F524" s="166">
        <f aca="true" t="shared" si="28" ref="F524:F578">((10^6)*E524/G524)</f>
        <v>1325.394163032537</v>
      </c>
      <c r="G524" s="116">
        <f aca="true" t="shared" si="29" ref="G524:G590">I524-J524</f>
        <v>298.1</v>
      </c>
      <c r="H524" s="123">
        <v>30</v>
      </c>
      <c r="I524" s="131">
        <v>684.24</v>
      </c>
      <c r="J524" s="131">
        <v>386.14</v>
      </c>
    </row>
    <row r="525" spans="1:10" ht="23.25">
      <c r="A525" s="121">
        <v>22859</v>
      </c>
      <c r="B525" s="123">
        <v>4</v>
      </c>
      <c r="C525" s="139">
        <v>85.0222</v>
      </c>
      <c r="D525" s="139">
        <v>85.2907</v>
      </c>
      <c r="E525" s="139">
        <f t="shared" si="18"/>
        <v>0.26850000000000307</v>
      </c>
      <c r="F525" s="166">
        <f t="shared" si="28"/>
        <v>971.9808861859365</v>
      </c>
      <c r="G525" s="116">
        <f t="shared" si="29"/>
        <v>276.24</v>
      </c>
      <c r="H525" s="123">
        <v>31</v>
      </c>
      <c r="I525" s="131">
        <v>797.63</v>
      </c>
      <c r="J525" s="131">
        <v>521.39</v>
      </c>
    </row>
    <row r="526" spans="1:10" ht="23.25">
      <c r="A526" s="121"/>
      <c r="B526" s="123">
        <v>5</v>
      </c>
      <c r="C526" s="139">
        <v>85.0401</v>
      </c>
      <c r="D526" s="139">
        <v>85.3787</v>
      </c>
      <c r="E526" s="139">
        <f aca="true" t="shared" si="30" ref="E526:E590">D526-C526</f>
        <v>0.33859999999999957</v>
      </c>
      <c r="F526" s="166">
        <f t="shared" si="28"/>
        <v>1243.1618753900927</v>
      </c>
      <c r="G526" s="116">
        <f t="shared" si="29"/>
        <v>272.37</v>
      </c>
      <c r="H526" s="123">
        <v>32</v>
      </c>
      <c r="I526" s="131">
        <v>817.59</v>
      </c>
      <c r="J526" s="131">
        <v>545.22</v>
      </c>
    </row>
    <row r="527" spans="1:10" ht="23.25">
      <c r="A527" s="121"/>
      <c r="B527" s="123">
        <v>6</v>
      </c>
      <c r="C527" s="139">
        <v>87.3826</v>
      </c>
      <c r="D527" s="139">
        <v>87.8473</v>
      </c>
      <c r="E527" s="139">
        <f t="shared" si="30"/>
        <v>0.46470000000000766</v>
      </c>
      <c r="F527" s="166">
        <f t="shared" si="28"/>
        <v>1649.920113616218</v>
      </c>
      <c r="G527" s="116">
        <f t="shared" si="29"/>
        <v>281.6499999999999</v>
      </c>
      <c r="H527" s="123">
        <v>33</v>
      </c>
      <c r="I527" s="131">
        <v>668.81</v>
      </c>
      <c r="J527" s="131">
        <v>387.16</v>
      </c>
    </row>
    <row r="528" spans="1:10" ht="23.25">
      <c r="A528" s="121">
        <v>22863</v>
      </c>
      <c r="B528" s="123">
        <v>7</v>
      </c>
      <c r="C528" s="139">
        <v>86.4499</v>
      </c>
      <c r="D528" s="139">
        <v>86.6388</v>
      </c>
      <c r="E528" s="139">
        <f t="shared" si="30"/>
        <v>0.18890000000000384</v>
      </c>
      <c r="F528" s="166">
        <f t="shared" si="28"/>
        <v>647.8274289241874</v>
      </c>
      <c r="G528" s="116">
        <f t="shared" si="29"/>
        <v>291.59000000000003</v>
      </c>
      <c r="H528" s="123">
        <v>34</v>
      </c>
      <c r="I528" s="131">
        <v>654.21</v>
      </c>
      <c r="J528" s="131">
        <v>362.62</v>
      </c>
    </row>
    <row r="529" spans="1:10" ht="23.25">
      <c r="A529" s="121"/>
      <c r="B529" s="123">
        <v>8</v>
      </c>
      <c r="C529" s="139">
        <v>84.8078</v>
      </c>
      <c r="D529" s="139">
        <v>84.9925</v>
      </c>
      <c r="E529" s="139">
        <f t="shared" si="30"/>
        <v>0.18470000000000653</v>
      </c>
      <c r="F529" s="166">
        <f t="shared" si="28"/>
        <v>589.0231846158961</v>
      </c>
      <c r="G529" s="116">
        <f t="shared" si="29"/>
        <v>313.57</v>
      </c>
      <c r="H529" s="123">
        <v>35</v>
      </c>
      <c r="I529" s="131">
        <v>804.73</v>
      </c>
      <c r="J529" s="131">
        <v>491.16</v>
      </c>
    </row>
    <row r="530" spans="1:10" ht="23.25">
      <c r="A530" s="121"/>
      <c r="B530" s="123">
        <v>9</v>
      </c>
      <c r="C530" s="139">
        <v>87.6332</v>
      </c>
      <c r="D530" s="139">
        <v>87.8242</v>
      </c>
      <c r="E530" s="139">
        <f t="shared" si="30"/>
        <v>0.1910000000000025</v>
      </c>
      <c r="F530" s="166">
        <f t="shared" si="28"/>
        <v>603.1515457732104</v>
      </c>
      <c r="G530" s="116">
        <f t="shared" si="29"/>
        <v>316.66999999999996</v>
      </c>
      <c r="H530" s="123">
        <v>36</v>
      </c>
      <c r="I530" s="131">
        <v>834.77</v>
      </c>
      <c r="J530" s="131">
        <v>518.1</v>
      </c>
    </row>
    <row r="531" spans="1:10" ht="23.25">
      <c r="A531" s="121">
        <v>22876</v>
      </c>
      <c r="B531" s="123">
        <v>10</v>
      </c>
      <c r="C531" s="139">
        <v>85.0722</v>
      </c>
      <c r="D531" s="139">
        <v>85.3814</v>
      </c>
      <c r="E531" s="139">
        <f t="shared" si="30"/>
        <v>0.30920000000000414</v>
      </c>
      <c r="F531" s="166">
        <f t="shared" si="28"/>
        <v>1011.5153101282524</v>
      </c>
      <c r="G531" s="116">
        <f t="shared" si="29"/>
        <v>305.67999999999995</v>
      </c>
      <c r="H531" s="123">
        <v>37</v>
      </c>
      <c r="I531" s="131">
        <v>858.26</v>
      </c>
      <c r="J531" s="131">
        <v>552.58</v>
      </c>
    </row>
    <row r="532" spans="1:10" ht="23.25">
      <c r="A532" s="121"/>
      <c r="B532" s="123">
        <v>11</v>
      </c>
      <c r="C532" s="139">
        <v>86.0861</v>
      </c>
      <c r="D532" s="139">
        <v>86.364</v>
      </c>
      <c r="E532" s="139">
        <f t="shared" si="30"/>
        <v>0.2779000000000025</v>
      </c>
      <c r="F532" s="166">
        <f t="shared" si="28"/>
        <v>836.6449903660961</v>
      </c>
      <c r="G532" s="116">
        <f t="shared" si="29"/>
        <v>332.16</v>
      </c>
      <c r="H532" s="123">
        <v>38</v>
      </c>
      <c r="I532" s="131">
        <v>671.95</v>
      </c>
      <c r="J532" s="131">
        <v>339.79</v>
      </c>
    </row>
    <row r="533" spans="1:10" ht="23.25">
      <c r="A533" s="121"/>
      <c r="B533" s="123">
        <v>12</v>
      </c>
      <c r="C533" s="139">
        <v>84.8441</v>
      </c>
      <c r="D533" s="139">
        <v>85.2804</v>
      </c>
      <c r="E533" s="139">
        <f t="shared" si="30"/>
        <v>0.4363000000000028</v>
      </c>
      <c r="F533" s="166">
        <f t="shared" si="28"/>
        <v>1356.6542288557303</v>
      </c>
      <c r="G533" s="116">
        <f t="shared" si="29"/>
        <v>321.59999999999997</v>
      </c>
      <c r="H533" s="123">
        <v>39</v>
      </c>
      <c r="I533" s="131">
        <v>702.77</v>
      </c>
      <c r="J533" s="131">
        <v>381.17</v>
      </c>
    </row>
    <row r="534" spans="1:10" ht="23.25">
      <c r="A534" s="121">
        <v>22892</v>
      </c>
      <c r="B534" s="123">
        <v>31</v>
      </c>
      <c r="C534" s="139">
        <v>84.4155</v>
      </c>
      <c r="D534" s="139">
        <v>84.6603</v>
      </c>
      <c r="E534" s="139">
        <f t="shared" si="30"/>
        <v>0.24480000000001212</v>
      </c>
      <c r="F534" s="166">
        <f t="shared" si="28"/>
        <v>961.9994498369634</v>
      </c>
      <c r="G534" s="116">
        <f t="shared" si="29"/>
        <v>254.47000000000003</v>
      </c>
      <c r="H534" s="123">
        <v>40</v>
      </c>
      <c r="I534" s="131">
        <v>790.94</v>
      </c>
      <c r="J534" s="131">
        <v>536.47</v>
      </c>
    </row>
    <row r="535" spans="1:10" ht="23.25">
      <c r="A535" s="121"/>
      <c r="B535" s="123">
        <v>32</v>
      </c>
      <c r="C535" s="139">
        <v>83.9741</v>
      </c>
      <c r="D535" s="139">
        <v>84.2328</v>
      </c>
      <c r="E535" s="139">
        <f t="shared" si="30"/>
        <v>0.2586999999999904</v>
      </c>
      <c r="F535" s="166">
        <f t="shared" si="28"/>
        <v>948.0705097665203</v>
      </c>
      <c r="G535" s="116">
        <f t="shared" si="29"/>
        <v>272.87</v>
      </c>
      <c r="H535" s="123">
        <v>41</v>
      </c>
      <c r="I535" s="131">
        <v>758.23</v>
      </c>
      <c r="J535" s="131">
        <v>485.36</v>
      </c>
    </row>
    <row r="536" spans="1:10" ht="23.25">
      <c r="A536" s="121"/>
      <c r="B536" s="123">
        <v>33</v>
      </c>
      <c r="C536" s="139">
        <v>85.56</v>
      </c>
      <c r="D536" s="139">
        <v>85.8337</v>
      </c>
      <c r="E536" s="139">
        <f t="shared" si="30"/>
        <v>0.27369999999999095</v>
      </c>
      <c r="F536" s="166">
        <f t="shared" si="28"/>
        <v>978.3385759221868</v>
      </c>
      <c r="G536" s="116">
        <f t="shared" si="29"/>
        <v>279.76</v>
      </c>
      <c r="H536" s="123">
        <v>42</v>
      </c>
      <c r="I536" s="131">
        <v>812.99</v>
      </c>
      <c r="J536" s="131">
        <v>533.23</v>
      </c>
    </row>
    <row r="537" spans="1:10" ht="23.25">
      <c r="A537" s="121">
        <v>22905</v>
      </c>
      <c r="B537" s="123">
        <v>34</v>
      </c>
      <c r="C537" s="139">
        <v>84.2916</v>
      </c>
      <c r="D537" s="139">
        <v>84.3104</v>
      </c>
      <c r="E537" s="139">
        <f t="shared" si="30"/>
        <v>0.018799999999998818</v>
      </c>
      <c r="F537" s="166">
        <f t="shared" si="28"/>
        <v>57.92814445060337</v>
      </c>
      <c r="G537" s="116">
        <f t="shared" si="29"/>
        <v>324.54</v>
      </c>
      <c r="H537" s="123">
        <v>43</v>
      </c>
      <c r="I537" s="131">
        <v>685.85</v>
      </c>
      <c r="J537" s="131">
        <v>361.31</v>
      </c>
    </row>
    <row r="538" spans="1:10" ht="23.25">
      <c r="A538" s="121"/>
      <c r="B538" s="123">
        <v>35</v>
      </c>
      <c r="C538" s="139">
        <v>86.0583</v>
      </c>
      <c r="D538" s="139">
        <v>86.0792</v>
      </c>
      <c r="E538" s="139">
        <f t="shared" si="30"/>
        <v>0.020899999999997476</v>
      </c>
      <c r="F538" s="166">
        <f t="shared" si="28"/>
        <v>66.89284342592968</v>
      </c>
      <c r="G538" s="116">
        <f t="shared" si="29"/>
        <v>312.44000000000005</v>
      </c>
      <c r="H538" s="123">
        <v>44</v>
      </c>
      <c r="I538" s="131">
        <v>685.71</v>
      </c>
      <c r="J538" s="131">
        <v>373.27</v>
      </c>
    </row>
    <row r="539" spans="1:10" ht="23.25">
      <c r="A539" s="121"/>
      <c r="B539" s="123">
        <v>36</v>
      </c>
      <c r="C539" s="139">
        <v>85.0141</v>
      </c>
      <c r="D539" s="139">
        <v>85.0357</v>
      </c>
      <c r="E539" s="139">
        <f t="shared" si="30"/>
        <v>0.021600000000006503</v>
      </c>
      <c r="F539" s="166">
        <f t="shared" si="28"/>
        <v>74.9739673724627</v>
      </c>
      <c r="G539" s="116">
        <f t="shared" si="29"/>
        <v>288.1</v>
      </c>
      <c r="H539" s="123">
        <v>45</v>
      </c>
      <c r="I539" s="131">
        <v>808.2</v>
      </c>
      <c r="J539" s="131">
        <v>520.1</v>
      </c>
    </row>
    <row r="540" spans="1:10" ht="23.25">
      <c r="A540" s="121">
        <v>22913</v>
      </c>
      <c r="B540" s="123">
        <v>1</v>
      </c>
      <c r="C540" s="139">
        <v>85.4146</v>
      </c>
      <c r="D540" s="139">
        <v>85.4208</v>
      </c>
      <c r="E540" s="139">
        <f t="shared" si="30"/>
        <v>0.006200000000006867</v>
      </c>
      <c r="F540" s="166">
        <f t="shared" si="28"/>
        <v>26.036198715016447</v>
      </c>
      <c r="G540" s="116">
        <f t="shared" si="29"/>
        <v>238.13</v>
      </c>
      <c r="H540" s="123">
        <v>46</v>
      </c>
      <c r="I540" s="131">
        <v>794.54</v>
      </c>
      <c r="J540" s="131">
        <v>556.41</v>
      </c>
    </row>
    <row r="541" spans="1:10" ht="23.25">
      <c r="A541" s="121"/>
      <c r="B541" s="123">
        <v>2</v>
      </c>
      <c r="C541" s="139">
        <v>87.4882</v>
      </c>
      <c r="D541" s="139">
        <v>87.5004</v>
      </c>
      <c r="E541" s="139">
        <f t="shared" si="30"/>
        <v>0.012199999999992883</v>
      </c>
      <c r="F541" s="166">
        <f t="shared" si="28"/>
        <v>40.40136437392086</v>
      </c>
      <c r="G541" s="116">
        <f t="shared" si="29"/>
        <v>301.97</v>
      </c>
      <c r="H541" s="123">
        <v>47</v>
      </c>
      <c r="I541" s="131">
        <v>779.11</v>
      </c>
      <c r="J541" s="131">
        <v>477.14</v>
      </c>
    </row>
    <row r="542" spans="1:10" ht="23.25">
      <c r="A542" s="121"/>
      <c r="B542" s="123">
        <v>3</v>
      </c>
      <c r="C542" s="139">
        <v>85.8788</v>
      </c>
      <c r="D542" s="139">
        <v>85.8917</v>
      </c>
      <c r="E542" s="139">
        <f t="shared" si="30"/>
        <v>0.01290000000000191</v>
      </c>
      <c r="F542" s="166">
        <f t="shared" si="28"/>
        <v>40.38317054846578</v>
      </c>
      <c r="G542" s="116">
        <f t="shared" si="29"/>
        <v>319.44000000000005</v>
      </c>
      <c r="H542" s="123">
        <v>48</v>
      </c>
      <c r="I542" s="131">
        <v>697.82</v>
      </c>
      <c r="J542" s="131">
        <v>378.38</v>
      </c>
    </row>
    <row r="543" spans="1:10" ht="23.25">
      <c r="A543" s="121">
        <v>22923</v>
      </c>
      <c r="B543" s="123">
        <v>13</v>
      </c>
      <c r="C543" s="139">
        <v>87.1227</v>
      </c>
      <c r="D543" s="139">
        <v>87.1513</v>
      </c>
      <c r="E543" s="139">
        <f t="shared" si="30"/>
        <v>0.028600000000011505</v>
      </c>
      <c r="F543" s="166">
        <f t="shared" si="28"/>
        <v>100.35439839998423</v>
      </c>
      <c r="G543" s="116">
        <f t="shared" si="29"/>
        <v>284.98999999999995</v>
      </c>
      <c r="H543" s="123">
        <v>49</v>
      </c>
      <c r="I543" s="131">
        <v>610.17</v>
      </c>
      <c r="J543" s="131">
        <v>325.18</v>
      </c>
    </row>
    <row r="544" spans="1:10" ht="23.25">
      <c r="A544" s="121"/>
      <c r="B544" s="123">
        <v>14</v>
      </c>
      <c r="C544" s="139">
        <v>85.9348</v>
      </c>
      <c r="D544" s="139">
        <v>85.9632</v>
      </c>
      <c r="E544" s="139">
        <f t="shared" si="30"/>
        <v>0.028400000000004866</v>
      </c>
      <c r="F544" s="166">
        <f t="shared" si="28"/>
        <v>105.93457421017145</v>
      </c>
      <c r="G544" s="116">
        <f t="shared" si="29"/>
        <v>268.09000000000003</v>
      </c>
      <c r="H544" s="123">
        <v>50</v>
      </c>
      <c r="I544" s="131">
        <v>790.97</v>
      </c>
      <c r="J544" s="131">
        <v>522.88</v>
      </c>
    </row>
    <row r="545" spans="1:10" ht="23.25">
      <c r="A545" s="121"/>
      <c r="B545" s="123">
        <v>15</v>
      </c>
      <c r="C545" s="139">
        <v>87.008</v>
      </c>
      <c r="D545" s="139">
        <v>87.0333</v>
      </c>
      <c r="E545" s="139">
        <f t="shared" si="30"/>
        <v>0.025300000000001432</v>
      </c>
      <c r="F545" s="166">
        <f t="shared" si="28"/>
        <v>89.51949614323627</v>
      </c>
      <c r="G545" s="116">
        <f t="shared" si="29"/>
        <v>282.62</v>
      </c>
      <c r="H545" s="123">
        <v>51</v>
      </c>
      <c r="I545" s="131">
        <v>730.62</v>
      </c>
      <c r="J545" s="131">
        <v>448</v>
      </c>
    </row>
    <row r="546" spans="1:10" ht="23.25">
      <c r="A546" s="121">
        <v>22934</v>
      </c>
      <c r="B546" s="123">
        <v>16</v>
      </c>
      <c r="C546" s="139">
        <v>85.685</v>
      </c>
      <c r="D546" s="139">
        <v>85.9074</v>
      </c>
      <c r="E546" s="139">
        <f t="shared" si="30"/>
        <v>0.22239999999999327</v>
      </c>
      <c r="F546" s="166">
        <f t="shared" si="28"/>
        <v>894.1781923447785</v>
      </c>
      <c r="G546" s="116">
        <f t="shared" si="29"/>
        <v>248.71999999999997</v>
      </c>
      <c r="H546" s="123">
        <v>52</v>
      </c>
      <c r="I546" s="131">
        <v>606.55</v>
      </c>
      <c r="J546" s="131">
        <v>357.83</v>
      </c>
    </row>
    <row r="547" spans="1:10" ht="23.25">
      <c r="A547" s="121"/>
      <c r="B547" s="123">
        <v>17</v>
      </c>
      <c r="C547" s="139">
        <v>85.6437</v>
      </c>
      <c r="D547" s="139">
        <v>85.8632</v>
      </c>
      <c r="E547" s="139">
        <f t="shared" si="30"/>
        <v>0.2195000000000107</v>
      </c>
      <c r="F547" s="166">
        <f t="shared" si="28"/>
        <v>743.2363796431472</v>
      </c>
      <c r="G547" s="116">
        <f t="shared" si="29"/>
        <v>295.33000000000004</v>
      </c>
      <c r="H547" s="123">
        <v>53</v>
      </c>
      <c r="I547" s="131">
        <v>810.01</v>
      </c>
      <c r="J547" s="131">
        <v>514.68</v>
      </c>
    </row>
    <row r="548" spans="1:10" ht="23.25">
      <c r="A548" s="121"/>
      <c r="B548" s="123">
        <v>18</v>
      </c>
      <c r="C548" s="139">
        <v>86.7964</v>
      </c>
      <c r="D548" s="139">
        <v>87.0126</v>
      </c>
      <c r="E548" s="139">
        <f t="shared" si="30"/>
        <v>0.21620000000000061</v>
      </c>
      <c r="F548" s="166">
        <f t="shared" si="28"/>
        <v>754.9146269073664</v>
      </c>
      <c r="G548" s="116">
        <f t="shared" si="29"/>
        <v>286.38999999999993</v>
      </c>
      <c r="H548" s="123">
        <v>54</v>
      </c>
      <c r="I548" s="131">
        <v>787.68</v>
      </c>
      <c r="J548" s="131">
        <v>501.29</v>
      </c>
    </row>
    <row r="549" spans="1:10" ht="23.25">
      <c r="A549" s="121">
        <v>22957</v>
      </c>
      <c r="B549" s="123">
        <v>19</v>
      </c>
      <c r="C549" s="139">
        <v>85.1472</v>
      </c>
      <c r="D549" s="139">
        <v>85.1597</v>
      </c>
      <c r="E549" s="139">
        <f t="shared" si="30"/>
        <v>0.012500000000002842</v>
      </c>
      <c r="F549" s="166">
        <f t="shared" si="28"/>
        <v>42.633015006830966</v>
      </c>
      <c r="G549" s="116">
        <f t="shared" si="29"/>
        <v>293.20000000000005</v>
      </c>
      <c r="H549" s="123">
        <v>55</v>
      </c>
      <c r="I549" s="131">
        <v>662.34</v>
      </c>
      <c r="J549" s="131">
        <v>369.14</v>
      </c>
    </row>
    <row r="550" spans="1:10" ht="23.25">
      <c r="A550" s="121"/>
      <c r="B550" s="123">
        <v>20</v>
      </c>
      <c r="C550" s="139">
        <v>84.678</v>
      </c>
      <c r="D550" s="139">
        <v>84.6954</v>
      </c>
      <c r="E550" s="139">
        <f t="shared" si="30"/>
        <v>0.017400000000009186</v>
      </c>
      <c r="F550" s="166">
        <f t="shared" si="28"/>
        <v>60.368455747178245</v>
      </c>
      <c r="G550" s="116">
        <f t="shared" si="29"/>
        <v>288.23</v>
      </c>
      <c r="H550" s="123">
        <v>56</v>
      </c>
      <c r="I550" s="131">
        <v>693.11</v>
      </c>
      <c r="J550" s="131">
        <v>404.88</v>
      </c>
    </row>
    <row r="551" spans="1:10" ht="23.25">
      <c r="A551" s="121"/>
      <c r="B551" s="123">
        <v>21</v>
      </c>
      <c r="C551" s="139">
        <v>86.3798</v>
      </c>
      <c r="D551" s="139">
        <v>86.4053</v>
      </c>
      <c r="E551" s="139">
        <f t="shared" si="30"/>
        <v>0.02549999999999386</v>
      </c>
      <c r="F551" s="166">
        <f t="shared" si="28"/>
        <v>90.48970901346294</v>
      </c>
      <c r="G551" s="116">
        <f t="shared" si="29"/>
        <v>281.8</v>
      </c>
      <c r="H551" s="123">
        <v>57</v>
      </c>
      <c r="I551" s="131">
        <v>779.98</v>
      </c>
      <c r="J551" s="131">
        <v>498.18</v>
      </c>
    </row>
    <row r="552" spans="1:10" ht="23.25">
      <c r="A552" s="121">
        <v>22971</v>
      </c>
      <c r="B552" s="123">
        <v>22</v>
      </c>
      <c r="C552" s="139">
        <v>85.1472</v>
      </c>
      <c r="D552" s="139">
        <v>85.1597</v>
      </c>
      <c r="E552" s="139">
        <f t="shared" si="30"/>
        <v>0.012500000000002842</v>
      </c>
      <c r="F552" s="166">
        <f t="shared" si="28"/>
        <v>41.05629639362425</v>
      </c>
      <c r="G552" s="116">
        <f t="shared" si="29"/>
        <v>304.46000000000004</v>
      </c>
      <c r="H552" s="123">
        <v>58</v>
      </c>
      <c r="I552" s="131">
        <v>640.57</v>
      </c>
      <c r="J552" s="131">
        <v>336.11</v>
      </c>
    </row>
    <row r="553" spans="1:10" ht="23.25">
      <c r="A553" s="121"/>
      <c r="B553" s="123">
        <v>23</v>
      </c>
      <c r="C553" s="139">
        <v>87.6988</v>
      </c>
      <c r="D553" s="139">
        <v>87.7078</v>
      </c>
      <c r="E553" s="139">
        <f t="shared" si="30"/>
        <v>0.009000000000000341</v>
      </c>
      <c r="F553" s="166">
        <f t="shared" si="28"/>
        <v>29.977017619825943</v>
      </c>
      <c r="G553" s="116">
        <f t="shared" si="29"/>
        <v>300.22999999999996</v>
      </c>
      <c r="H553" s="123">
        <v>59</v>
      </c>
      <c r="I553" s="131">
        <v>664.79</v>
      </c>
      <c r="J553" s="131">
        <v>364.56</v>
      </c>
    </row>
    <row r="554" spans="1:10" ht="23.25">
      <c r="A554" s="121"/>
      <c r="B554" s="123">
        <v>24</v>
      </c>
      <c r="C554" s="139">
        <v>88.0895</v>
      </c>
      <c r="D554" s="139">
        <v>88.0947</v>
      </c>
      <c r="E554" s="139">
        <f t="shared" si="30"/>
        <v>0.005200000000002092</v>
      </c>
      <c r="F554" s="166">
        <f t="shared" si="28"/>
        <v>20.44507352363801</v>
      </c>
      <c r="G554" s="116">
        <f t="shared" si="29"/>
        <v>254.34000000000003</v>
      </c>
      <c r="H554" s="123">
        <v>60</v>
      </c>
      <c r="I554" s="131">
        <v>799.27</v>
      </c>
      <c r="J554" s="131">
        <v>544.93</v>
      </c>
    </row>
    <row r="555" spans="1:10" ht="23.25">
      <c r="A555" s="121">
        <v>23348</v>
      </c>
      <c r="B555" s="123">
        <v>25</v>
      </c>
      <c r="C555" s="139">
        <v>84.9841</v>
      </c>
      <c r="D555" s="139">
        <v>84.993</v>
      </c>
      <c r="E555" s="139">
        <f t="shared" si="30"/>
        <v>0.008899999999997021</v>
      </c>
      <c r="F555" s="166">
        <f t="shared" si="28"/>
        <v>31.9156566018684</v>
      </c>
      <c r="G555" s="116">
        <f t="shared" si="29"/>
        <v>278.85999999999996</v>
      </c>
      <c r="H555" s="123">
        <v>61</v>
      </c>
      <c r="I555" s="131">
        <v>631.65</v>
      </c>
      <c r="J555" s="131">
        <v>352.79</v>
      </c>
    </row>
    <row r="556" spans="1:10" ht="23.25">
      <c r="A556" s="121"/>
      <c r="B556" s="123">
        <v>26</v>
      </c>
      <c r="C556" s="139">
        <v>90.8652</v>
      </c>
      <c r="D556" s="139">
        <v>90.8759</v>
      </c>
      <c r="E556" s="139">
        <f t="shared" si="30"/>
        <v>0.010699999999999932</v>
      </c>
      <c r="F556" s="166">
        <f t="shared" si="28"/>
        <v>37.61909784481219</v>
      </c>
      <c r="G556" s="116">
        <f t="shared" si="29"/>
        <v>284.43</v>
      </c>
      <c r="H556" s="123">
        <v>62</v>
      </c>
      <c r="I556" s="131">
        <v>633.75</v>
      </c>
      <c r="J556" s="131">
        <v>349.32</v>
      </c>
    </row>
    <row r="557" spans="1:10" ht="23.25">
      <c r="A557" s="121"/>
      <c r="B557" s="123">
        <v>27</v>
      </c>
      <c r="C557" s="139">
        <v>85.9723</v>
      </c>
      <c r="D557" s="139">
        <v>85.9784</v>
      </c>
      <c r="E557" s="139">
        <f t="shared" si="30"/>
        <v>0.006099999999989336</v>
      </c>
      <c r="F557" s="166">
        <f t="shared" si="28"/>
        <v>20.739128956547567</v>
      </c>
      <c r="G557" s="116">
        <f t="shared" si="29"/>
        <v>294.13</v>
      </c>
      <c r="H557" s="123">
        <v>63</v>
      </c>
      <c r="I557" s="131">
        <v>794.89</v>
      </c>
      <c r="J557" s="131">
        <v>500.76</v>
      </c>
    </row>
    <row r="558" spans="1:10" ht="23.25">
      <c r="A558" s="121">
        <v>22996</v>
      </c>
      <c r="B558" s="123">
        <v>28</v>
      </c>
      <c r="C558" s="139">
        <v>91.7333</v>
      </c>
      <c r="D558" s="139">
        <v>91.738</v>
      </c>
      <c r="E558" s="139">
        <f t="shared" si="30"/>
        <v>0.004699999999999704</v>
      </c>
      <c r="F558" s="166">
        <f t="shared" si="28"/>
        <v>15.506433520289358</v>
      </c>
      <c r="G558" s="116">
        <f t="shared" si="29"/>
        <v>303.1</v>
      </c>
      <c r="H558" s="123">
        <v>64</v>
      </c>
      <c r="I558" s="131">
        <v>672.5</v>
      </c>
      <c r="J558" s="131">
        <v>369.4</v>
      </c>
    </row>
    <row r="559" spans="1:10" ht="23.25">
      <c r="A559" s="121"/>
      <c r="B559" s="123">
        <v>29</v>
      </c>
      <c r="C559" s="139">
        <v>85.2343</v>
      </c>
      <c r="D559" s="139">
        <v>85.2399</v>
      </c>
      <c r="E559" s="139">
        <f t="shared" si="30"/>
        <v>0.00560000000000116</v>
      </c>
      <c r="F559" s="166">
        <f t="shared" si="28"/>
        <v>19.517635577865466</v>
      </c>
      <c r="G559" s="116">
        <f t="shared" si="29"/>
        <v>286.92</v>
      </c>
      <c r="H559" s="123">
        <v>65</v>
      </c>
      <c r="I559" s="131">
        <v>630.6</v>
      </c>
      <c r="J559" s="131">
        <v>343.68</v>
      </c>
    </row>
    <row r="560" spans="1:10" ht="23.25">
      <c r="A560" s="121"/>
      <c r="B560" s="123">
        <v>30</v>
      </c>
      <c r="C560" s="139">
        <v>85.3284</v>
      </c>
      <c r="D560" s="139">
        <v>85.3352</v>
      </c>
      <c r="E560" s="139">
        <f t="shared" si="30"/>
        <v>0.006799999999998363</v>
      </c>
      <c r="F560" s="166">
        <f t="shared" si="28"/>
        <v>25.038662640836456</v>
      </c>
      <c r="G560" s="116">
        <f t="shared" si="29"/>
        <v>271.5799999999999</v>
      </c>
      <c r="H560" s="123">
        <v>66</v>
      </c>
      <c r="I560" s="131">
        <v>811.78</v>
      </c>
      <c r="J560" s="131">
        <v>540.2</v>
      </c>
    </row>
    <row r="561" spans="1:10" ht="23.25">
      <c r="A561" s="121">
        <v>23013</v>
      </c>
      <c r="B561" s="123">
        <v>7</v>
      </c>
      <c r="C561" s="139">
        <v>86.3821</v>
      </c>
      <c r="D561" s="139">
        <v>86.3917</v>
      </c>
      <c r="E561" s="139">
        <f t="shared" si="30"/>
        <v>0.009600000000006048</v>
      </c>
      <c r="F561" s="166">
        <f t="shared" si="28"/>
        <v>33.60520880738631</v>
      </c>
      <c r="G561" s="116">
        <f t="shared" si="29"/>
        <v>285.67</v>
      </c>
      <c r="H561" s="123">
        <v>67</v>
      </c>
      <c r="I561" s="131">
        <v>634.6</v>
      </c>
      <c r="J561" s="131">
        <v>348.93</v>
      </c>
    </row>
    <row r="562" spans="1:10" ht="23.25">
      <c r="A562" s="121"/>
      <c r="B562" s="123">
        <v>8</v>
      </c>
      <c r="C562" s="139">
        <v>84.7991</v>
      </c>
      <c r="D562" s="139">
        <v>84.8075</v>
      </c>
      <c r="E562" s="139">
        <f t="shared" si="30"/>
        <v>0.008400000000008845</v>
      </c>
      <c r="F562" s="166">
        <f t="shared" si="28"/>
        <v>30.01179034623904</v>
      </c>
      <c r="G562" s="116">
        <f t="shared" si="29"/>
        <v>279.89</v>
      </c>
      <c r="H562" s="123">
        <v>68</v>
      </c>
      <c r="I562" s="131">
        <v>818.52</v>
      </c>
      <c r="J562" s="131">
        <v>538.63</v>
      </c>
    </row>
    <row r="563" spans="1:10" ht="23.25">
      <c r="A563" s="121"/>
      <c r="B563" s="123">
        <v>9</v>
      </c>
      <c r="C563" s="139">
        <v>87.6677</v>
      </c>
      <c r="D563" s="139">
        <v>87.6736</v>
      </c>
      <c r="E563" s="139">
        <f t="shared" si="30"/>
        <v>0.005899999999996908</v>
      </c>
      <c r="F563" s="166">
        <f t="shared" si="28"/>
        <v>19.502842787243516</v>
      </c>
      <c r="G563" s="116">
        <f t="shared" si="29"/>
        <v>302.52</v>
      </c>
      <c r="H563" s="123">
        <v>69</v>
      </c>
      <c r="I563" s="131">
        <v>616.79</v>
      </c>
      <c r="J563" s="131">
        <v>314.27</v>
      </c>
    </row>
    <row r="564" spans="1:10" ht="23.25">
      <c r="A564" s="121">
        <v>23032</v>
      </c>
      <c r="B564" s="123">
        <v>10</v>
      </c>
      <c r="C564" s="139">
        <v>85.0978</v>
      </c>
      <c r="D564" s="139">
        <v>85.1085</v>
      </c>
      <c r="E564" s="139">
        <f t="shared" si="30"/>
        <v>0.010699999999999932</v>
      </c>
      <c r="F564" s="166">
        <f t="shared" si="28"/>
        <v>40.56256870995842</v>
      </c>
      <c r="G564" s="116">
        <f t="shared" si="29"/>
        <v>263.78999999999996</v>
      </c>
      <c r="H564" s="123">
        <v>70</v>
      </c>
      <c r="I564" s="131">
        <v>800.29</v>
      </c>
      <c r="J564" s="131">
        <v>536.5</v>
      </c>
    </row>
    <row r="565" spans="1:10" ht="23.25">
      <c r="A565" s="121"/>
      <c r="B565" s="123">
        <v>11</v>
      </c>
      <c r="C565" s="139">
        <v>86.1168</v>
      </c>
      <c r="D565" s="139">
        <v>86.1247</v>
      </c>
      <c r="E565" s="139">
        <f t="shared" si="30"/>
        <v>0.007900000000006457</v>
      </c>
      <c r="F565" s="166">
        <f t="shared" si="28"/>
        <v>31.70271680246581</v>
      </c>
      <c r="G565" s="116">
        <f t="shared" si="29"/>
        <v>249.19000000000005</v>
      </c>
      <c r="H565" s="123">
        <v>71</v>
      </c>
      <c r="I565" s="131">
        <v>798.73</v>
      </c>
      <c r="J565" s="131">
        <v>549.54</v>
      </c>
    </row>
    <row r="566" spans="1:10" ht="23.25">
      <c r="A566" s="121"/>
      <c r="B566" s="123">
        <v>12</v>
      </c>
      <c r="C566" s="139">
        <v>84.867</v>
      </c>
      <c r="D566" s="139">
        <v>84.8756</v>
      </c>
      <c r="E566" s="139">
        <f t="shared" si="30"/>
        <v>0.008600000000001273</v>
      </c>
      <c r="F566" s="166">
        <f t="shared" si="28"/>
        <v>32.4344710541251</v>
      </c>
      <c r="G566" s="116">
        <f t="shared" si="29"/>
        <v>265.1500000000001</v>
      </c>
      <c r="H566" s="123">
        <v>72</v>
      </c>
      <c r="I566" s="131">
        <v>839.21</v>
      </c>
      <c r="J566" s="131">
        <v>574.06</v>
      </c>
    </row>
    <row r="567" spans="1:10" ht="23.25">
      <c r="A567" s="121">
        <v>23045</v>
      </c>
      <c r="B567" s="123">
        <v>1</v>
      </c>
      <c r="C567" s="139">
        <v>85.3856</v>
      </c>
      <c r="D567" s="139">
        <v>85.387</v>
      </c>
      <c r="E567" s="139">
        <f t="shared" si="30"/>
        <v>0.0014000000000038426</v>
      </c>
      <c r="F567" s="166">
        <f t="shared" si="28"/>
        <v>5.323396326871144</v>
      </c>
      <c r="G567" s="116">
        <f t="shared" si="29"/>
        <v>262.99000000000007</v>
      </c>
      <c r="H567" s="123">
        <v>73</v>
      </c>
      <c r="I567" s="131">
        <v>740.82</v>
      </c>
      <c r="J567" s="131">
        <v>477.83</v>
      </c>
    </row>
    <row r="568" spans="1:10" ht="23.25">
      <c r="A568" s="121"/>
      <c r="B568" s="123">
        <v>2</v>
      </c>
      <c r="C568" s="139">
        <v>87.4378</v>
      </c>
      <c r="D568" s="139">
        <v>87.4387</v>
      </c>
      <c r="E568" s="139">
        <f t="shared" si="30"/>
        <v>0.0009000000000014552</v>
      </c>
      <c r="F568" s="166">
        <f t="shared" si="28"/>
        <v>3.2807203003734746</v>
      </c>
      <c r="G568" s="116">
        <f t="shared" si="29"/>
        <v>274.33</v>
      </c>
      <c r="H568" s="123">
        <v>74</v>
      </c>
      <c r="I568" s="131">
        <v>765.17</v>
      </c>
      <c r="J568" s="131">
        <v>490.84</v>
      </c>
    </row>
    <row r="569" spans="1:10" ht="23.25">
      <c r="A569" s="121"/>
      <c r="B569" s="123">
        <v>3</v>
      </c>
      <c r="C569" s="139">
        <v>85.8573</v>
      </c>
      <c r="D569" s="139">
        <v>85.8579</v>
      </c>
      <c r="E569" s="139">
        <f t="shared" si="30"/>
        <v>0.0006000000000057071</v>
      </c>
      <c r="F569" s="166">
        <f t="shared" si="28"/>
        <v>1.9699257994802908</v>
      </c>
      <c r="G569" s="116">
        <f t="shared" si="29"/>
        <v>304.58000000000004</v>
      </c>
      <c r="H569" s="123">
        <v>75</v>
      </c>
      <c r="I569" s="131">
        <v>677.69</v>
      </c>
      <c r="J569" s="131">
        <v>373.11</v>
      </c>
    </row>
    <row r="570" spans="1:10" ht="23.25">
      <c r="A570" s="121">
        <v>23066</v>
      </c>
      <c r="B570" s="123">
        <v>4</v>
      </c>
      <c r="C570" s="139">
        <v>85.0073</v>
      </c>
      <c r="D570" s="139">
        <v>85.0096</v>
      </c>
      <c r="E570" s="139">
        <f t="shared" si="30"/>
        <v>0.002300000000005298</v>
      </c>
      <c r="F570" s="166">
        <f t="shared" si="28"/>
        <v>7.926387979478574</v>
      </c>
      <c r="G570" s="116">
        <f t="shared" si="29"/>
        <v>290.17</v>
      </c>
      <c r="H570" s="123">
        <v>76</v>
      </c>
      <c r="I570" s="131">
        <v>650.26</v>
      </c>
      <c r="J570" s="131">
        <v>360.09</v>
      </c>
    </row>
    <row r="571" spans="1:10" ht="23.25">
      <c r="A571" s="121"/>
      <c r="B571" s="123">
        <v>5</v>
      </c>
      <c r="C571" s="139">
        <v>85.0506</v>
      </c>
      <c r="D571" s="139">
        <v>85.0539</v>
      </c>
      <c r="E571" s="139">
        <f t="shared" si="30"/>
        <v>0.003299999999995862</v>
      </c>
      <c r="F571" s="166">
        <f t="shared" si="28"/>
        <v>12.344755349378508</v>
      </c>
      <c r="G571" s="116">
        <f t="shared" si="29"/>
        <v>267.31999999999994</v>
      </c>
      <c r="H571" s="123">
        <v>77</v>
      </c>
      <c r="I571" s="131">
        <v>804.79</v>
      </c>
      <c r="J571" s="131">
        <v>537.47</v>
      </c>
    </row>
    <row r="572" spans="1:10" ht="23.25">
      <c r="A572" s="121"/>
      <c r="B572" s="123">
        <v>6</v>
      </c>
      <c r="C572" s="139">
        <v>87.4567</v>
      </c>
      <c r="D572" s="139">
        <v>87.4607</v>
      </c>
      <c r="E572" s="139">
        <f t="shared" si="30"/>
        <v>0.0040000000000048885</v>
      </c>
      <c r="F572" s="166">
        <f t="shared" si="28"/>
        <v>14.703179562598374</v>
      </c>
      <c r="G572" s="116">
        <f t="shared" si="29"/>
        <v>272.05000000000007</v>
      </c>
      <c r="H572" s="123">
        <v>78</v>
      </c>
      <c r="I572" s="131">
        <v>805.09</v>
      </c>
      <c r="J572" s="131">
        <v>533.04</v>
      </c>
    </row>
    <row r="573" spans="1:10" ht="23.25">
      <c r="A573" s="121">
        <v>23072</v>
      </c>
      <c r="B573" s="123">
        <v>25</v>
      </c>
      <c r="C573" s="139">
        <v>84.9671</v>
      </c>
      <c r="D573" s="139">
        <v>84.9682</v>
      </c>
      <c r="E573" s="139">
        <f t="shared" si="30"/>
        <v>0.0010999999999938836</v>
      </c>
      <c r="F573" s="166">
        <f t="shared" si="28"/>
        <v>4.166193235594</v>
      </c>
      <c r="G573" s="116">
        <f t="shared" si="29"/>
        <v>264.03</v>
      </c>
      <c r="H573" s="123">
        <v>79</v>
      </c>
      <c r="I573" s="131">
        <v>810.61</v>
      </c>
      <c r="J573" s="131">
        <v>546.58</v>
      </c>
    </row>
    <row r="574" spans="1:10" ht="23.25">
      <c r="A574" s="121"/>
      <c r="B574" s="123">
        <v>26</v>
      </c>
      <c r="C574" s="139">
        <v>90.842</v>
      </c>
      <c r="D574" s="139">
        <v>90.8434</v>
      </c>
      <c r="E574" s="139">
        <f t="shared" si="30"/>
        <v>0.0014000000000038426</v>
      </c>
      <c r="F574" s="166">
        <f t="shared" si="28"/>
        <v>4.416543108627536</v>
      </c>
      <c r="G574" s="116">
        <f t="shared" si="29"/>
        <v>316.98999999999995</v>
      </c>
      <c r="H574" s="123">
        <v>80</v>
      </c>
      <c r="I574" s="131">
        <v>683.67</v>
      </c>
      <c r="J574" s="131">
        <v>366.68</v>
      </c>
    </row>
    <row r="575" spans="1:10" ht="23.25">
      <c r="A575" s="121"/>
      <c r="B575" s="123">
        <v>27</v>
      </c>
      <c r="C575" s="139">
        <v>86.0038</v>
      </c>
      <c r="D575" s="139">
        <v>86.0063</v>
      </c>
      <c r="E575" s="139">
        <f t="shared" si="30"/>
        <v>0.0024999999999977263</v>
      </c>
      <c r="F575" s="166">
        <f t="shared" si="28"/>
        <v>9.301287298153605</v>
      </c>
      <c r="G575" s="116">
        <f t="shared" si="29"/>
        <v>268.78000000000003</v>
      </c>
      <c r="H575" s="123">
        <v>81</v>
      </c>
      <c r="I575" s="131">
        <v>771.73</v>
      </c>
      <c r="J575" s="131">
        <v>502.95</v>
      </c>
    </row>
    <row r="576" spans="1:10" ht="23.25">
      <c r="A576" s="121">
        <v>23093</v>
      </c>
      <c r="B576" s="123">
        <v>28</v>
      </c>
      <c r="C576" s="139">
        <v>91.6933</v>
      </c>
      <c r="D576" s="139">
        <v>91.699</v>
      </c>
      <c r="E576" s="139">
        <f t="shared" si="30"/>
        <v>0.005700000000004479</v>
      </c>
      <c r="F576" s="166">
        <f t="shared" si="28"/>
        <v>23.129362116557704</v>
      </c>
      <c r="G576" s="116">
        <f t="shared" si="29"/>
        <v>246.43999999999994</v>
      </c>
      <c r="H576" s="123">
        <v>82</v>
      </c>
      <c r="I576" s="131">
        <v>710.8</v>
      </c>
      <c r="J576" s="131">
        <v>464.36</v>
      </c>
    </row>
    <row r="577" spans="1:10" ht="23.25">
      <c r="A577" s="121"/>
      <c r="B577" s="123">
        <v>29</v>
      </c>
      <c r="C577" s="139">
        <v>85.2403</v>
      </c>
      <c r="D577" s="139">
        <v>85.2434</v>
      </c>
      <c r="E577" s="139">
        <f t="shared" si="30"/>
        <v>0.0030999999999892225</v>
      </c>
      <c r="F577" s="166">
        <f t="shared" si="28"/>
        <v>11.65369722938695</v>
      </c>
      <c r="G577" s="116">
        <f t="shared" si="29"/>
        <v>266.01</v>
      </c>
      <c r="H577" s="123">
        <v>83</v>
      </c>
      <c r="I577" s="131">
        <v>777.73</v>
      </c>
      <c r="J577" s="131">
        <v>511.72</v>
      </c>
    </row>
    <row r="578" spans="1:10" s="231" customFormat="1" ht="24" thickBot="1">
      <c r="A578" s="226"/>
      <c r="B578" s="227">
        <v>30</v>
      </c>
      <c r="C578" s="228">
        <v>85.318</v>
      </c>
      <c r="D578" s="228">
        <v>85.3213</v>
      </c>
      <c r="E578" s="228">
        <f t="shared" si="30"/>
        <v>0.003299999999995862</v>
      </c>
      <c r="F578" s="232">
        <f t="shared" si="28"/>
        <v>12.823003691454675</v>
      </c>
      <c r="G578" s="229">
        <f t="shared" si="29"/>
        <v>257.3500000000001</v>
      </c>
      <c r="H578" s="227">
        <v>84</v>
      </c>
      <c r="I578" s="230">
        <v>631.94</v>
      </c>
      <c r="J578" s="230">
        <v>374.59</v>
      </c>
    </row>
    <row r="579" spans="1:10" ht="24" thickTop="1">
      <c r="A579" s="177">
        <v>23102</v>
      </c>
      <c r="B579" s="178">
        <v>13</v>
      </c>
      <c r="C579" s="179">
        <v>87.147</v>
      </c>
      <c r="D579" s="179">
        <v>87.152</v>
      </c>
      <c r="E579" s="179">
        <f t="shared" si="30"/>
        <v>0.0049999999999954525</v>
      </c>
      <c r="F579" s="233">
        <f>((10^6)*E579/G579)</f>
        <v>17.940437746664703</v>
      </c>
      <c r="G579" s="204">
        <f t="shared" si="29"/>
        <v>278.7</v>
      </c>
      <c r="H579" s="178">
        <v>1</v>
      </c>
      <c r="I579" s="183">
        <v>779.25</v>
      </c>
      <c r="J579" s="183">
        <v>500.55</v>
      </c>
    </row>
    <row r="580" spans="1:10" ht="23.25">
      <c r="A580" s="121"/>
      <c r="B580" s="178">
        <v>14</v>
      </c>
      <c r="C580" s="139">
        <v>85.9605</v>
      </c>
      <c r="D580" s="139">
        <v>85.9687</v>
      </c>
      <c r="E580" s="139">
        <f t="shared" si="30"/>
        <v>0.008200000000002206</v>
      </c>
      <c r="F580" s="166">
        <f aca="true" t="shared" si="31" ref="F580:F590">((10^6)*E580/G580)</f>
        <v>29.725222939180036</v>
      </c>
      <c r="G580" s="116">
        <f t="shared" si="29"/>
        <v>275.86</v>
      </c>
      <c r="H580" s="123">
        <v>2</v>
      </c>
      <c r="I580" s="131">
        <v>619.25</v>
      </c>
      <c r="J580" s="131">
        <v>343.39</v>
      </c>
    </row>
    <row r="581" spans="1:10" ht="23.25">
      <c r="A581" s="121"/>
      <c r="B581" s="178">
        <v>15</v>
      </c>
      <c r="C581" s="139">
        <v>87.0252</v>
      </c>
      <c r="D581" s="139">
        <v>87.0299</v>
      </c>
      <c r="E581" s="139">
        <f t="shared" si="30"/>
        <v>0.004699999999999704</v>
      </c>
      <c r="F581" s="234">
        <f t="shared" si="31"/>
        <v>16.382585660008033</v>
      </c>
      <c r="G581" s="116">
        <f t="shared" si="29"/>
        <v>286.89</v>
      </c>
      <c r="H581" s="123">
        <v>3</v>
      </c>
      <c r="I581" s="131">
        <v>809.67</v>
      </c>
      <c r="J581" s="131">
        <v>522.78</v>
      </c>
    </row>
    <row r="582" spans="1:10" ht="23.25">
      <c r="A582" s="121">
        <v>23125</v>
      </c>
      <c r="B582" s="178">
        <v>16</v>
      </c>
      <c r="C582" s="139">
        <v>85.6903</v>
      </c>
      <c r="D582" s="139">
        <v>85.6924</v>
      </c>
      <c r="E582" s="139">
        <f t="shared" si="30"/>
        <v>0.0021000000000128694</v>
      </c>
      <c r="F582" s="166">
        <f t="shared" si="31"/>
        <v>8.45853304874882</v>
      </c>
      <c r="G582" s="116">
        <f t="shared" si="29"/>
        <v>248.26999999999998</v>
      </c>
      <c r="H582" s="123">
        <v>4</v>
      </c>
      <c r="I582" s="131">
        <v>613.28</v>
      </c>
      <c r="J582" s="131">
        <v>365.01</v>
      </c>
    </row>
    <row r="583" spans="1:10" ht="23.25">
      <c r="A583" s="121"/>
      <c r="B583" s="178">
        <v>17</v>
      </c>
      <c r="C583" s="139">
        <v>89.4011</v>
      </c>
      <c r="D583" s="139">
        <v>89.4063</v>
      </c>
      <c r="E583" s="139">
        <f t="shared" si="30"/>
        <v>0.005200000000002092</v>
      </c>
      <c r="F583" s="234">
        <f t="shared" si="31"/>
        <v>18.15769257630453</v>
      </c>
      <c r="G583" s="116">
        <f t="shared" si="29"/>
        <v>286.38000000000005</v>
      </c>
      <c r="H583" s="123">
        <v>5</v>
      </c>
      <c r="I583" s="131">
        <v>789.33</v>
      </c>
      <c r="J583" s="131">
        <v>502.95</v>
      </c>
    </row>
    <row r="584" spans="1:10" ht="23.25">
      <c r="A584" s="121"/>
      <c r="B584" s="178">
        <v>18</v>
      </c>
      <c r="C584" s="139">
        <v>86.8405</v>
      </c>
      <c r="D584" s="139">
        <v>86.842</v>
      </c>
      <c r="E584" s="139">
        <f t="shared" si="30"/>
        <v>0.0014999999999929514</v>
      </c>
      <c r="F584" s="166">
        <f t="shared" si="31"/>
        <v>5.263342573398897</v>
      </c>
      <c r="G584" s="116">
        <f t="shared" si="29"/>
        <v>284.98999999999995</v>
      </c>
      <c r="H584" s="123">
        <v>6</v>
      </c>
      <c r="I584" s="131">
        <v>672.66</v>
      </c>
      <c r="J584" s="131">
        <v>387.67</v>
      </c>
    </row>
    <row r="585" spans="1:10" ht="23.25">
      <c r="A585" s="121">
        <v>23138</v>
      </c>
      <c r="B585" s="178">
        <v>22</v>
      </c>
      <c r="C585" s="139">
        <v>89.9653</v>
      </c>
      <c r="D585" s="139">
        <v>98.9954</v>
      </c>
      <c r="E585" s="139">
        <f t="shared" si="30"/>
        <v>9.030100000000004</v>
      </c>
      <c r="F585" s="181">
        <f t="shared" si="31"/>
        <v>42808.85559874849</v>
      </c>
      <c r="G585" s="116">
        <f t="shared" si="29"/>
        <v>210.93999999999994</v>
      </c>
      <c r="H585" s="123">
        <v>7</v>
      </c>
      <c r="I585" s="131">
        <v>744.43</v>
      </c>
      <c r="J585" s="131">
        <v>533.49</v>
      </c>
    </row>
    <row r="586" spans="1:10" ht="23.25">
      <c r="A586" s="121"/>
      <c r="B586" s="123">
        <v>23</v>
      </c>
      <c r="C586" s="139">
        <v>87.7458</v>
      </c>
      <c r="D586" s="139">
        <v>87.7757</v>
      </c>
      <c r="E586" s="237">
        <f t="shared" si="30"/>
        <v>0.029899999999997817</v>
      </c>
      <c r="F586" s="166">
        <f t="shared" si="31"/>
        <v>125.44577302285636</v>
      </c>
      <c r="G586" s="236">
        <f t="shared" si="29"/>
        <v>238.35000000000002</v>
      </c>
      <c r="H586" s="239">
        <v>8</v>
      </c>
      <c r="I586" s="131">
        <v>778.5</v>
      </c>
      <c r="J586" s="131">
        <v>540.15</v>
      </c>
    </row>
    <row r="587" spans="1:10" ht="23.25">
      <c r="A587" s="121"/>
      <c r="B587" s="123">
        <v>24</v>
      </c>
      <c r="C587" s="139">
        <v>88.1238</v>
      </c>
      <c r="D587" s="139">
        <v>88.1553</v>
      </c>
      <c r="E587" s="237">
        <f t="shared" si="30"/>
        <v>0.03149999999999409</v>
      </c>
      <c r="F587" s="166">
        <f t="shared" si="31"/>
        <v>114.06018032369224</v>
      </c>
      <c r="G587" s="236">
        <f t="shared" si="29"/>
        <v>276.17</v>
      </c>
      <c r="H587" s="239">
        <v>9</v>
      </c>
      <c r="I587" s="131">
        <v>642.51</v>
      </c>
      <c r="J587" s="131">
        <v>366.34</v>
      </c>
    </row>
    <row r="588" spans="1:10" ht="23.25">
      <c r="A588" s="121">
        <v>23156</v>
      </c>
      <c r="B588" s="123">
        <v>25</v>
      </c>
      <c r="C588" s="139">
        <v>90.8931</v>
      </c>
      <c r="D588" s="139">
        <v>90.902</v>
      </c>
      <c r="E588" s="237">
        <f t="shared" si="30"/>
        <v>0.008899999999997021</v>
      </c>
      <c r="F588" s="166">
        <f t="shared" si="31"/>
        <v>36.4291269288896</v>
      </c>
      <c r="G588" s="236">
        <f t="shared" si="29"/>
        <v>244.31000000000006</v>
      </c>
      <c r="H588" s="239">
        <v>10</v>
      </c>
      <c r="I588" s="131">
        <v>784.72</v>
      </c>
      <c r="J588" s="131">
        <v>540.41</v>
      </c>
    </row>
    <row r="589" spans="1:10" ht="23.25">
      <c r="A589" s="121"/>
      <c r="B589" s="123">
        <v>26</v>
      </c>
      <c r="C589" s="139">
        <v>90.8931</v>
      </c>
      <c r="D589" s="139">
        <v>90.902</v>
      </c>
      <c r="E589" s="237">
        <f t="shared" si="30"/>
        <v>0.008899999999997021</v>
      </c>
      <c r="F589" s="166">
        <f t="shared" si="31"/>
        <v>35.89288594933466</v>
      </c>
      <c r="G589" s="236">
        <f t="shared" si="29"/>
        <v>247.95999999999992</v>
      </c>
      <c r="H589" s="239">
        <v>11</v>
      </c>
      <c r="I589" s="131">
        <v>791.04</v>
      </c>
      <c r="J589" s="131">
        <v>543.08</v>
      </c>
    </row>
    <row r="590" spans="1:10" ht="23.25">
      <c r="A590" s="121"/>
      <c r="B590" s="123">
        <v>27</v>
      </c>
      <c r="C590" s="139">
        <v>86.0279</v>
      </c>
      <c r="D590" s="139">
        <v>86.0329</v>
      </c>
      <c r="E590" s="237">
        <f t="shared" si="30"/>
        <v>0.0049999999999954525</v>
      </c>
      <c r="F590" s="166">
        <f t="shared" si="31"/>
        <v>21.271164808965597</v>
      </c>
      <c r="G590" s="236">
        <f t="shared" si="29"/>
        <v>235.05999999999995</v>
      </c>
      <c r="H590" s="239">
        <v>12</v>
      </c>
      <c r="I590" s="131">
        <v>800.01</v>
      </c>
      <c r="J590" s="131">
        <v>564.95</v>
      </c>
    </row>
    <row r="591" spans="1:10" ht="23.25">
      <c r="A591" s="121">
        <v>23165</v>
      </c>
      <c r="B591" s="123">
        <v>1</v>
      </c>
      <c r="C591" s="139">
        <v>85.4127</v>
      </c>
      <c r="D591" s="139">
        <v>86.4551</v>
      </c>
      <c r="E591" s="237">
        <f>D591-C591</f>
        <v>1.0424000000000007</v>
      </c>
      <c r="F591" s="166">
        <f>((10^6)*E591/G591)</f>
        <v>4185.336866618489</v>
      </c>
      <c r="G591" s="236">
        <f>I591-J591</f>
        <v>249.05999999999995</v>
      </c>
      <c r="H591" s="239">
        <v>13</v>
      </c>
      <c r="I591" s="131">
        <v>807.27</v>
      </c>
      <c r="J591" s="131">
        <v>558.21</v>
      </c>
    </row>
    <row r="592" spans="1:10" ht="23.25">
      <c r="A592" s="121"/>
      <c r="B592" s="123">
        <v>2</v>
      </c>
      <c r="C592" s="139">
        <v>87.4724</v>
      </c>
      <c r="D592" s="139">
        <v>88.7764</v>
      </c>
      <c r="E592" s="237">
        <f aca="true" t="shared" si="32" ref="E592:E601">D592-C592</f>
        <v>1.304000000000002</v>
      </c>
      <c r="F592" s="166">
        <f aca="true" t="shared" si="33" ref="F592:F601">((10^6)*E592/G592)</f>
        <v>4294.417915363089</v>
      </c>
      <c r="G592" s="236">
        <f aca="true" t="shared" si="34" ref="G592:G601">I592-J592</f>
        <v>303.65</v>
      </c>
      <c r="H592" s="239">
        <v>14</v>
      </c>
      <c r="I592" s="131">
        <v>628.8</v>
      </c>
      <c r="J592" s="131">
        <v>325.15</v>
      </c>
    </row>
    <row r="593" spans="1:10" ht="23.25">
      <c r="A593" s="121"/>
      <c r="B593" s="123">
        <v>3</v>
      </c>
      <c r="C593" s="139">
        <v>85.9067</v>
      </c>
      <c r="D593" s="139">
        <v>87.0903</v>
      </c>
      <c r="E593" s="237">
        <f t="shared" si="32"/>
        <v>1.1835999999999984</v>
      </c>
      <c r="F593" s="166">
        <f t="shared" si="33"/>
        <v>4281.734978113803</v>
      </c>
      <c r="G593" s="236">
        <f t="shared" si="34"/>
        <v>276.42999999999995</v>
      </c>
      <c r="H593" s="239">
        <v>15</v>
      </c>
      <c r="I593" s="131">
        <v>830.12</v>
      </c>
      <c r="J593" s="131">
        <v>553.69</v>
      </c>
    </row>
    <row r="594" spans="1:10" ht="23.25">
      <c r="A594" s="121">
        <v>23170</v>
      </c>
      <c r="B594" s="123">
        <v>4</v>
      </c>
      <c r="C594" s="139">
        <v>85.029</v>
      </c>
      <c r="D594" s="139">
        <v>85.4931</v>
      </c>
      <c r="E594" s="237">
        <f t="shared" si="32"/>
        <v>0.46410000000000196</v>
      </c>
      <c r="F594" s="166">
        <f t="shared" si="33"/>
        <v>1592.3829130211082</v>
      </c>
      <c r="G594" s="236">
        <f t="shared" si="34"/>
        <v>291.45</v>
      </c>
      <c r="H594" s="239">
        <v>16</v>
      </c>
      <c r="I594" s="131">
        <v>739.49</v>
      </c>
      <c r="J594" s="131">
        <v>448.04</v>
      </c>
    </row>
    <row r="595" spans="1:10" ht="23.25">
      <c r="A595" s="121"/>
      <c r="B595" s="123">
        <v>5</v>
      </c>
      <c r="C595" s="139">
        <v>85.0845</v>
      </c>
      <c r="D595" s="139">
        <v>85.5633</v>
      </c>
      <c r="E595" s="237">
        <f t="shared" si="32"/>
        <v>0.47879999999999256</v>
      </c>
      <c r="F595" s="166">
        <f t="shared" si="33"/>
        <v>1595.0429742154456</v>
      </c>
      <c r="G595" s="236">
        <f t="shared" si="34"/>
        <v>300.18000000000006</v>
      </c>
      <c r="H595" s="239">
        <v>17</v>
      </c>
      <c r="I595" s="131">
        <v>820.21</v>
      </c>
      <c r="J595" s="131">
        <v>520.03</v>
      </c>
    </row>
    <row r="596" spans="1:10" ht="23.25">
      <c r="A596" s="121"/>
      <c r="B596" s="123">
        <v>6</v>
      </c>
      <c r="C596" s="139">
        <v>87.4708</v>
      </c>
      <c r="D596" s="139">
        <v>87.9397</v>
      </c>
      <c r="E596" s="237">
        <f t="shared" si="32"/>
        <v>0.468900000000005</v>
      </c>
      <c r="F596" s="166">
        <f t="shared" si="33"/>
        <v>1627.9554213102977</v>
      </c>
      <c r="G596" s="236">
        <f t="shared" si="34"/>
        <v>288.03</v>
      </c>
      <c r="H596" s="239">
        <v>18</v>
      </c>
      <c r="I596" s="131">
        <v>689.17</v>
      </c>
      <c r="J596" s="131">
        <v>401.14</v>
      </c>
    </row>
    <row r="597" spans="1:10" ht="23.25">
      <c r="A597" s="121">
        <v>23181</v>
      </c>
      <c r="B597" s="123">
        <v>7</v>
      </c>
      <c r="C597" s="139">
        <v>86.3886</v>
      </c>
      <c r="D597" s="139">
        <v>87.3597</v>
      </c>
      <c r="E597" s="237">
        <f t="shared" si="32"/>
        <v>0.971100000000007</v>
      </c>
      <c r="F597" s="166">
        <f t="shared" si="33"/>
        <v>3693.097547062205</v>
      </c>
      <c r="G597" s="236">
        <f t="shared" si="34"/>
        <v>262.95000000000005</v>
      </c>
      <c r="H597" s="239">
        <v>19</v>
      </c>
      <c r="I597" s="131">
        <v>804.86</v>
      </c>
      <c r="J597" s="131">
        <v>541.91</v>
      </c>
    </row>
    <row r="598" spans="1:10" ht="23.25">
      <c r="A598" s="121"/>
      <c r="B598" s="123">
        <v>8</v>
      </c>
      <c r="C598" s="139">
        <v>84.8215</v>
      </c>
      <c r="D598" s="139">
        <v>85.882</v>
      </c>
      <c r="E598" s="237">
        <f t="shared" si="32"/>
        <v>1.0605000000000047</v>
      </c>
      <c r="F598" s="166">
        <f t="shared" si="33"/>
        <v>3681.524682357859</v>
      </c>
      <c r="G598" s="236">
        <f t="shared" si="34"/>
        <v>288.05999999999995</v>
      </c>
      <c r="H598" s="239">
        <v>20</v>
      </c>
      <c r="I598" s="131">
        <v>765.17</v>
      </c>
      <c r="J598" s="131">
        <v>477.11</v>
      </c>
    </row>
    <row r="599" spans="1:10" ht="23.25">
      <c r="A599" s="121"/>
      <c r="B599" s="123">
        <v>9</v>
      </c>
      <c r="C599" s="139">
        <v>87.664</v>
      </c>
      <c r="D599" s="139">
        <v>88.6919</v>
      </c>
      <c r="E599" s="237">
        <f t="shared" si="32"/>
        <v>1.0279000000000025</v>
      </c>
      <c r="F599" s="166">
        <f t="shared" si="33"/>
        <v>3687.533632287005</v>
      </c>
      <c r="G599" s="236">
        <f t="shared" si="34"/>
        <v>278.74999999999994</v>
      </c>
      <c r="H599" s="239">
        <v>21</v>
      </c>
      <c r="I599" s="131">
        <v>689.67</v>
      </c>
      <c r="J599" s="131">
        <v>410.92</v>
      </c>
    </row>
    <row r="600" spans="1:10" ht="23.25">
      <c r="A600" s="121">
        <v>23195</v>
      </c>
      <c r="B600" s="123">
        <v>19</v>
      </c>
      <c r="C600" s="139">
        <v>88.9702</v>
      </c>
      <c r="D600" s="139">
        <v>89.0233</v>
      </c>
      <c r="E600" s="237">
        <f t="shared" si="32"/>
        <v>0.05310000000000059</v>
      </c>
      <c r="F600" s="166">
        <f t="shared" si="33"/>
        <v>197.49321233309996</v>
      </c>
      <c r="G600" s="236">
        <f t="shared" si="34"/>
        <v>268.87</v>
      </c>
      <c r="H600" s="239">
        <v>22</v>
      </c>
      <c r="I600" s="131">
        <v>678.73</v>
      </c>
      <c r="J600" s="131">
        <v>409.86</v>
      </c>
    </row>
    <row r="601" spans="1:10" ht="23.25">
      <c r="A601" s="121"/>
      <c r="B601" s="123">
        <v>20</v>
      </c>
      <c r="C601" s="139">
        <v>84.6598</v>
      </c>
      <c r="D601" s="139">
        <v>84.7175</v>
      </c>
      <c r="E601" s="237">
        <f t="shared" si="32"/>
        <v>0.057699999999996976</v>
      </c>
      <c r="F601" s="166">
        <f t="shared" si="33"/>
        <v>190.5359442591453</v>
      </c>
      <c r="G601" s="236">
        <f t="shared" si="34"/>
        <v>302.83</v>
      </c>
      <c r="H601" s="239">
        <v>23</v>
      </c>
      <c r="I601" s="131">
        <v>662.25</v>
      </c>
      <c r="J601" s="131">
        <v>359.42</v>
      </c>
    </row>
    <row r="602" spans="1:10" ht="23.25">
      <c r="A602" s="121"/>
      <c r="B602" s="123">
        <v>21</v>
      </c>
      <c r="C602" s="139">
        <v>86.3621</v>
      </c>
      <c r="D602" s="139">
        <v>86.4268</v>
      </c>
      <c r="E602" s="237">
        <f aca="true" t="shared" si="35" ref="E602:E856">D602-C602</f>
        <v>0.06470000000000198</v>
      </c>
      <c r="F602" s="166">
        <f aca="true" t="shared" si="36" ref="F602:F610">((10^6)*E602/G602)</f>
        <v>184.64611872146685</v>
      </c>
      <c r="G602" s="236">
        <f aca="true" t="shared" si="37" ref="G602:G610">I602-J602</f>
        <v>350.4</v>
      </c>
      <c r="H602" s="239">
        <v>24</v>
      </c>
      <c r="I602" s="131">
        <v>649.88</v>
      </c>
      <c r="J602" s="131">
        <v>299.48</v>
      </c>
    </row>
    <row r="603" spans="1:10" ht="23.25">
      <c r="A603" s="121">
        <v>23205</v>
      </c>
      <c r="B603" s="123">
        <v>22</v>
      </c>
      <c r="C603" s="139">
        <v>89.911</v>
      </c>
      <c r="D603" s="139">
        <v>89.9495</v>
      </c>
      <c r="E603" s="237">
        <f t="shared" si="35"/>
        <v>0.03849999999999909</v>
      </c>
      <c r="F603" s="166">
        <f t="shared" si="36"/>
        <v>141.3258938403902</v>
      </c>
      <c r="G603" s="236">
        <f t="shared" si="37"/>
        <v>272.41999999999996</v>
      </c>
      <c r="H603" s="239">
        <v>25</v>
      </c>
      <c r="I603" s="131">
        <v>903.52</v>
      </c>
      <c r="J603" s="131">
        <v>631.1</v>
      </c>
    </row>
    <row r="604" spans="1:10" ht="23.25">
      <c r="A604" s="121"/>
      <c r="B604" s="123">
        <v>23</v>
      </c>
      <c r="C604" s="139">
        <v>87.6905</v>
      </c>
      <c r="D604" s="139">
        <v>87.7285</v>
      </c>
      <c r="E604" s="237">
        <f t="shared" si="35"/>
        <v>0.0379999999999967</v>
      </c>
      <c r="F604" s="166">
        <f t="shared" si="36"/>
        <v>136.1080267917787</v>
      </c>
      <c r="G604" s="236">
        <f t="shared" si="37"/>
        <v>279.19000000000005</v>
      </c>
      <c r="H604" s="239">
        <v>26</v>
      </c>
      <c r="I604" s="131">
        <v>846.85</v>
      </c>
      <c r="J604" s="131">
        <v>567.66</v>
      </c>
    </row>
    <row r="605" spans="1:10" ht="23.25">
      <c r="A605" s="121"/>
      <c r="B605" s="123">
        <v>24</v>
      </c>
      <c r="C605" s="139">
        <v>88.0809</v>
      </c>
      <c r="D605" s="139">
        <v>88.1144</v>
      </c>
      <c r="E605" s="237">
        <f t="shared" si="35"/>
        <v>0.03350000000000364</v>
      </c>
      <c r="F605" s="166">
        <f t="shared" si="36"/>
        <v>119.24254289173362</v>
      </c>
      <c r="G605" s="236">
        <f t="shared" si="37"/>
        <v>280.93999999999994</v>
      </c>
      <c r="H605" s="239">
        <v>27</v>
      </c>
      <c r="I605" s="131">
        <v>835.68</v>
      </c>
      <c r="J605" s="131">
        <v>554.74</v>
      </c>
    </row>
    <row r="606" spans="1:10" ht="23.25">
      <c r="A606" s="121">
        <v>23226</v>
      </c>
      <c r="B606" s="123">
        <v>7</v>
      </c>
      <c r="C606" s="139">
        <v>86.3739</v>
      </c>
      <c r="D606" s="139">
        <v>86.8724</v>
      </c>
      <c r="E606" s="237">
        <f t="shared" si="35"/>
        <v>0.49849999999999284</v>
      </c>
      <c r="F606" s="166">
        <f t="shared" si="36"/>
        <v>1766.8533352236225</v>
      </c>
      <c r="G606" s="236">
        <f t="shared" si="37"/>
        <v>282.14</v>
      </c>
      <c r="H606" s="239">
        <v>28</v>
      </c>
      <c r="I606" s="131">
        <v>776.61</v>
      </c>
      <c r="J606" s="131">
        <v>494.47</v>
      </c>
    </row>
    <row r="607" spans="1:10" ht="23.25">
      <c r="A607" s="121"/>
      <c r="B607" s="123">
        <v>8</v>
      </c>
      <c r="C607" s="139">
        <v>84.7838</v>
      </c>
      <c r="D607" s="139">
        <v>85.2666</v>
      </c>
      <c r="E607" s="237">
        <f t="shared" si="35"/>
        <v>0.48279999999999745</v>
      </c>
      <c r="F607" s="166">
        <f t="shared" si="36"/>
        <v>1738.316411031891</v>
      </c>
      <c r="G607" s="236">
        <f t="shared" si="37"/>
        <v>277.74</v>
      </c>
      <c r="H607" s="239">
        <v>29</v>
      </c>
      <c r="I607" s="131">
        <v>801.25</v>
      </c>
      <c r="J607" s="131">
        <v>523.51</v>
      </c>
    </row>
    <row r="608" spans="1:10" ht="23.25">
      <c r="A608" s="121"/>
      <c r="B608" s="123">
        <v>9</v>
      </c>
      <c r="C608" s="139">
        <v>87.6363</v>
      </c>
      <c r="D608" s="139">
        <v>88.1998</v>
      </c>
      <c r="E608" s="237">
        <f t="shared" si="35"/>
        <v>0.5634999999999906</v>
      </c>
      <c r="F608" s="166">
        <f t="shared" si="36"/>
        <v>2026.249550521361</v>
      </c>
      <c r="G608" s="236">
        <f t="shared" si="37"/>
        <v>278.1</v>
      </c>
      <c r="H608" s="239">
        <v>30</v>
      </c>
      <c r="I608" s="131">
        <v>831.07</v>
      </c>
      <c r="J608" s="131">
        <v>552.97</v>
      </c>
    </row>
    <row r="609" spans="1:10" ht="23.25">
      <c r="A609" s="121">
        <v>23227</v>
      </c>
      <c r="B609" s="123">
        <v>10</v>
      </c>
      <c r="C609" s="139">
        <v>85.0827</v>
      </c>
      <c r="D609" s="139">
        <v>85.6105</v>
      </c>
      <c r="E609" s="237">
        <f t="shared" si="35"/>
        <v>0.5277999999999992</v>
      </c>
      <c r="F609" s="166">
        <f t="shared" si="36"/>
        <v>1832.320777642767</v>
      </c>
      <c r="G609" s="236">
        <f t="shared" si="37"/>
        <v>288.05000000000007</v>
      </c>
      <c r="H609" s="239">
        <v>31</v>
      </c>
      <c r="I609" s="131">
        <v>818.11</v>
      </c>
      <c r="J609" s="131">
        <v>530.06</v>
      </c>
    </row>
    <row r="610" spans="1:10" ht="23.25">
      <c r="A610" s="121"/>
      <c r="B610" s="123">
        <v>11</v>
      </c>
      <c r="C610" s="139">
        <v>86.0975</v>
      </c>
      <c r="D610" s="139">
        <v>86.6834</v>
      </c>
      <c r="E610" s="237">
        <f t="shared" si="35"/>
        <v>0.5859000000000094</v>
      </c>
      <c r="F610" s="166">
        <f t="shared" si="36"/>
        <v>1862.838611217123</v>
      </c>
      <c r="G610" s="236">
        <f t="shared" si="37"/>
        <v>314.52</v>
      </c>
      <c r="H610" s="239">
        <v>32</v>
      </c>
      <c r="I610" s="131">
        <v>765.77</v>
      </c>
      <c r="J610" s="131">
        <v>451.25</v>
      </c>
    </row>
    <row r="611" spans="1:10" ht="23.25">
      <c r="A611" s="121"/>
      <c r="B611" s="123">
        <v>12</v>
      </c>
      <c r="C611" s="139">
        <v>84.8426</v>
      </c>
      <c r="D611" s="139">
        <v>85.3876</v>
      </c>
      <c r="E611" s="237">
        <f t="shared" si="35"/>
        <v>0.5450000000000017</v>
      </c>
      <c r="F611" s="166">
        <f aca="true" t="shared" si="38" ref="F611:F617">((10^6)*E611/G611)</f>
        <v>2076.427782222737</v>
      </c>
      <c r="G611" s="236">
        <f aca="true" t="shared" si="39" ref="G611:G617">I611-J611</f>
        <v>262.47</v>
      </c>
      <c r="H611" s="239">
        <v>33</v>
      </c>
      <c r="I611" s="131">
        <v>836.08</v>
      </c>
      <c r="J611" s="131">
        <v>573.61</v>
      </c>
    </row>
    <row r="612" spans="1:10" ht="23.25">
      <c r="A612" s="121">
        <v>23228</v>
      </c>
      <c r="B612" s="123">
        <v>13</v>
      </c>
      <c r="C612" s="139">
        <v>85.2988</v>
      </c>
      <c r="D612" s="139">
        <v>85.4692</v>
      </c>
      <c r="E612" s="237">
        <f t="shared" si="35"/>
        <v>0.17040000000000077</v>
      </c>
      <c r="F612" s="166">
        <f t="shared" si="38"/>
        <v>644.3074828903118</v>
      </c>
      <c r="G612" s="236">
        <f t="shared" si="39"/>
        <v>264.47</v>
      </c>
      <c r="H612" s="239">
        <v>34</v>
      </c>
      <c r="I612" s="131">
        <v>838.08</v>
      </c>
      <c r="J612" s="131">
        <v>573.61</v>
      </c>
    </row>
    <row r="613" spans="1:10" ht="23.25">
      <c r="A613" s="121"/>
      <c r="B613" s="123">
        <v>14</v>
      </c>
      <c r="C613" s="139">
        <v>87.7908</v>
      </c>
      <c r="D613" s="139">
        <v>87.9526</v>
      </c>
      <c r="E613" s="237">
        <f t="shared" si="35"/>
        <v>0.1617999999999995</v>
      </c>
      <c r="F613" s="166">
        <f t="shared" si="38"/>
        <v>606.5377118008679</v>
      </c>
      <c r="G613" s="236">
        <f t="shared" si="39"/>
        <v>266.76</v>
      </c>
      <c r="H613" s="239">
        <v>35</v>
      </c>
      <c r="I613" s="131">
        <v>889.49</v>
      </c>
      <c r="J613" s="131">
        <v>622.73</v>
      </c>
    </row>
    <row r="614" spans="1:10" ht="23.25">
      <c r="A614" s="121"/>
      <c r="B614" s="123">
        <v>15</v>
      </c>
      <c r="C614" s="139">
        <v>86.9823</v>
      </c>
      <c r="D614" s="139">
        <v>87.1575</v>
      </c>
      <c r="E614" s="237">
        <f t="shared" si="35"/>
        <v>0.1752000000000038</v>
      </c>
      <c r="F614" s="166">
        <f t="shared" si="38"/>
        <v>584.409086360465</v>
      </c>
      <c r="G614" s="236">
        <f t="shared" si="39"/>
        <v>299.78999999999996</v>
      </c>
      <c r="H614" s="239">
        <v>36</v>
      </c>
      <c r="I614" s="131">
        <v>672.04</v>
      </c>
      <c r="J614" s="131">
        <v>372.25</v>
      </c>
    </row>
    <row r="615" spans="1:10" ht="23.25">
      <c r="A615" s="121">
        <v>23239</v>
      </c>
      <c r="B615" s="123">
        <v>16</v>
      </c>
      <c r="C615" s="139">
        <v>85.6818</v>
      </c>
      <c r="D615" s="139">
        <v>86.0386</v>
      </c>
      <c r="E615" s="237">
        <f t="shared" si="35"/>
        <v>0.3568000000000069</v>
      </c>
      <c r="F615" s="166">
        <f t="shared" si="38"/>
        <v>1171.833946400443</v>
      </c>
      <c r="G615" s="236">
        <f t="shared" si="39"/>
        <v>304.47999999999996</v>
      </c>
      <c r="H615" s="239">
        <v>37</v>
      </c>
      <c r="I615" s="131">
        <v>688.43</v>
      </c>
      <c r="J615" s="131">
        <v>383.95</v>
      </c>
    </row>
    <row r="616" spans="1:10" ht="23.25">
      <c r="A616" s="121"/>
      <c r="B616" s="123">
        <v>17</v>
      </c>
      <c r="C616" s="139">
        <v>89.3774</v>
      </c>
      <c r="D616" s="139">
        <v>89.7073</v>
      </c>
      <c r="E616" s="237">
        <f t="shared" si="35"/>
        <v>0.3299000000000092</v>
      </c>
      <c r="F616" s="166">
        <f t="shared" si="38"/>
        <v>1136.4106097141207</v>
      </c>
      <c r="G616" s="236">
        <f t="shared" si="39"/>
        <v>290.29999999999995</v>
      </c>
      <c r="H616" s="239">
        <v>38</v>
      </c>
      <c r="I616" s="131">
        <v>695.79</v>
      </c>
      <c r="J616" s="131">
        <v>405.49</v>
      </c>
    </row>
    <row r="617" spans="1:10" ht="23.25">
      <c r="A617" s="121"/>
      <c r="B617" s="123">
        <v>18</v>
      </c>
      <c r="C617" s="139">
        <v>86.807</v>
      </c>
      <c r="D617" s="139">
        <v>87.1646</v>
      </c>
      <c r="E617" s="237">
        <f t="shared" si="35"/>
        <v>0.3575999999999908</v>
      </c>
      <c r="F617" s="166">
        <f t="shared" si="38"/>
        <v>1215.3757264724566</v>
      </c>
      <c r="G617" s="236">
        <f t="shared" si="39"/>
        <v>294.2299999999999</v>
      </c>
      <c r="H617" s="239">
        <v>39</v>
      </c>
      <c r="I617" s="131">
        <v>812.42</v>
      </c>
      <c r="J617" s="131">
        <v>518.19</v>
      </c>
    </row>
    <row r="618" spans="1:10" ht="23.25">
      <c r="A618" s="121">
        <v>23245</v>
      </c>
      <c r="B618" s="123">
        <v>19</v>
      </c>
      <c r="C618" s="139">
        <v>88.9576</v>
      </c>
      <c r="D618" s="139">
        <v>89.2045</v>
      </c>
      <c r="E618" s="237">
        <f t="shared" si="35"/>
        <v>0.24689999999999657</v>
      </c>
      <c r="F618" s="166">
        <f>((10^6)*E618/G618)</f>
        <v>929.9785302647805</v>
      </c>
      <c r="G618" s="236">
        <f aca="true" t="shared" si="40" ref="G618:G872">I618-J618</f>
        <v>265.49</v>
      </c>
      <c r="H618" s="239">
        <v>40</v>
      </c>
      <c r="I618" s="131">
        <v>818.38</v>
      </c>
      <c r="J618" s="131">
        <v>552.89</v>
      </c>
    </row>
    <row r="619" spans="1:10" ht="23.25">
      <c r="A619" s="121"/>
      <c r="B619" s="123">
        <v>20</v>
      </c>
      <c r="C619" s="139">
        <v>84.6695</v>
      </c>
      <c r="D619" s="139">
        <v>84.8915</v>
      </c>
      <c r="E619" s="237">
        <f t="shared" si="35"/>
        <v>0.2219999999999942</v>
      </c>
      <c r="F619" s="166">
        <f>((10^6)*E619/G619)</f>
        <v>788.9125799573355</v>
      </c>
      <c r="G619" s="236">
        <f t="shared" si="40"/>
        <v>281.4</v>
      </c>
      <c r="H619" s="239">
        <v>41</v>
      </c>
      <c r="I619" s="131">
        <v>811.8</v>
      </c>
      <c r="J619" s="131">
        <v>530.4</v>
      </c>
    </row>
    <row r="620" spans="1:10" ht="23.25">
      <c r="A620" s="121"/>
      <c r="B620" s="123">
        <v>21</v>
      </c>
      <c r="C620" s="139">
        <v>86.3586</v>
      </c>
      <c r="D620" s="139">
        <v>86.6135</v>
      </c>
      <c r="E620" s="237">
        <f t="shared" si="35"/>
        <v>0.25490000000000634</v>
      </c>
      <c r="F620" s="166">
        <f>((10^6)*E620/G620)</f>
        <v>842.3104884013167</v>
      </c>
      <c r="G620" s="236">
        <f t="shared" si="40"/>
        <v>302.6199999999999</v>
      </c>
      <c r="H620" s="239">
        <v>42</v>
      </c>
      <c r="I620" s="131">
        <v>853.81</v>
      </c>
      <c r="J620" s="131">
        <v>551.19</v>
      </c>
    </row>
    <row r="621" spans="1:10" ht="23.25">
      <c r="A621" s="121">
        <v>23262</v>
      </c>
      <c r="B621" s="123">
        <v>28</v>
      </c>
      <c r="C621" s="139">
        <v>91.7413</v>
      </c>
      <c r="D621" s="139">
        <v>91.8984</v>
      </c>
      <c r="E621" s="139">
        <f t="shared" si="35"/>
        <v>0.1570999999999998</v>
      </c>
      <c r="F621" s="166">
        <f aca="true" t="shared" si="41" ref="F621:F684">((10^6)*E621/G621)</f>
        <v>587.59724715739</v>
      </c>
      <c r="G621" s="116">
        <f t="shared" si="40"/>
        <v>267.36</v>
      </c>
      <c r="H621" s="123">
        <v>43</v>
      </c>
      <c r="I621" s="131">
        <v>815.34</v>
      </c>
      <c r="J621" s="131">
        <v>547.98</v>
      </c>
    </row>
    <row r="622" spans="1:10" ht="23.25">
      <c r="A622" s="121"/>
      <c r="B622" s="123">
        <v>29</v>
      </c>
      <c r="C622" s="139">
        <v>85.2628</v>
      </c>
      <c r="D622" s="139">
        <v>85.4173</v>
      </c>
      <c r="E622" s="139">
        <f t="shared" si="35"/>
        <v>0.15449999999999875</v>
      </c>
      <c r="F622" s="166">
        <f t="shared" si="41"/>
        <v>495.52583469642633</v>
      </c>
      <c r="G622" s="116">
        <f t="shared" si="40"/>
        <v>311.78999999999996</v>
      </c>
      <c r="H622" s="123">
        <v>44</v>
      </c>
      <c r="I622" s="131">
        <v>683.16</v>
      </c>
      <c r="J622" s="131">
        <v>371.37</v>
      </c>
    </row>
    <row r="623" spans="1:10" ht="23.25">
      <c r="A623" s="121"/>
      <c r="B623" s="123">
        <v>30</v>
      </c>
      <c r="C623" s="139">
        <v>85.3396</v>
      </c>
      <c r="D623" s="139">
        <v>85.5013</v>
      </c>
      <c r="E623" s="139">
        <f t="shared" si="35"/>
        <v>0.16169999999999618</v>
      </c>
      <c r="F623" s="166">
        <f t="shared" si="41"/>
        <v>553.9568345323611</v>
      </c>
      <c r="G623" s="116">
        <f t="shared" si="40"/>
        <v>291.9</v>
      </c>
      <c r="H623" s="123">
        <v>45</v>
      </c>
      <c r="I623" s="131">
        <v>829.35</v>
      </c>
      <c r="J623" s="131">
        <v>537.45</v>
      </c>
    </row>
    <row r="624" spans="1:10" ht="23.25">
      <c r="A624" s="121">
        <v>23271</v>
      </c>
      <c r="B624" s="123">
        <v>31</v>
      </c>
      <c r="C624" s="139">
        <v>93.4134</v>
      </c>
      <c r="D624" s="139">
        <v>93.4413</v>
      </c>
      <c r="E624" s="139">
        <f t="shared" si="35"/>
        <v>0.02790000000000248</v>
      </c>
      <c r="F624" s="166">
        <f t="shared" si="41"/>
        <v>81.93110739142652</v>
      </c>
      <c r="G624" s="116">
        <f t="shared" si="40"/>
        <v>340.53000000000003</v>
      </c>
      <c r="H624" s="123">
        <v>46</v>
      </c>
      <c r="I624" s="131">
        <v>679.99</v>
      </c>
      <c r="J624" s="131">
        <v>339.46</v>
      </c>
    </row>
    <row r="625" spans="1:10" ht="23.25">
      <c r="A625" s="121"/>
      <c r="B625" s="123">
        <v>32</v>
      </c>
      <c r="C625" s="139">
        <v>83.973</v>
      </c>
      <c r="D625" s="139">
        <v>83.9954</v>
      </c>
      <c r="E625" s="139">
        <f t="shared" si="35"/>
        <v>0.02240000000000464</v>
      </c>
      <c r="F625" s="166">
        <f t="shared" si="41"/>
        <v>73.17869977133171</v>
      </c>
      <c r="G625" s="116">
        <f t="shared" si="40"/>
        <v>306.1</v>
      </c>
      <c r="H625" s="123">
        <v>47</v>
      </c>
      <c r="I625" s="131">
        <v>778.08</v>
      </c>
      <c r="J625" s="131">
        <v>471.98</v>
      </c>
    </row>
    <row r="626" spans="1:10" ht="23.25">
      <c r="A626" s="121"/>
      <c r="B626" s="123">
        <v>33</v>
      </c>
      <c r="C626" s="139">
        <v>91.0842</v>
      </c>
      <c r="D626" s="139">
        <v>91.1067</v>
      </c>
      <c r="E626" s="139">
        <f t="shared" si="35"/>
        <v>0.022500000000007958</v>
      </c>
      <c r="F626" s="166">
        <f t="shared" si="41"/>
        <v>85.1885506588216</v>
      </c>
      <c r="G626" s="116">
        <f t="shared" si="40"/>
        <v>264.12</v>
      </c>
      <c r="H626" s="123">
        <v>48</v>
      </c>
      <c r="I626" s="131">
        <v>810.78</v>
      </c>
      <c r="J626" s="131">
        <v>546.66</v>
      </c>
    </row>
    <row r="627" spans="1:10" ht="23.25">
      <c r="A627" s="121">
        <v>23278</v>
      </c>
      <c r="B627" s="123">
        <v>34</v>
      </c>
      <c r="C627" s="139">
        <v>84.3201</v>
      </c>
      <c r="D627" s="139">
        <v>84.348</v>
      </c>
      <c r="E627" s="139">
        <f t="shared" si="35"/>
        <v>0.02790000000000248</v>
      </c>
      <c r="F627" s="166">
        <f t="shared" si="41"/>
        <v>88.88180949347714</v>
      </c>
      <c r="G627" s="116">
        <f t="shared" si="40"/>
        <v>313.90000000000003</v>
      </c>
      <c r="H627" s="123">
        <v>49</v>
      </c>
      <c r="I627" s="131">
        <v>702.34</v>
      </c>
      <c r="J627" s="131">
        <v>388.44</v>
      </c>
    </row>
    <row r="628" spans="1:10" ht="23.25">
      <c r="A628" s="121"/>
      <c r="B628" s="123">
        <v>35</v>
      </c>
      <c r="C628" s="139">
        <v>86.0672</v>
      </c>
      <c r="D628" s="139">
        <v>86.0923</v>
      </c>
      <c r="E628" s="139">
        <f t="shared" si="35"/>
        <v>0.025099999999994793</v>
      </c>
      <c r="F628" s="166">
        <f t="shared" si="41"/>
        <v>86.05910992249467</v>
      </c>
      <c r="G628" s="116">
        <f t="shared" si="40"/>
        <v>291.65999999999997</v>
      </c>
      <c r="H628" s="123">
        <v>50</v>
      </c>
      <c r="I628" s="131">
        <v>801.77</v>
      </c>
      <c r="J628" s="131">
        <v>510.11</v>
      </c>
    </row>
    <row r="629" spans="1:10" ht="23.25">
      <c r="A629" s="121"/>
      <c r="B629" s="123">
        <v>36</v>
      </c>
      <c r="C629" s="139">
        <v>85.0226</v>
      </c>
      <c r="D629" s="139">
        <v>85.0534</v>
      </c>
      <c r="E629" s="139">
        <f t="shared" si="35"/>
        <v>0.030799999999999272</v>
      </c>
      <c r="F629" s="166">
        <f t="shared" si="41"/>
        <v>119.97039691504409</v>
      </c>
      <c r="G629" s="116">
        <f t="shared" si="40"/>
        <v>256.73</v>
      </c>
      <c r="H629" s="123">
        <v>51</v>
      </c>
      <c r="I629" s="131">
        <v>831.73</v>
      </c>
      <c r="J629" s="131">
        <v>575</v>
      </c>
    </row>
    <row r="630" spans="1:10" ht="23.25">
      <c r="A630" s="121">
        <v>23289</v>
      </c>
      <c r="B630" s="123">
        <v>19</v>
      </c>
      <c r="C630" s="139">
        <v>88.9454</v>
      </c>
      <c r="D630" s="139">
        <v>88.9786</v>
      </c>
      <c r="E630" s="139">
        <f t="shared" si="35"/>
        <v>0.03319999999999368</v>
      </c>
      <c r="F630" s="166">
        <f t="shared" si="41"/>
        <v>99.37442006643025</v>
      </c>
      <c r="G630" s="116">
        <f t="shared" si="40"/>
        <v>334.09</v>
      </c>
      <c r="H630" s="123">
        <v>52</v>
      </c>
      <c r="I630" s="131">
        <v>754.4</v>
      </c>
      <c r="J630" s="131">
        <v>420.31</v>
      </c>
    </row>
    <row r="631" spans="1:10" ht="23.25">
      <c r="A631" s="121"/>
      <c r="B631" s="123">
        <v>20</v>
      </c>
      <c r="C631" s="139">
        <v>84.6349</v>
      </c>
      <c r="D631" s="139">
        <v>84.6673</v>
      </c>
      <c r="E631" s="139">
        <f t="shared" si="35"/>
        <v>0.032399999999995543</v>
      </c>
      <c r="F631" s="166">
        <f t="shared" si="41"/>
        <v>101.39892967795055</v>
      </c>
      <c r="G631" s="116">
        <f t="shared" si="40"/>
        <v>319.53000000000003</v>
      </c>
      <c r="H631" s="123">
        <v>53</v>
      </c>
      <c r="I631" s="131">
        <v>729.62</v>
      </c>
      <c r="J631" s="131">
        <v>410.09</v>
      </c>
    </row>
    <row r="632" spans="1:10" ht="23.25">
      <c r="A632" s="121"/>
      <c r="B632" s="123">
        <v>21</v>
      </c>
      <c r="C632" s="139">
        <v>85.2933</v>
      </c>
      <c r="D632" s="139">
        <v>85.37</v>
      </c>
      <c r="E632" s="139">
        <f t="shared" si="35"/>
        <v>0.07670000000000243</v>
      </c>
      <c r="F632" s="166">
        <f t="shared" si="41"/>
        <v>254.7664917292315</v>
      </c>
      <c r="G632" s="116">
        <f t="shared" si="40"/>
        <v>301.06</v>
      </c>
      <c r="H632" s="123">
        <v>54</v>
      </c>
      <c r="I632" s="131">
        <v>740.13</v>
      </c>
      <c r="J632" s="131">
        <v>439.07</v>
      </c>
    </row>
    <row r="633" spans="1:10" ht="23.25">
      <c r="A633" s="121">
        <v>23303</v>
      </c>
      <c r="B633" s="123">
        <v>22</v>
      </c>
      <c r="C633" s="139">
        <v>86.1734</v>
      </c>
      <c r="D633" s="139">
        <v>86.1818</v>
      </c>
      <c r="E633" s="139">
        <f t="shared" si="35"/>
        <v>0.008399999999994634</v>
      </c>
      <c r="F633" s="166">
        <f t="shared" si="41"/>
        <v>27.767677101565685</v>
      </c>
      <c r="G633" s="116">
        <f t="shared" si="40"/>
        <v>302.50999999999993</v>
      </c>
      <c r="H633" s="123">
        <v>55</v>
      </c>
      <c r="I633" s="131">
        <v>662.17</v>
      </c>
      <c r="J633" s="131">
        <v>359.66</v>
      </c>
    </row>
    <row r="634" spans="1:10" ht="23.25">
      <c r="A634" s="121"/>
      <c r="B634" s="123">
        <v>23</v>
      </c>
      <c r="C634" s="139">
        <v>87.6619</v>
      </c>
      <c r="D634" s="139">
        <v>87.6705</v>
      </c>
      <c r="E634" s="139">
        <f t="shared" si="35"/>
        <v>0.008600000000001273</v>
      </c>
      <c r="F634" s="166">
        <f t="shared" si="41"/>
        <v>23.638712514777694</v>
      </c>
      <c r="G634" s="116">
        <f t="shared" si="40"/>
        <v>363.81</v>
      </c>
      <c r="H634" s="123">
        <v>56</v>
      </c>
      <c r="I634" s="131">
        <v>663.52</v>
      </c>
      <c r="J634" s="131">
        <v>299.71</v>
      </c>
    </row>
    <row r="635" spans="1:10" ht="23.25">
      <c r="A635" s="121"/>
      <c r="B635" s="123">
        <v>24</v>
      </c>
      <c r="C635" s="139">
        <v>88.0459</v>
      </c>
      <c r="D635" s="139">
        <v>88.0516</v>
      </c>
      <c r="E635" s="139">
        <f t="shared" si="35"/>
        <v>0.005699999999990268</v>
      </c>
      <c r="F635" s="166">
        <f t="shared" si="41"/>
        <v>19.16546182034991</v>
      </c>
      <c r="G635" s="116">
        <f t="shared" si="40"/>
        <v>297.4100000000001</v>
      </c>
      <c r="H635" s="123">
        <v>57</v>
      </c>
      <c r="I635" s="131">
        <v>827.46</v>
      </c>
      <c r="J635" s="131">
        <v>530.05</v>
      </c>
    </row>
    <row r="636" spans="1:10" ht="23.25">
      <c r="A636" s="121">
        <v>23310</v>
      </c>
      <c r="B636" s="123">
        <v>25</v>
      </c>
      <c r="C636" s="139">
        <v>84.9485</v>
      </c>
      <c r="D636" s="139">
        <v>84.9553</v>
      </c>
      <c r="E636" s="139">
        <f t="shared" si="35"/>
        <v>0.006799999999998363</v>
      </c>
      <c r="F636" s="166">
        <f t="shared" si="41"/>
        <v>23.41436540182619</v>
      </c>
      <c r="G636" s="116">
        <f t="shared" si="40"/>
        <v>290.4200000000001</v>
      </c>
      <c r="H636" s="123">
        <v>58</v>
      </c>
      <c r="I636" s="131">
        <v>858.45</v>
      </c>
      <c r="J636" s="131">
        <v>568.03</v>
      </c>
    </row>
    <row r="637" spans="1:10" ht="23.25">
      <c r="A637" s="121"/>
      <c r="B637" s="123">
        <v>26</v>
      </c>
      <c r="C637" s="139">
        <v>90.827</v>
      </c>
      <c r="D637" s="139">
        <v>90.8339</v>
      </c>
      <c r="E637" s="139">
        <f t="shared" si="35"/>
        <v>0.0069000000000016826</v>
      </c>
      <c r="F637" s="166">
        <f t="shared" si="41"/>
        <v>23.183146860201198</v>
      </c>
      <c r="G637" s="116">
        <f t="shared" si="40"/>
        <v>297.63</v>
      </c>
      <c r="H637" s="123">
        <v>59</v>
      </c>
      <c r="I637" s="131">
        <v>929</v>
      </c>
      <c r="J637" s="131">
        <v>631.37</v>
      </c>
    </row>
    <row r="638" spans="1:10" ht="23.25">
      <c r="A638" s="121"/>
      <c r="B638" s="123">
        <v>27</v>
      </c>
      <c r="C638" s="139">
        <v>85.9658</v>
      </c>
      <c r="D638" s="139">
        <v>85.9737</v>
      </c>
      <c r="E638" s="139">
        <f t="shared" si="35"/>
        <v>0.007899999999992247</v>
      </c>
      <c r="F638" s="166">
        <f t="shared" si="41"/>
        <v>22.158023167734125</v>
      </c>
      <c r="G638" s="116">
        <f t="shared" si="40"/>
        <v>356.53</v>
      </c>
      <c r="H638" s="123">
        <v>60</v>
      </c>
      <c r="I638" s="131">
        <v>727.02</v>
      </c>
      <c r="J638" s="131">
        <v>370.49</v>
      </c>
    </row>
    <row r="639" spans="1:10" ht="23.25">
      <c r="A639" s="121">
        <v>23320</v>
      </c>
      <c r="B639" s="123">
        <v>28</v>
      </c>
      <c r="C639" s="139">
        <v>91.7382</v>
      </c>
      <c r="D639" s="139">
        <v>91.7474</v>
      </c>
      <c r="E639" s="139">
        <f t="shared" si="35"/>
        <v>0.00919999999999277</v>
      </c>
      <c r="F639" s="166">
        <f t="shared" si="41"/>
        <v>24.81657315492223</v>
      </c>
      <c r="G639" s="116">
        <f t="shared" si="40"/>
        <v>370.71999999999997</v>
      </c>
      <c r="H639" s="123">
        <v>61</v>
      </c>
      <c r="I639" s="131">
        <v>688.14</v>
      </c>
      <c r="J639" s="131">
        <v>317.42</v>
      </c>
    </row>
    <row r="640" spans="1:10" ht="23.25">
      <c r="A640" s="121"/>
      <c r="B640" s="123">
        <v>29</v>
      </c>
      <c r="C640" s="139">
        <v>85.2578</v>
      </c>
      <c r="D640" s="139">
        <v>85.2668</v>
      </c>
      <c r="E640" s="139">
        <f t="shared" si="35"/>
        <v>0.009000000000000341</v>
      </c>
      <c r="F640" s="166">
        <f t="shared" si="41"/>
        <v>32.17618247470716</v>
      </c>
      <c r="G640" s="116">
        <f t="shared" si="40"/>
        <v>279.71000000000004</v>
      </c>
      <c r="H640" s="123">
        <v>62</v>
      </c>
      <c r="I640" s="131">
        <v>798.35</v>
      </c>
      <c r="J640" s="131">
        <v>518.64</v>
      </c>
    </row>
    <row r="641" spans="1:10" ht="23.25">
      <c r="A641" s="121"/>
      <c r="B641" s="123">
        <v>30</v>
      </c>
      <c r="C641" s="139">
        <v>85.3356</v>
      </c>
      <c r="D641" s="139">
        <v>85.3356</v>
      </c>
      <c r="E641" s="139">
        <f t="shared" si="35"/>
        <v>0</v>
      </c>
      <c r="F641" s="166">
        <f t="shared" si="41"/>
        <v>0</v>
      </c>
      <c r="G641" s="116">
        <f t="shared" si="40"/>
        <v>321.66</v>
      </c>
      <c r="H641" s="123">
        <v>63</v>
      </c>
      <c r="I641" s="131">
        <v>710.09</v>
      </c>
      <c r="J641" s="131">
        <v>388.43</v>
      </c>
    </row>
    <row r="642" spans="1:10" ht="23.25">
      <c r="A642" s="121">
        <v>23332</v>
      </c>
      <c r="B642" s="123">
        <v>31</v>
      </c>
      <c r="C642" s="139">
        <v>93.4428</v>
      </c>
      <c r="D642" s="139">
        <v>93.447</v>
      </c>
      <c r="E642" s="139">
        <f t="shared" si="35"/>
        <v>0.004199999999997317</v>
      </c>
      <c r="F642" s="166">
        <f t="shared" si="41"/>
        <v>13.782240598534216</v>
      </c>
      <c r="G642" s="116">
        <f t="shared" si="40"/>
        <v>304.74</v>
      </c>
      <c r="H642" s="123">
        <v>64</v>
      </c>
      <c r="I642" s="131">
        <v>677.84</v>
      </c>
      <c r="J642" s="131">
        <v>373.1</v>
      </c>
    </row>
    <row r="643" spans="1:10" ht="23.25">
      <c r="A643" s="121"/>
      <c r="B643" s="123">
        <v>32</v>
      </c>
      <c r="C643" s="139">
        <v>83.9901</v>
      </c>
      <c r="D643" s="139">
        <v>83.9938</v>
      </c>
      <c r="E643" s="139">
        <f t="shared" si="35"/>
        <v>0.0036999999999949296</v>
      </c>
      <c r="F643" s="166">
        <f t="shared" si="41"/>
        <v>12.273194679387432</v>
      </c>
      <c r="G643" s="116">
        <f t="shared" si="40"/>
        <v>301.47</v>
      </c>
      <c r="H643" s="123">
        <v>65</v>
      </c>
      <c r="I643" s="131">
        <v>853.63</v>
      </c>
      <c r="J643" s="131">
        <v>552.16</v>
      </c>
    </row>
    <row r="644" spans="1:10" ht="23.25">
      <c r="A644" s="121"/>
      <c r="B644" s="123">
        <v>33</v>
      </c>
      <c r="C644" s="139">
        <v>91.0878</v>
      </c>
      <c r="D644" s="139">
        <v>91.0942</v>
      </c>
      <c r="E644" s="139">
        <f t="shared" si="35"/>
        <v>0.006399999999999295</v>
      </c>
      <c r="F644" s="166">
        <f t="shared" si="41"/>
        <v>22.39955200895735</v>
      </c>
      <c r="G644" s="116">
        <f t="shared" si="40"/>
        <v>285.72</v>
      </c>
      <c r="H644" s="123">
        <v>66</v>
      </c>
      <c r="I644" s="131">
        <v>823.14</v>
      </c>
      <c r="J644" s="131">
        <v>537.42</v>
      </c>
    </row>
    <row r="645" spans="1:10" ht="23.25">
      <c r="A645" s="121">
        <v>23338</v>
      </c>
      <c r="B645" s="123">
        <v>34</v>
      </c>
      <c r="C645" s="139">
        <v>84.3318</v>
      </c>
      <c r="D645" s="139">
        <v>84.3353</v>
      </c>
      <c r="E645" s="139">
        <f t="shared" si="35"/>
        <v>0.003500000000002501</v>
      </c>
      <c r="F645" s="166">
        <f t="shared" si="41"/>
        <v>10.88646967341369</v>
      </c>
      <c r="G645" s="116">
        <f t="shared" si="40"/>
        <v>321.5</v>
      </c>
      <c r="H645" s="123">
        <v>67</v>
      </c>
      <c r="I645" s="131">
        <v>681.6</v>
      </c>
      <c r="J645" s="131">
        <v>360.1</v>
      </c>
    </row>
    <row r="646" spans="1:10" ht="23.25">
      <c r="A646" s="121"/>
      <c r="B646" s="123">
        <v>35</v>
      </c>
      <c r="C646" s="139">
        <v>86.07412</v>
      </c>
      <c r="D646" s="139">
        <v>86.0792</v>
      </c>
      <c r="E646" s="139">
        <f t="shared" si="35"/>
        <v>0.005080000000006635</v>
      </c>
      <c r="F646" s="166">
        <f t="shared" si="41"/>
        <v>19.166918201051296</v>
      </c>
      <c r="G646" s="116">
        <f t="shared" si="40"/>
        <v>265.03999999999996</v>
      </c>
      <c r="H646" s="123">
        <v>68</v>
      </c>
      <c r="I646" s="131">
        <v>811.62</v>
      </c>
      <c r="J646" s="131">
        <v>546.58</v>
      </c>
    </row>
    <row r="647" spans="1:10" ht="23.25">
      <c r="A647" s="121"/>
      <c r="B647" s="123">
        <v>36</v>
      </c>
      <c r="C647" s="139">
        <v>85.054</v>
      </c>
      <c r="D647" s="139">
        <v>85.0566</v>
      </c>
      <c r="E647" s="139">
        <f t="shared" si="35"/>
        <v>0.002600000000001046</v>
      </c>
      <c r="F647" s="166">
        <f t="shared" si="41"/>
        <v>8.843236624608162</v>
      </c>
      <c r="G647" s="116">
        <f t="shared" si="40"/>
        <v>294.01000000000005</v>
      </c>
      <c r="H647" s="123">
        <v>69</v>
      </c>
      <c r="I647" s="131">
        <v>646.34</v>
      </c>
      <c r="J647" s="131">
        <v>352.33</v>
      </c>
    </row>
    <row r="648" spans="1:10" ht="23.25">
      <c r="A648" s="121">
        <v>23349</v>
      </c>
      <c r="B648" s="123">
        <v>10</v>
      </c>
      <c r="C648" s="139">
        <v>85.085</v>
      </c>
      <c r="D648" s="139">
        <v>85.0913</v>
      </c>
      <c r="E648" s="139">
        <f t="shared" si="35"/>
        <v>0.006300000000010186</v>
      </c>
      <c r="F648" s="166">
        <f t="shared" si="41"/>
        <v>16.912751677879694</v>
      </c>
      <c r="G648" s="116">
        <f t="shared" si="40"/>
        <v>372.50000000000006</v>
      </c>
      <c r="H648" s="123">
        <v>70</v>
      </c>
      <c r="I648" s="131">
        <v>726.33</v>
      </c>
      <c r="J648" s="131">
        <v>353.83</v>
      </c>
    </row>
    <row r="649" spans="1:10" ht="23.25">
      <c r="A649" s="121"/>
      <c r="B649" s="123">
        <v>11</v>
      </c>
      <c r="C649" s="139">
        <v>86.0906</v>
      </c>
      <c r="D649" s="139">
        <v>86.0964</v>
      </c>
      <c r="E649" s="139">
        <f t="shared" si="35"/>
        <v>0.005800000000007799</v>
      </c>
      <c r="F649" s="166">
        <f t="shared" si="41"/>
        <v>17.724536258924303</v>
      </c>
      <c r="G649" s="116">
        <f t="shared" si="40"/>
        <v>327.22999999999996</v>
      </c>
      <c r="H649" s="123">
        <v>71</v>
      </c>
      <c r="I649" s="131">
        <v>766.16</v>
      </c>
      <c r="J649" s="131">
        <v>438.93</v>
      </c>
    </row>
    <row r="650" spans="1:10" ht="23.25">
      <c r="A650" s="121"/>
      <c r="B650" s="123">
        <v>12</v>
      </c>
      <c r="C650" s="139">
        <v>84.8335</v>
      </c>
      <c r="D650" s="139">
        <v>84.8415</v>
      </c>
      <c r="E650" s="139">
        <f t="shared" si="35"/>
        <v>0.007999999999995566</v>
      </c>
      <c r="F650" s="166">
        <f t="shared" si="41"/>
        <v>28.21869488534591</v>
      </c>
      <c r="G650" s="116">
        <f t="shared" si="40"/>
        <v>283.5</v>
      </c>
      <c r="H650" s="123">
        <v>72</v>
      </c>
      <c r="I650" s="131">
        <v>835.66</v>
      </c>
      <c r="J650" s="131">
        <v>552.16</v>
      </c>
    </row>
    <row r="651" spans="1:10" ht="23.25">
      <c r="A651" s="121">
        <v>23359</v>
      </c>
      <c r="B651" s="123">
        <v>13</v>
      </c>
      <c r="C651" s="139">
        <v>85.295</v>
      </c>
      <c r="D651" s="139">
        <v>85.299</v>
      </c>
      <c r="E651" s="139">
        <f t="shared" si="35"/>
        <v>0.0040000000000048885</v>
      </c>
      <c r="F651" s="166">
        <f t="shared" si="41"/>
        <v>7.710248848291002</v>
      </c>
      <c r="G651" s="116">
        <f t="shared" si="40"/>
        <v>518.79</v>
      </c>
      <c r="H651" s="123">
        <v>73</v>
      </c>
      <c r="I651" s="131">
        <v>835.97</v>
      </c>
      <c r="J651" s="131">
        <v>317.18</v>
      </c>
    </row>
    <row r="652" spans="1:10" ht="23.25">
      <c r="A652" s="121"/>
      <c r="B652" s="123">
        <v>14</v>
      </c>
      <c r="C652" s="139">
        <v>87.7621</v>
      </c>
      <c r="D652" s="139">
        <v>87.7681</v>
      </c>
      <c r="E652" s="139">
        <f t="shared" si="35"/>
        <v>0.006000000000000227</v>
      </c>
      <c r="F652" s="166">
        <f t="shared" si="41"/>
        <v>19.457776624725085</v>
      </c>
      <c r="G652" s="116">
        <f t="shared" si="40"/>
        <v>308.36</v>
      </c>
      <c r="H652" s="123">
        <v>74</v>
      </c>
      <c r="I652" s="131">
        <v>651.96</v>
      </c>
      <c r="J652" s="131">
        <v>343.6</v>
      </c>
    </row>
    <row r="653" spans="1:10" ht="23.25">
      <c r="A653" s="121"/>
      <c r="B653" s="123">
        <v>15</v>
      </c>
      <c r="C653" s="139">
        <v>86.9798</v>
      </c>
      <c r="D653" s="139">
        <v>86.9853</v>
      </c>
      <c r="E653" s="139">
        <f t="shared" si="35"/>
        <v>0.00549999999999784</v>
      </c>
      <c r="F653" s="166">
        <f t="shared" si="41"/>
        <v>20.103808757942254</v>
      </c>
      <c r="G653" s="116">
        <f t="shared" si="40"/>
        <v>273.5799999999999</v>
      </c>
      <c r="H653" s="123">
        <v>75</v>
      </c>
      <c r="I653" s="131">
        <v>633.3</v>
      </c>
      <c r="J653" s="131">
        <v>359.72</v>
      </c>
    </row>
    <row r="654" spans="1:10" ht="23.25">
      <c r="A654" s="121">
        <v>23367</v>
      </c>
      <c r="B654" s="123">
        <v>16</v>
      </c>
      <c r="C654" s="139">
        <v>85.6519</v>
      </c>
      <c r="D654" s="139">
        <v>85.6592</v>
      </c>
      <c r="E654" s="139">
        <f t="shared" si="35"/>
        <v>0.00730000000000075</v>
      </c>
      <c r="F654" s="166">
        <f t="shared" si="41"/>
        <v>23.022581052102783</v>
      </c>
      <c r="G654" s="116">
        <f t="shared" si="40"/>
        <v>317.08</v>
      </c>
      <c r="H654" s="123">
        <v>76</v>
      </c>
      <c r="I654" s="131">
        <v>683.41</v>
      </c>
      <c r="J654" s="131">
        <v>366.33</v>
      </c>
    </row>
    <row r="655" spans="1:10" ht="23.25">
      <c r="A655" s="121"/>
      <c r="B655" s="123">
        <v>17</v>
      </c>
      <c r="C655" s="139">
        <v>89.3869</v>
      </c>
      <c r="D655" s="139">
        <v>89.3952</v>
      </c>
      <c r="E655" s="139">
        <f t="shared" si="35"/>
        <v>0.008300000000005525</v>
      </c>
      <c r="F655" s="166">
        <f t="shared" si="41"/>
        <v>25.115744243064505</v>
      </c>
      <c r="G655" s="116">
        <f t="shared" si="40"/>
        <v>330.46999999999997</v>
      </c>
      <c r="H655" s="123">
        <v>77</v>
      </c>
      <c r="I655" s="131">
        <v>778.41</v>
      </c>
      <c r="J655" s="131">
        <v>447.94</v>
      </c>
    </row>
    <row r="656" spans="1:10" ht="23.25">
      <c r="A656" s="121"/>
      <c r="B656" s="123">
        <v>18</v>
      </c>
      <c r="C656" s="139">
        <v>86.7827</v>
      </c>
      <c r="D656" s="139">
        <v>86.7907</v>
      </c>
      <c r="E656" s="139">
        <f t="shared" si="35"/>
        <v>0.007999999999995566</v>
      </c>
      <c r="F656" s="166">
        <f t="shared" si="41"/>
        <v>23.178999826144654</v>
      </c>
      <c r="G656" s="116">
        <f t="shared" si="40"/>
        <v>345.14</v>
      </c>
      <c r="H656" s="123">
        <v>78</v>
      </c>
      <c r="I656" s="131">
        <v>676.37</v>
      </c>
      <c r="J656" s="131">
        <v>331.23</v>
      </c>
    </row>
    <row r="657" spans="1:10" ht="23.25">
      <c r="A657" s="121">
        <v>23382</v>
      </c>
      <c r="B657" s="123">
        <v>16</v>
      </c>
      <c r="C657" s="139">
        <v>85.6663</v>
      </c>
      <c r="D657" s="139">
        <v>85.6745</v>
      </c>
      <c r="E657" s="139">
        <f t="shared" si="35"/>
        <v>0.008199999999987995</v>
      </c>
      <c r="F657" s="166">
        <f t="shared" si="41"/>
        <v>29.050200162922007</v>
      </c>
      <c r="G657" s="116">
        <f t="shared" si="40"/>
        <v>282.27</v>
      </c>
      <c r="H657" s="123">
        <v>79</v>
      </c>
      <c r="I657" s="131">
        <v>854.78</v>
      </c>
      <c r="J657" s="131">
        <v>572.51</v>
      </c>
    </row>
    <row r="658" spans="1:10" ht="23.25">
      <c r="A658" s="121"/>
      <c r="B658" s="123">
        <v>17</v>
      </c>
      <c r="C658" s="139">
        <v>89.3882</v>
      </c>
      <c r="D658" s="139">
        <v>89.397</v>
      </c>
      <c r="E658" s="139">
        <f t="shared" si="35"/>
        <v>0.008800000000007913</v>
      </c>
      <c r="F658" s="166">
        <f t="shared" si="41"/>
        <v>25.8473829524993</v>
      </c>
      <c r="G658" s="116">
        <f t="shared" si="40"/>
        <v>340.46000000000004</v>
      </c>
      <c r="H658" s="123">
        <v>80</v>
      </c>
      <c r="I658" s="131">
        <v>718.45</v>
      </c>
      <c r="J658" s="131">
        <v>377.99</v>
      </c>
    </row>
    <row r="659" spans="1:10" ht="23.25">
      <c r="A659" s="121"/>
      <c r="B659" s="123">
        <v>18</v>
      </c>
      <c r="C659" s="139">
        <v>86.8</v>
      </c>
      <c r="D659" s="139">
        <v>86.8052</v>
      </c>
      <c r="E659" s="139">
        <f t="shared" si="35"/>
        <v>0.005200000000002092</v>
      </c>
      <c r="F659" s="166">
        <f t="shared" si="41"/>
        <v>18.535020495462806</v>
      </c>
      <c r="G659" s="116">
        <f t="shared" si="40"/>
        <v>280.55000000000007</v>
      </c>
      <c r="H659" s="123">
        <v>81</v>
      </c>
      <c r="I659" s="131">
        <v>850.07</v>
      </c>
      <c r="J659" s="131">
        <v>569.52</v>
      </c>
    </row>
    <row r="660" spans="1:10" ht="23.25">
      <c r="A660" s="121">
        <v>23394</v>
      </c>
      <c r="B660" s="123">
        <v>19</v>
      </c>
      <c r="C660" s="139">
        <v>88.9684</v>
      </c>
      <c r="D660" s="139">
        <v>88.9737</v>
      </c>
      <c r="E660" s="139">
        <f t="shared" si="35"/>
        <v>0.005299999999991201</v>
      </c>
      <c r="F660" s="166">
        <f t="shared" si="41"/>
        <v>16.466275204247683</v>
      </c>
      <c r="G660" s="116">
        <f t="shared" si="40"/>
        <v>321.86999999999995</v>
      </c>
      <c r="H660" s="123">
        <v>82</v>
      </c>
      <c r="I660" s="131">
        <v>604.68</v>
      </c>
      <c r="J660" s="131">
        <v>282.81</v>
      </c>
    </row>
    <row r="661" spans="1:10" ht="23.25">
      <c r="A661" s="121"/>
      <c r="B661" s="123">
        <v>20</v>
      </c>
      <c r="C661" s="139">
        <v>84.6535</v>
      </c>
      <c r="D661" s="139">
        <v>84.6559</v>
      </c>
      <c r="E661" s="139">
        <f t="shared" si="35"/>
        <v>0.0024000000000086175</v>
      </c>
      <c r="F661" s="166">
        <f t="shared" si="41"/>
        <v>9.152270907251715</v>
      </c>
      <c r="G661" s="116">
        <f t="shared" si="40"/>
        <v>262.23</v>
      </c>
      <c r="H661" s="123">
        <v>83</v>
      </c>
      <c r="I661" s="131">
        <v>792.11</v>
      </c>
      <c r="J661" s="131">
        <v>529.88</v>
      </c>
    </row>
    <row r="662" spans="1:10" ht="23.25">
      <c r="A662" s="121"/>
      <c r="B662" s="123">
        <v>21</v>
      </c>
      <c r="C662" s="139">
        <v>90.0834</v>
      </c>
      <c r="D662" s="139">
        <v>90.089</v>
      </c>
      <c r="E662" s="139">
        <f t="shared" si="35"/>
        <v>0.00560000000000116</v>
      </c>
      <c r="F662" s="166">
        <f t="shared" si="41"/>
        <v>17.508206972021757</v>
      </c>
      <c r="G662" s="116">
        <f t="shared" si="40"/>
        <v>319.85</v>
      </c>
      <c r="H662" s="123">
        <v>84</v>
      </c>
      <c r="I662" s="131">
        <v>689.58</v>
      </c>
      <c r="J662" s="131">
        <v>369.73</v>
      </c>
    </row>
    <row r="663" spans="1:10" ht="23.25">
      <c r="A663" s="121">
        <v>23409</v>
      </c>
      <c r="B663" s="123">
        <v>13</v>
      </c>
      <c r="C663" s="139">
        <v>85.2766</v>
      </c>
      <c r="D663" s="139">
        <v>85.2847</v>
      </c>
      <c r="E663" s="139">
        <f t="shared" si="35"/>
        <v>0.008099999999998886</v>
      </c>
      <c r="F663" s="166">
        <f t="shared" si="41"/>
        <v>26.47751046024741</v>
      </c>
      <c r="G663" s="116">
        <f t="shared" si="40"/>
        <v>305.91999999999996</v>
      </c>
      <c r="H663" s="123">
        <v>85</v>
      </c>
      <c r="I663" s="131">
        <v>803.93</v>
      </c>
      <c r="J663" s="131">
        <v>498.01</v>
      </c>
    </row>
    <row r="664" spans="1:10" ht="23.25">
      <c r="A664" s="121"/>
      <c r="B664" s="123">
        <v>14</v>
      </c>
      <c r="C664" s="139">
        <v>87.7511</v>
      </c>
      <c r="D664" s="139">
        <v>87.7585</v>
      </c>
      <c r="E664" s="139">
        <f t="shared" si="35"/>
        <v>0.00740000000000407</v>
      </c>
      <c r="F664" s="166">
        <f t="shared" si="41"/>
        <v>23.542886230605976</v>
      </c>
      <c r="G664" s="116">
        <f t="shared" si="40"/>
        <v>314.32</v>
      </c>
      <c r="H664" s="123">
        <v>86</v>
      </c>
      <c r="I664" s="131">
        <v>691.77</v>
      </c>
      <c r="J664" s="131">
        <v>377.45</v>
      </c>
    </row>
    <row r="665" spans="1:10" ht="23.25">
      <c r="A665" s="121"/>
      <c r="B665" s="123">
        <v>15</v>
      </c>
      <c r="C665" s="139">
        <v>86.9544</v>
      </c>
      <c r="D665" s="139">
        <v>86.9593</v>
      </c>
      <c r="E665" s="139">
        <f t="shared" si="35"/>
        <v>0.004899999999992133</v>
      </c>
      <c r="F665" s="166">
        <f t="shared" si="41"/>
        <v>19.52035694363849</v>
      </c>
      <c r="G665" s="116">
        <f t="shared" si="40"/>
        <v>251.01999999999998</v>
      </c>
      <c r="H665" s="123">
        <v>87</v>
      </c>
      <c r="I665" s="131">
        <v>795.92</v>
      </c>
      <c r="J665" s="131">
        <v>544.9</v>
      </c>
    </row>
    <row r="666" spans="1:10" ht="23.25">
      <c r="A666" s="121">
        <v>23427</v>
      </c>
      <c r="B666" s="123">
        <v>16</v>
      </c>
      <c r="C666" s="139">
        <v>85.6195</v>
      </c>
      <c r="D666" s="139">
        <v>85.6237</v>
      </c>
      <c r="E666" s="139">
        <f t="shared" si="35"/>
        <v>0.004199999999997317</v>
      </c>
      <c r="F666" s="166">
        <f t="shared" si="41"/>
        <v>17.83288043477122</v>
      </c>
      <c r="G666" s="116">
        <f t="shared" si="40"/>
        <v>235.51999999999998</v>
      </c>
      <c r="H666" s="123">
        <v>88</v>
      </c>
      <c r="I666" s="131">
        <v>807.77</v>
      </c>
      <c r="J666" s="131">
        <v>572.25</v>
      </c>
    </row>
    <row r="667" spans="1:10" ht="23.25">
      <c r="A667" s="121"/>
      <c r="B667" s="123">
        <v>17</v>
      </c>
      <c r="C667" s="139">
        <v>89.3426</v>
      </c>
      <c r="D667" s="139">
        <v>89.347</v>
      </c>
      <c r="E667" s="139">
        <f t="shared" si="35"/>
        <v>0.0043999999999897454</v>
      </c>
      <c r="F667" s="166">
        <f t="shared" si="41"/>
        <v>17.36864958745409</v>
      </c>
      <c r="G667" s="116">
        <f t="shared" si="40"/>
        <v>253.33000000000004</v>
      </c>
      <c r="H667" s="123">
        <v>89</v>
      </c>
      <c r="I667" s="131">
        <v>802.88</v>
      </c>
      <c r="J667" s="131">
        <v>549.55</v>
      </c>
    </row>
    <row r="668" spans="1:10" ht="23.25">
      <c r="A668" s="121"/>
      <c r="B668" s="123">
        <v>18</v>
      </c>
      <c r="C668" s="139">
        <v>86.785</v>
      </c>
      <c r="D668" s="139">
        <v>86.7911</v>
      </c>
      <c r="E668" s="139">
        <f t="shared" si="35"/>
        <v>0.006100000000003547</v>
      </c>
      <c r="F668" s="166">
        <f t="shared" si="41"/>
        <v>21.346584546484976</v>
      </c>
      <c r="G668" s="116">
        <f t="shared" si="40"/>
        <v>285.76</v>
      </c>
      <c r="H668" s="123">
        <v>90</v>
      </c>
      <c r="I668" s="131">
        <v>819.33</v>
      </c>
      <c r="J668" s="131">
        <v>533.57</v>
      </c>
    </row>
    <row r="669" spans="1:10" ht="23.25">
      <c r="A669" s="121">
        <v>23439</v>
      </c>
      <c r="B669" s="123">
        <v>4</v>
      </c>
      <c r="C669" s="139">
        <v>84.9876</v>
      </c>
      <c r="D669" s="139">
        <v>84.9881</v>
      </c>
      <c r="E669" s="139">
        <f t="shared" si="35"/>
        <v>0.0005000000000023874</v>
      </c>
      <c r="F669" s="166">
        <f t="shared" si="41"/>
        <v>1.293359890329257</v>
      </c>
      <c r="G669" s="116">
        <f t="shared" si="40"/>
        <v>386.59</v>
      </c>
      <c r="H669" s="123">
        <v>91</v>
      </c>
      <c r="I669" s="131">
        <v>686.18</v>
      </c>
      <c r="J669" s="131">
        <v>299.59</v>
      </c>
    </row>
    <row r="670" spans="1:10" ht="23.25">
      <c r="A670" s="121"/>
      <c r="B670" s="123">
        <v>5</v>
      </c>
      <c r="C670" s="139">
        <v>85.0134</v>
      </c>
      <c r="D670" s="139">
        <v>85.0134</v>
      </c>
      <c r="E670" s="139">
        <f t="shared" si="35"/>
        <v>0</v>
      </c>
      <c r="F670" s="166">
        <f t="shared" si="41"/>
        <v>0</v>
      </c>
      <c r="G670" s="116">
        <f t="shared" si="40"/>
        <v>292.9</v>
      </c>
      <c r="H670" s="123">
        <v>92</v>
      </c>
      <c r="I670" s="131">
        <v>853.55</v>
      </c>
      <c r="J670" s="131">
        <v>560.65</v>
      </c>
    </row>
    <row r="671" spans="1:10" s="240" customFormat="1" ht="24" thickBot="1">
      <c r="A671" s="205"/>
      <c r="B671" s="206">
        <v>6</v>
      </c>
      <c r="C671" s="207">
        <v>87.4188</v>
      </c>
      <c r="D671" s="207">
        <v>87.4188</v>
      </c>
      <c r="E671" s="207">
        <f t="shared" si="35"/>
        <v>0</v>
      </c>
      <c r="F671" s="209">
        <f t="shared" si="41"/>
        <v>0</v>
      </c>
      <c r="G671" s="208">
        <f t="shared" si="40"/>
        <v>295.61</v>
      </c>
      <c r="H671" s="206">
        <v>93</v>
      </c>
      <c r="I671" s="210">
        <v>846.12</v>
      </c>
      <c r="J671" s="210">
        <v>550.51</v>
      </c>
    </row>
    <row r="672" spans="1:10" ht="23.25">
      <c r="A672" s="177">
        <v>23469</v>
      </c>
      <c r="B672" s="178">
        <v>1</v>
      </c>
      <c r="C672" s="179">
        <v>85.3585</v>
      </c>
      <c r="D672" s="179">
        <v>85.3631</v>
      </c>
      <c r="E672" s="179">
        <f t="shared" si="35"/>
        <v>0.004599999999996385</v>
      </c>
      <c r="F672" s="181">
        <f t="shared" si="41"/>
        <v>16.21774079818215</v>
      </c>
      <c r="G672" s="204">
        <f t="shared" si="40"/>
        <v>283.64</v>
      </c>
      <c r="H672" s="178">
        <v>1</v>
      </c>
      <c r="I672" s="183">
        <v>715.03</v>
      </c>
      <c r="J672" s="183">
        <v>431.39</v>
      </c>
    </row>
    <row r="673" spans="1:10" ht="23.25">
      <c r="A673" s="121"/>
      <c r="B673" s="123">
        <v>2</v>
      </c>
      <c r="C673" s="139">
        <v>87.4255</v>
      </c>
      <c r="D673" s="139">
        <v>87.4268</v>
      </c>
      <c r="E673" s="139">
        <f t="shared" si="35"/>
        <v>0.001300000000000523</v>
      </c>
      <c r="F673" s="166">
        <f t="shared" si="41"/>
        <v>4.087407640309771</v>
      </c>
      <c r="G673" s="116">
        <f t="shared" si="40"/>
        <v>318.05000000000007</v>
      </c>
      <c r="H673" s="123">
        <v>2</v>
      </c>
      <c r="I673" s="131">
        <v>855.95</v>
      </c>
      <c r="J673" s="131">
        <v>537.9</v>
      </c>
    </row>
    <row r="674" spans="1:10" ht="23.25">
      <c r="A674" s="121"/>
      <c r="B674" s="123">
        <v>3</v>
      </c>
      <c r="C674" s="139">
        <v>85.8207</v>
      </c>
      <c r="D674" s="139">
        <v>85.8242</v>
      </c>
      <c r="E674" s="139">
        <f t="shared" si="35"/>
        <v>0.003500000000002501</v>
      </c>
      <c r="F674" s="166">
        <f t="shared" si="41"/>
        <v>11.599390203494732</v>
      </c>
      <c r="G674" s="116">
        <f t="shared" si="40"/>
        <v>301.74000000000007</v>
      </c>
      <c r="H674" s="123">
        <v>3</v>
      </c>
      <c r="I674" s="131">
        <v>735.95</v>
      </c>
      <c r="J674" s="131">
        <v>434.21</v>
      </c>
    </row>
    <row r="675" spans="1:10" ht="23.25">
      <c r="A675" s="121">
        <v>23474</v>
      </c>
      <c r="B675" s="123">
        <v>4</v>
      </c>
      <c r="C675" s="139">
        <v>84.9607</v>
      </c>
      <c r="D675" s="139">
        <v>85.0698</v>
      </c>
      <c r="E675" s="139">
        <f t="shared" si="35"/>
        <v>0.10909999999999798</v>
      </c>
      <c r="F675" s="166">
        <f t="shared" si="41"/>
        <v>378.110487280786</v>
      </c>
      <c r="G675" s="116">
        <f t="shared" si="40"/>
        <v>288.53999999999996</v>
      </c>
      <c r="H675" s="123">
        <v>4</v>
      </c>
      <c r="I675" s="131">
        <v>835.64</v>
      </c>
      <c r="J675" s="131">
        <v>547.1</v>
      </c>
    </row>
    <row r="676" spans="1:10" ht="23.25">
      <c r="A676" s="121"/>
      <c r="B676" s="123">
        <v>5</v>
      </c>
      <c r="C676" s="139">
        <v>84.9638</v>
      </c>
      <c r="D676" s="139">
        <v>85.081</v>
      </c>
      <c r="E676" s="139">
        <f t="shared" si="35"/>
        <v>0.11719999999999686</v>
      </c>
      <c r="F676" s="166">
        <f t="shared" si="41"/>
        <v>361.5721601776913</v>
      </c>
      <c r="G676" s="116">
        <f t="shared" si="40"/>
        <v>324.14000000000004</v>
      </c>
      <c r="H676" s="123">
        <v>5</v>
      </c>
      <c r="I676" s="131">
        <v>690.1</v>
      </c>
      <c r="J676" s="131">
        <v>365.96</v>
      </c>
    </row>
    <row r="677" spans="1:10" ht="23.25">
      <c r="A677" s="121"/>
      <c r="B677" s="123">
        <v>6</v>
      </c>
      <c r="C677" s="139">
        <v>87.3733</v>
      </c>
      <c r="D677" s="139">
        <v>87.5027</v>
      </c>
      <c r="E677" s="139">
        <f t="shared" si="35"/>
        <v>0.12940000000000396</v>
      </c>
      <c r="F677" s="166">
        <f t="shared" si="41"/>
        <v>476.01530311949654</v>
      </c>
      <c r="G677" s="116">
        <f t="shared" si="40"/>
        <v>271.84000000000003</v>
      </c>
      <c r="H677" s="123">
        <v>6</v>
      </c>
      <c r="I677" s="131">
        <v>834.15</v>
      </c>
      <c r="J677" s="131">
        <v>562.31</v>
      </c>
    </row>
    <row r="678" spans="1:10" ht="23.25">
      <c r="A678" s="121">
        <v>23502</v>
      </c>
      <c r="B678" s="123">
        <v>25</v>
      </c>
      <c r="C678" s="139">
        <v>84.9495</v>
      </c>
      <c r="D678" s="139">
        <v>84.992</v>
      </c>
      <c r="E678" s="139">
        <f t="shared" si="35"/>
        <v>0.04250000000000398</v>
      </c>
      <c r="F678" s="166">
        <f t="shared" si="41"/>
        <v>150.24038461539865</v>
      </c>
      <c r="G678" s="116">
        <f t="shared" si="40"/>
        <v>282.88000000000005</v>
      </c>
      <c r="H678" s="123">
        <v>7</v>
      </c>
      <c r="I678" s="131">
        <v>767.32</v>
      </c>
      <c r="J678" s="131">
        <v>484.44</v>
      </c>
    </row>
    <row r="679" spans="1:10" ht="23.25">
      <c r="A679" s="121"/>
      <c r="B679" s="123">
        <v>26</v>
      </c>
      <c r="C679" s="139">
        <v>90.8343</v>
      </c>
      <c r="D679" s="139">
        <v>90.8773</v>
      </c>
      <c r="E679" s="139">
        <f t="shared" si="35"/>
        <v>0.043000000000006366</v>
      </c>
      <c r="F679" s="166">
        <f t="shared" si="41"/>
        <v>166.7894961405933</v>
      </c>
      <c r="G679" s="116">
        <f t="shared" si="40"/>
        <v>257.81000000000006</v>
      </c>
      <c r="H679" s="239">
        <v>8</v>
      </c>
      <c r="I679" s="131">
        <v>802.49</v>
      </c>
      <c r="J679" s="131">
        <v>544.68</v>
      </c>
    </row>
    <row r="680" spans="1:10" ht="23.25">
      <c r="A680" s="121"/>
      <c r="B680" s="123">
        <v>27</v>
      </c>
      <c r="C680" s="139">
        <v>85.9791</v>
      </c>
      <c r="D680" s="139">
        <v>86.0172</v>
      </c>
      <c r="E680" s="139">
        <f t="shared" si="35"/>
        <v>0.03810000000000002</v>
      </c>
      <c r="F680" s="166">
        <f t="shared" si="41"/>
        <v>135.9645992434517</v>
      </c>
      <c r="G680" s="116">
        <f t="shared" si="40"/>
        <v>280.2199999999999</v>
      </c>
      <c r="H680" s="239">
        <v>9</v>
      </c>
      <c r="I680" s="131">
        <v>829.54</v>
      </c>
      <c r="J680" s="131">
        <v>549.32</v>
      </c>
    </row>
    <row r="681" spans="1:10" ht="23.25">
      <c r="A681" s="121">
        <v>23521</v>
      </c>
      <c r="B681" s="123">
        <v>28</v>
      </c>
      <c r="C681" s="139">
        <v>91.738</v>
      </c>
      <c r="D681" s="139">
        <v>91.7469</v>
      </c>
      <c r="E681" s="139">
        <f t="shared" si="35"/>
        <v>0.008899999999997021</v>
      </c>
      <c r="F681" s="166">
        <f t="shared" si="41"/>
        <v>30.583141472791386</v>
      </c>
      <c r="G681" s="116">
        <f t="shared" si="40"/>
        <v>291.01</v>
      </c>
      <c r="H681" s="239">
        <v>10</v>
      </c>
      <c r="I681" s="131">
        <v>797.54</v>
      </c>
      <c r="J681" s="131">
        <v>506.53</v>
      </c>
    </row>
    <row r="682" spans="1:10" ht="23.25">
      <c r="A682" s="121"/>
      <c r="B682" s="123">
        <v>29</v>
      </c>
      <c r="C682" s="139">
        <v>85.25</v>
      </c>
      <c r="D682" s="139">
        <v>85.2646</v>
      </c>
      <c r="E682" s="139">
        <f t="shared" si="35"/>
        <v>0.0146000000000015</v>
      </c>
      <c r="F682" s="166">
        <f t="shared" si="41"/>
        <v>41.86379928315842</v>
      </c>
      <c r="G682" s="116">
        <f t="shared" si="40"/>
        <v>348.75</v>
      </c>
      <c r="H682" s="239">
        <v>11</v>
      </c>
      <c r="I682" s="131">
        <v>718.13</v>
      </c>
      <c r="J682" s="131">
        <v>369.38</v>
      </c>
    </row>
    <row r="683" spans="1:10" ht="23.25">
      <c r="A683" s="121"/>
      <c r="B683" s="123">
        <v>30</v>
      </c>
      <c r="C683" s="139">
        <v>85.3275</v>
      </c>
      <c r="D683" s="139">
        <v>85.3384</v>
      </c>
      <c r="E683" s="139">
        <f t="shared" si="35"/>
        <v>0.01089999999999236</v>
      </c>
      <c r="F683" s="166">
        <f t="shared" si="41"/>
        <v>28.629964278189643</v>
      </c>
      <c r="G683" s="116">
        <f t="shared" si="40"/>
        <v>380.71999999999997</v>
      </c>
      <c r="H683" s="239">
        <v>12</v>
      </c>
      <c r="I683" s="131">
        <v>705.93</v>
      </c>
      <c r="J683" s="131">
        <v>325.21</v>
      </c>
    </row>
    <row r="684" spans="1:10" ht="23.25">
      <c r="A684" s="121">
        <v>23532</v>
      </c>
      <c r="B684" s="123">
        <v>7</v>
      </c>
      <c r="C684" s="139">
        <v>86.431</v>
      </c>
      <c r="D684" s="139">
        <v>86.527</v>
      </c>
      <c r="E684" s="139">
        <f t="shared" si="35"/>
        <v>0.09600000000000364</v>
      </c>
      <c r="F684" s="166">
        <f t="shared" si="41"/>
        <v>288.0893076853934</v>
      </c>
      <c r="G684" s="116">
        <f t="shared" si="40"/>
        <v>333.22999999999996</v>
      </c>
      <c r="H684" s="239">
        <v>13</v>
      </c>
      <c r="I684" s="131">
        <v>772.06</v>
      </c>
      <c r="J684" s="131">
        <v>438.83</v>
      </c>
    </row>
    <row r="685" spans="1:10" ht="23.25">
      <c r="A685" s="121"/>
      <c r="B685" s="123">
        <v>8</v>
      </c>
      <c r="C685" s="139">
        <v>84.8328</v>
      </c>
      <c r="D685" s="139">
        <v>84.9272</v>
      </c>
      <c r="E685" s="139">
        <f t="shared" si="35"/>
        <v>0.09439999999999316</v>
      </c>
      <c r="F685" s="166">
        <f aca="true" t="shared" si="42" ref="F685:F748">((10^6)*E685/G685)</f>
        <v>307.20166617850623</v>
      </c>
      <c r="G685" s="116">
        <f t="shared" si="40"/>
        <v>307.28999999999996</v>
      </c>
      <c r="H685" s="239">
        <v>14</v>
      </c>
      <c r="I685" s="131">
        <v>667.06</v>
      </c>
      <c r="J685" s="131">
        <v>359.77</v>
      </c>
    </row>
    <row r="686" spans="1:10" ht="23.25">
      <c r="A686" s="121"/>
      <c r="B686" s="123">
        <v>9</v>
      </c>
      <c r="C686" s="139">
        <v>87.7026</v>
      </c>
      <c r="D686" s="139">
        <v>87.7985</v>
      </c>
      <c r="E686" s="139">
        <f t="shared" si="35"/>
        <v>0.09590000000000032</v>
      </c>
      <c r="F686" s="166">
        <f t="shared" si="42"/>
        <v>297.881592843388</v>
      </c>
      <c r="G686" s="116">
        <f t="shared" si="40"/>
        <v>321.94</v>
      </c>
      <c r="H686" s="239">
        <v>15</v>
      </c>
      <c r="I686" s="131">
        <v>661.4</v>
      </c>
      <c r="J686" s="131">
        <v>339.46</v>
      </c>
    </row>
    <row r="687" spans="1:10" ht="23.25">
      <c r="A687" s="121">
        <v>23543</v>
      </c>
      <c r="B687" s="123">
        <v>10</v>
      </c>
      <c r="C687" s="139">
        <v>85.1292</v>
      </c>
      <c r="D687" s="139">
        <v>85.3946</v>
      </c>
      <c r="E687" s="139">
        <f t="shared" si="35"/>
        <v>0.26539999999999964</v>
      </c>
      <c r="F687" s="166">
        <f t="shared" si="42"/>
        <v>877.7616086783955</v>
      </c>
      <c r="G687" s="116">
        <f t="shared" si="40"/>
        <v>302.35999999999996</v>
      </c>
      <c r="H687" s="239">
        <v>16</v>
      </c>
      <c r="I687" s="131">
        <v>718.92</v>
      </c>
      <c r="J687" s="131">
        <v>416.56</v>
      </c>
    </row>
    <row r="688" spans="1:10" ht="23.25">
      <c r="A688" s="121"/>
      <c r="B688" s="123">
        <v>11</v>
      </c>
      <c r="C688" s="139">
        <v>86.1404</v>
      </c>
      <c r="D688" s="139">
        <v>86.3711</v>
      </c>
      <c r="E688" s="139">
        <f t="shared" si="35"/>
        <v>0.2306999999999988</v>
      </c>
      <c r="F688" s="166">
        <f t="shared" si="42"/>
        <v>692.8344044687333</v>
      </c>
      <c r="G688" s="116">
        <f t="shared" si="40"/>
        <v>332.98</v>
      </c>
      <c r="H688" s="239">
        <v>17</v>
      </c>
      <c r="I688" s="131">
        <v>699.25</v>
      </c>
      <c r="J688" s="131">
        <v>366.27</v>
      </c>
    </row>
    <row r="689" spans="1:10" ht="23.25">
      <c r="A689" s="121"/>
      <c r="B689" s="123">
        <v>12</v>
      </c>
      <c r="C689" s="139">
        <v>84.8736</v>
      </c>
      <c r="D689" s="139">
        <v>85.1631</v>
      </c>
      <c r="E689" s="139">
        <f t="shared" si="35"/>
        <v>0.28950000000000387</v>
      </c>
      <c r="F689" s="166">
        <f t="shared" si="42"/>
        <v>855.1679319410506</v>
      </c>
      <c r="G689" s="116">
        <f t="shared" si="40"/>
        <v>338.53</v>
      </c>
      <c r="H689" s="239">
        <v>18</v>
      </c>
      <c r="I689" s="131">
        <v>664.67</v>
      </c>
      <c r="J689" s="131">
        <v>326.14</v>
      </c>
    </row>
    <row r="690" spans="1:10" ht="23.25">
      <c r="A690" s="121">
        <v>23544</v>
      </c>
      <c r="B690" s="123">
        <v>13</v>
      </c>
      <c r="C690" s="139">
        <v>85.3154</v>
      </c>
      <c r="D690" s="139">
        <v>85.4066</v>
      </c>
      <c r="E690" s="139">
        <f t="shared" si="35"/>
        <v>0.09120000000000061</v>
      </c>
      <c r="F690" s="166">
        <f t="shared" si="42"/>
        <v>302.7787922047761</v>
      </c>
      <c r="G690" s="116">
        <f t="shared" si="40"/>
        <v>301.21000000000004</v>
      </c>
      <c r="H690" s="239">
        <v>19</v>
      </c>
      <c r="I690" s="131">
        <v>832.26</v>
      </c>
      <c r="J690" s="131">
        <v>531.05</v>
      </c>
    </row>
    <row r="691" spans="1:10" ht="23.25">
      <c r="A691" s="121"/>
      <c r="B691" s="123">
        <v>14</v>
      </c>
      <c r="C691" s="139">
        <v>87.8078</v>
      </c>
      <c r="D691" s="139">
        <v>87.8993</v>
      </c>
      <c r="E691" s="139">
        <f t="shared" si="35"/>
        <v>0.09149999999999636</v>
      </c>
      <c r="F691" s="166">
        <f t="shared" si="42"/>
        <v>284.95795702272295</v>
      </c>
      <c r="G691" s="116">
        <f t="shared" si="40"/>
        <v>321.1000000000001</v>
      </c>
      <c r="H691" s="239">
        <v>20</v>
      </c>
      <c r="I691" s="131">
        <v>678.69</v>
      </c>
      <c r="J691" s="131">
        <v>357.59</v>
      </c>
    </row>
    <row r="692" spans="1:10" ht="23.25">
      <c r="A692" s="121"/>
      <c r="B692" s="123">
        <v>15</v>
      </c>
      <c r="C692" s="139">
        <v>87.0286</v>
      </c>
      <c r="D692" s="139">
        <v>87.1101</v>
      </c>
      <c r="E692" s="139">
        <f t="shared" si="35"/>
        <v>0.08150000000000546</v>
      </c>
      <c r="F692" s="166">
        <f t="shared" si="42"/>
        <v>254.67158302607788</v>
      </c>
      <c r="G692" s="116">
        <f t="shared" si="40"/>
        <v>320.02000000000004</v>
      </c>
      <c r="H692" s="239">
        <v>21</v>
      </c>
      <c r="I692" s="131">
        <v>652.73</v>
      </c>
      <c r="J692" s="131">
        <v>332.71</v>
      </c>
    </row>
    <row r="693" spans="1:10" ht="23.25">
      <c r="A693" s="121">
        <v>23563</v>
      </c>
      <c r="B693" s="123">
        <v>28</v>
      </c>
      <c r="C693" s="139">
        <v>91.7384</v>
      </c>
      <c r="D693" s="139">
        <v>91.7518</v>
      </c>
      <c r="E693" s="139">
        <f t="shared" si="35"/>
        <v>0.013400000000004297</v>
      </c>
      <c r="F693" s="166">
        <f t="shared" si="42"/>
        <v>48.15986198966466</v>
      </c>
      <c r="G693" s="116">
        <f t="shared" si="40"/>
        <v>278.24</v>
      </c>
      <c r="H693" s="239">
        <v>22</v>
      </c>
      <c r="I693" s="131">
        <v>700.23</v>
      </c>
      <c r="J693" s="131">
        <v>421.99</v>
      </c>
    </row>
    <row r="694" spans="1:10" ht="23.25">
      <c r="A694" s="121"/>
      <c r="B694" s="123">
        <v>29</v>
      </c>
      <c r="C694" s="139">
        <v>85.2334</v>
      </c>
      <c r="D694" s="139">
        <v>85.246</v>
      </c>
      <c r="E694" s="139">
        <f t="shared" si="35"/>
        <v>0.012599999999991951</v>
      </c>
      <c r="F694" s="166">
        <f t="shared" si="42"/>
        <v>40.50665466466904</v>
      </c>
      <c r="G694" s="116">
        <f t="shared" si="40"/>
        <v>311.05999999999995</v>
      </c>
      <c r="H694" s="239">
        <v>23</v>
      </c>
      <c r="I694" s="131">
        <v>848.92</v>
      </c>
      <c r="J694" s="131">
        <v>537.86</v>
      </c>
    </row>
    <row r="695" spans="1:10" ht="23.25">
      <c r="A695" s="121"/>
      <c r="B695" s="123">
        <v>30</v>
      </c>
      <c r="C695" s="139">
        <v>85.3345</v>
      </c>
      <c r="D695" s="139">
        <v>85.347</v>
      </c>
      <c r="E695" s="139">
        <f t="shared" si="35"/>
        <v>0.012499999999988631</v>
      </c>
      <c r="F695" s="166">
        <f t="shared" si="42"/>
        <v>37.616611495602264</v>
      </c>
      <c r="G695" s="116">
        <f t="shared" si="40"/>
        <v>332.29999999999995</v>
      </c>
      <c r="H695" s="239">
        <v>24</v>
      </c>
      <c r="I695" s="131">
        <v>679.3</v>
      </c>
      <c r="J695" s="131">
        <v>347</v>
      </c>
    </row>
    <row r="696" spans="1:10" ht="23.25">
      <c r="A696" s="121">
        <v>23577</v>
      </c>
      <c r="B696" s="123">
        <v>31</v>
      </c>
      <c r="C696" s="139">
        <v>93.4022</v>
      </c>
      <c r="D696" s="139">
        <v>93.4454</v>
      </c>
      <c r="E696" s="139">
        <f t="shared" si="35"/>
        <v>0.043200000000013006</v>
      </c>
      <c r="F696" s="166">
        <f t="shared" si="42"/>
        <v>145.70474552265847</v>
      </c>
      <c r="G696" s="116">
        <f t="shared" si="40"/>
        <v>296.49</v>
      </c>
      <c r="H696" s="239">
        <v>25</v>
      </c>
      <c r="I696" s="131">
        <v>739.85</v>
      </c>
      <c r="J696" s="131">
        <v>443.36</v>
      </c>
    </row>
    <row r="697" spans="1:10" ht="23.25">
      <c r="A697" s="121"/>
      <c r="B697" s="123">
        <v>32</v>
      </c>
      <c r="C697" s="139">
        <v>83.9812</v>
      </c>
      <c r="D697" s="139">
        <v>84.0206</v>
      </c>
      <c r="E697" s="139">
        <f t="shared" si="35"/>
        <v>0.039400000000000546</v>
      </c>
      <c r="F697" s="166">
        <f t="shared" si="42"/>
        <v>124.36476121334728</v>
      </c>
      <c r="G697" s="116">
        <f t="shared" si="40"/>
        <v>316.80999999999995</v>
      </c>
      <c r="H697" s="239">
        <v>26</v>
      </c>
      <c r="I697" s="131">
        <v>825.54</v>
      </c>
      <c r="J697" s="131">
        <v>508.73</v>
      </c>
    </row>
    <row r="698" spans="1:10" ht="23.25">
      <c r="A698" s="121"/>
      <c r="B698" s="123">
        <v>33</v>
      </c>
      <c r="C698" s="139">
        <v>88.4032</v>
      </c>
      <c r="D698" s="139">
        <v>88.4586</v>
      </c>
      <c r="E698" s="139">
        <f t="shared" si="35"/>
        <v>0.05540000000000589</v>
      </c>
      <c r="F698" s="166">
        <f t="shared" si="42"/>
        <v>155.07781883329383</v>
      </c>
      <c r="G698" s="116">
        <f t="shared" si="40"/>
        <v>357.23999999999995</v>
      </c>
      <c r="H698" s="239">
        <v>27</v>
      </c>
      <c r="I698" s="131">
        <v>777.3</v>
      </c>
      <c r="J698" s="131">
        <v>420.06</v>
      </c>
    </row>
    <row r="699" spans="1:10" ht="23.25">
      <c r="A699" s="121">
        <v>23585</v>
      </c>
      <c r="B699" s="123">
        <v>34</v>
      </c>
      <c r="C699" s="139">
        <v>87.0095</v>
      </c>
      <c r="D699" s="139">
        <v>87.1415</v>
      </c>
      <c r="E699" s="139">
        <f t="shared" si="35"/>
        <v>0.1319999999999908</v>
      </c>
      <c r="F699" s="166">
        <f t="shared" si="42"/>
        <v>481.41799482107604</v>
      </c>
      <c r="G699" s="116">
        <f t="shared" si="40"/>
        <v>274.18999999999994</v>
      </c>
      <c r="H699" s="239">
        <v>28</v>
      </c>
      <c r="I699" s="131">
        <v>838.53</v>
      </c>
      <c r="J699" s="131">
        <v>564.34</v>
      </c>
    </row>
    <row r="700" spans="1:10" ht="23.25">
      <c r="A700" s="121"/>
      <c r="B700" s="123">
        <v>35</v>
      </c>
      <c r="C700" s="139">
        <v>86.0667</v>
      </c>
      <c r="D700" s="139">
        <v>86.2113</v>
      </c>
      <c r="E700" s="139">
        <f t="shared" si="35"/>
        <v>0.14459999999999695</v>
      </c>
      <c r="F700" s="166">
        <f t="shared" si="42"/>
        <v>496.3273151644022</v>
      </c>
      <c r="G700" s="116">
        <f t="shared" si="40"/>
        <v>291.34000000000003</v>
      </c>
      <c r="H700" s="239">
        <v>29</v>
      </c>
      <c r="I700" s="131">
        <v>802.36</v>
      </c>
      <c r="J700" s="131">
        <v>511.02</v>
      </c>
    </row>
    <row r="701" spans="1:10" ht="23.25">
      <c r="A701" s="121"/>
      <c r="B701" s="123">
        <v>36</v>
      </c>
      <c r="C701" s="139">
        <v>85.0213</v>
      </c>
      <c r="D701" s="139">
        <v>85.1542</v>
      </c>
      <c r="E701" s="139">
        <f t="shared" si="35"/>
        <v>0.13290000000000646</v>
      </c>
      <c r="F701" s="166">
        <f t="shared" si="42"/>
        <v>424.47858443261185</v>
      </c>
      <c r="G701" s="116">
        <f t="shared" si="40"/>
        <v>313.09000000000003</v>
      </c>
      <c r="H701" s="239">
        <v>30</v>
      </c>
      <c r="I701" s="131">
        <v>687.82</v>
      </c>
      <c r="J701" s="131">
        <v>374.73</v>
      </c>
    </row>
    <row r="702" spans="1:10" ht="23.25">
      <c r="A702" s="121">
        <v>23592</v>
      </c>
      <c r="B702" s="123">
        <v>28</v>
      </c>
      <c r="C702" s="139">
        <v>91.7501</v>
      </c>
      <c r="D702" s="139">
        <v>92.5471</v>
      </c>
      <c r="E702" s="139">
        <f t="shared" si="35"/>
        <v>0.796999999999997</v>
      </c>
      <c r="F702" s="166">
        <f t="shared" si="42"/>
        <v>2382.6606875934144</v>
      </c>
      <c r="G702" s="116">
        <f t="shared" si="40"/>
        <v>334.5</v>
      </c>
      <c r="H702" s="239">
        <v>31</v>
      </c>
      <c r="I702" s="131">
        <v>702.12</v>
      </c>
      <c r="J702" s="131">
        <v>367.62</v>
      </c>
    </row>
    <row r="703" spans="1:10" ht="23.25">
      <c r="A703" s="121"/>
      <c r="B703" s="123">
        <v>29</v>
      </c>
      <c r="C703" s="139">
        <v>85.2632</v>
      </c>
      <c r="D703" s="139">
        <v>86.4383</v>
      </c>
      <c r="E703" s="139">
        <f t="shared" si="35"/>
        <v>1.1751000000000005</v>
      </c>
      <c r="F703" s="166">
        <f t="shared" si="42"/>
        <v>3692.7283011752893</v>
      </c>
      <c r="G703" s="116">
        <f t="shared" si="40"/>
        <v>318.21999999999997</v>
      </c>
      <c r="H703" s="239">
        <v>32</v>
      </c>
      <c r="I703" s="131">
        <v>688.56</v>
      </c>
      <c r="J703" s="131">
        <v>370.34</v>
      </c>
    </row>
    <row r="704" spans="1:10" ht="23.25">
      <c r="A704" s="121"/>
      <c r="B704" s="123">
        <v>30</v>
      </c>
      <c r="C704" s="139">
        <v>85.345</v>
      </c>
      <c r="D704" s="139">
        <v>86.1727</v>
      </c>
      <c r="E704" s="139">
        <f t="shared" si="35"/>
        <v>0.8277000000000072</v>
      </c>
      <c r="F704" s="166">
        <f t="shared" si="42"/>
        <v>2482.4545618139505</v>
      </c>
      <c r="G704" s="116">
        <f t="shared" si="40"/>
        <v>333.41999999999996</v>
      </c>
      <c r="H704" s="239">
        <v>33</v>
      </c>
      <c r="I704" s="131">
        <v>705.02</v>
      </c>
      <c r="J704" s="131">
        <v>371.6</v>
      </c>
    </row>
    <row r="705" spans="1:10" ht="23.25">
      <c r="A705" s="121">
        <v>23605</v>
      </c>
      <c r="B705" s="123">
        <v>31</v>
      </c>
      <c r="C705" s="139">
        <v>93.4286</v>
      </c>
      <c r="D705" s="139">
        <v>93.5167</v>
      </c>
      <c r="E705" s="139">
        <f t="shared" si="35"/>
        <v>0.08809999999999718</v>
      </c>
      <c r="F705" s="166">
        <f t="shared" si="42"/>
        <v>315.17189568202764</v>
      </c>
      <c r="G705" s="116">
        <f t="shared" si="40"/>
        <v>279.53</v>
      </c>
      <c r="H705" s="239">
        <v>34</v>
      </c>
      <c r="I705" s="131">
        <v>680.66</v>
      </c>
      <c r="J705" s="131">
        <v>401.13</v>
      </c>
    </row>
    <row r="706" spans="1:10" ht="23.25">
      <c r="A706" s="121"/>
      <c r="B706" s="123">
        <v>32</v>
      </c>
      <c r="C706" s="139">
        <v>83.9807</v>
      </c>
      <c r="D706" s="139">
        <v>84.074</v>
      </c>
      <c r="E706" s="139">
        <f t="shared" si="35"/>
        <v>0.09329999999999927</v>
      </c>
      <c r="F706" s="166">
        <f t="shared" si="42"/>
        <v>338.3499546690817</v>
      </c>
      <c r="G706" s="116">
        <f t="shared" si="40"/>
        <v>275.75</v>
      </c>
      <c r="H706" s="239">
        <v>35</v>
      </c>
      <c r="I706" s="131">
        <v>793.63</v>
      </c>
      <c r="J706" s="131">
        <v>517.88</v>
      </c>
    </row>
    <row r="707" spans="1:10" ht="23.25">
      <c r="A707" s="121"/>
      <c r="B707" s="123">
        <v>33</v>
      </c>
      <c r="C707" s="139">
        <v>88.4092</v>
      </c>
      <c r="D707" s="139">
        <v>88.5096</v>
      </c>
      <c r="E707" s="139">
        <f t="shared" si="35"/>
        <v>0.1004000000000076</v>
      </c>
      <c r="F707" s="166">
        <f t="shared" si="42"/>
        <v>369.47081769341133</v>
      </c>
      <c r="G707" s="116">
        <f t="shared" si="40"/>
        <v>271.74</v>
      </c>
      <c r="H707" s="239">
        <v>36</v>
      </c>
      <c r="I707" s="131">
        <v>831.94</v>
      </c>
      <c r="J707" s="131">
        <v>560.2</v>
      </c>
    </row>
    <row r="708" spans="1:10" ht="23.25">
      <c r="A708" s="121">
        <v>23612</v>
      </c>
      <c r="B708" s="123">
        <v>34</v>
      </c>
      <c r="C708" s="139">
        <v>87.0179</v>
      </c>
      <c r="D708" s="139">
        <v>87.0679</v>
      </c>
      <c r="E708" s="139">
        <f t="shared" si="35"/>
        <v>0.04999999999999716</v>
      </c>
      <c r="F708" s="166">
        <f t="shared" si="42"/>
        <v>206.54329147388114</v>
      </c>
      <c r="G708" s="116">
        <f t="shared" si="40"/>
        <v>242.08000000000004</v>
      </c>
      <c r="H708" s="239">
        <v>37</v>
      </c>
      <c r="I708" s="131">
        <v>883.96</v>
      </c>
      <c r="J708" s="131">
        <v>641.88</v>
      </c>
    </row>
    <row r="709" spans="1:10" ht="23.25">
      <c r="A709" s="121"/>
      <c r="B709" s="123">
        <v>35</v>
      </c>
      <c r="C709" s="139">
        <v>86.08</v>
      </c>
      <c r="D709" s="139">
        <v>86.1317</v>
      </c>
      <c r="E709" s="139">
        <f t="shared" si="35"/>
        <v>0.05169999999999675</v>
      </c>
      <c r="F709" s="166">
        <f t="shared" si="42"/>
        <v>160.52909395763757</v>
      </c>
      <c r="G709" s="116">
        <f t="shared" si="40"/>
        <v>322.05999999999995</v>
      </c>
      <c r="H709" s="239">
        <v>38</v>
      </c>
      <c r="I709" s="131">
        <v>715.81</v>
      </c>
      <c r="J709" s="131">
        <v>393.75</v>
      </c>
    </row>
    <row r="710" spans="1:10" ht="23.25">
      <c r="A710" s="121"/>
      <c r="B710" s="123">
        <v>36</v>
      </c>
      <c r="C710" s="139">
        <v>85.043</v>
      </c>
      <c r="D710" s="139">
        <v>85.0957</v>
      </c>
      <c r="E710" s="139">
        <f t="shared" si="35"/>
        <v>0.05269999999998731</v>
      </c>
      <c r="F710" s="166">
        <f t="shared" si="42"/>
        <v>169.89039329460772</v>
      </c>
      <c r="G710" s="116">
        <f t="shared" si="40"/>
        <v>310.2</v>
      </c>
      <c r="H710" s="239">
        <v>39</v>
      </c>
      <c r="I710" s="131">
        <v>696.15</v>
      </c>
      <c r="J710" s="131">
        <v>385.95</v>
      </c>
    </row>
    <row r="711" spans="1:10" ht="23.25">
      <c r="A711" s="121">
        <v>23626</v>
      </c>
      <c r="B711" s="123">
        <v>28</v>
      </c>
      <c r="C711" s="139">
        <v>91.7718</v>
      </c>
      <c r="D711" s="139">
        <v>91.8019</v>
      </c>
      <c r="E711" s="139">
        <f t="shared" si="35"/>
        <v>0.030100000000004457</v>
      </c>
      <c r="F711" s="166">
        <f t="shared" si="42"/>
        <v>91.68443496803063</v>
      </c>
      <c r="G711" s="116">
        <f t="shared" si="40"/>
        <v>328.3</v>
      </c>
      <c r="H711" s="239">
        <v>40</v>
      </c>
      <c r="I711" s="131">
        <v>689.38</v>
      </c>
      <c r="J711" s="131">
        <v>361.08</v>
      </c>
    </row>
    <row r="712" spans="1:10" ht="23.25">
      <c r="A712" s="121"/>
      <c r="B712" s="123">
        <v>29</v>
      </c>
      <c r="C712" s="139">
        <v>85.2768</v>
      </c>
      <c r="D712" s="139">
        <v>85.3041</v>
      </c>
      <c r="E712" s="139">
        <f t="shared" si="35"/>
        <v>0.027300000000010982</v>
      </c>
      <c r="F712" s="166">
        <f t="shared" si="42"/>
        <v>92.39204007043112</v>
      </c>
      <c r="G712" s="116">
        <f t="shared" si="40"/>
        <v>295.47999999999996</v>
      </c>
      <c r="H712" s="239">
        <v>41</v>
      </c>
      <c r="I712" s="131">
        <v>649.42</v>
      </c>
      <c r="J712" s="131">
        <v>353.94</v>
      </c>
    </row>
    <row r="713" spans="1:10" ht="23.25">
      <c r="A713" s="121"/>
      <c r="B713" s="123">
        <v>30</v>
      </c>
      <c r="C713" s="139">
        <v>85.343</v>
      </c>
      <c r="D713" s="139">
        <v>85.3714</v>
      </c>
      <c r="E713" s="139">
        <f t="shared" si="35"/>
        <v>0.028399999999990655</v>
      </c>
      <c r="F713" s="166">
        <f t="shared" si="42"/>
        <v>86.13107694171188</v>
      </c>
      <c r="G713" s="116">
        <f t="shared" si="40"/>
        <v>329.72999999999996</v>
      </c>
      <c r="H713" s="239">
        <v>42</v>
      </c>
      <c r="I713" s="131">
        <v>699.05</v>
      </c>
      <c r="J713" s="131">
        <v>369.32</v>
      </c>
    </row>
    <row r="714" spans="1:10" ht="23.25">
      <c r="A714" s="121">
        <v>23640</v>
      </c>
      <c r="B714" s="123">
        <v>31</v>
      </c>
      <c r="C714" s="139">
        <v>91.399</v>
      </c>
      <c r="D714" s="139">
        <v>91.4276</v>
      </c>
      <c r="E714" s="139">
        <f t="shared" si="35"/>
        <v>0.028599999999997294</v>
      </c>
      <c r="F714" s="166">
        <f t="shared" si="42"/>
        <v>96.30278133206711</v>
      </c>
      <c r="G714" s="116">
        <f t="shared" si="40"/>
        <v>296.98</v>
      </c>
      <c r="H714" s="123">
        <v>43</v>
      </c>
      <c r="I714" s="131">
        <v>849.13</v>
      </c>
      <c r="J714" s="131">
        <v>552.15</v>
      </c>
    </row>
    <row r="715" spans="1:10" ht="23.25">
      <c r="A715" s="121"/>
      <c r="B715" s="123">
        <v>32</v>
      </c>
      <c r="C715" s="139">
        <v>83.9985</v>
      </c>
      <c r="D715" s="139">
        <v>84.0253</v>
      </c>
      <c r="E715" s="139">
        <f t="shared" si="35"/>
        <v>0.026799999999994384</v>
      </c>
      <c r="F715" s="166">
        <f t="shared" si="42"/>
        <v>82.97727413460396</v>
      </c>
      <c r="G715" s="116">
        <f t="shared" si="40"/>
        <v>322.97999999999996</v>
      </c>
      <c r="H715" s="123">
        <v>44</v>
      </c>
      <c r="I715" s="131">
        <v>691.55</v>
      </c>
      <c r="J715" s="131">
        <v>368.57</v>
      </c>
    </row>
    <row r="716" spans="1:10" ht="23.25">
      <c r="A716" s="121"/>
      <c r="B716" s="123">
        <v>33</v>
      </c>
      <c r="C716" s="139">
        <v>88.4035</v>
      </c>
      <c r="D716" s="139">
        <v>88.4276</v>
      </c>
      <c r="E716" s="139">
        <f t="shared" si="35"/>
        <v>0.02410000000000423</v>
      </c>
      <c r="F716" s="166">
        <f t="shared" si="42"/>
        <v>85.84455367957621</v>
      </c>
      <c r="G716" s="116">
        <f t="shared" si="40"/>
        <v>280.74</v>
      </c>
      <c r="H716" s="123">
        <v>45</v>
      </c>
      <c r="I716" s="131">
        <v>691.5</v>
      </c>
      <c r="J716" s="131">
        <v>410.76</v>
      </c>
    </row>
    <row r="717" spans="1:10" ht="23.25">
      <c r="A717" s="121">
        <v>23649</v>
      </c>
      <c r="B717" s="123">
        <v>34</v>
      </c>
      <c r="C717" s="139">
        <v>87.0271</v>
      </c>
      <c r="D717" s="139">
        <v>87.0488</v>
      </c>
      <c r="E717" s="139">
        <f t="shared" si="35"/>
        <v>0.02169999999999561</v>
      </c>
      <c r="F717" s="166">
        <f t="shared" si="42"/>
        <v>67.5066106703861</v>
      </c>
      <c r="G717" s="116">
        <f t="shared" si="40"/>
        <v>321.45000000000005</v>
      </c>
      <c r="H717" s="123">
        <v>46</v>
      </c>
      <c r="I717" s="131">
        <v>665.69</v>
      </c>
      <c r="J717" s="131">
        <v>344.24</v>
      </c>
    </row>
    <row r="718" spans="1:10" ht="23.25">
      <c r="A718" s="121"/>
      <c r="B718" s="123">
        <v>35</v>
      </c>
      <c r="C718" s="139">
        <v>86.088</v>
      </c>
      <c r="D718" s="139">
        <v>86.1004</v>
      </c>
      <c r="E718" s="139">
        <f t="shared" si="35"/>
        <v>0.012399999999999523</v>
      </c>
      <c r="F718" s="166">
        <f t="shared" si="42"/>
        <v>57.24045607718009</v>
      </c>
      <c r="G718" s="116">
        <f t="shared" si="40"/>
        <v>216.63</v>
      </c>
      <c r="H718" s="123">
        <v>47</v>
      </c>
      <c r="I718" s="131">
        <v>791.66</v>
      </c>
      <c r="J718" s="131">
        <v>575.03</v>
      </c>
    </row>
    <row r="719" spans="1:10" ht="23.25">
      <c r="A719" s="121"/>
      <c r="B719" s="123">
        <v>36</v>
      </c>
      <c r="C719" s="139">
        <v>85.0598</v>
      </c>
      <c r="D719" s="139">
        <v>85.0786</v>
      </c>
      <c r="E719" s="139">
        <f t="shared" si="35"/>
        <v>0.018799999999998818</v>
      </c>
      <c r="F719" s="166">
        <f t="shared" si="42"/>
        <v>73.22297955208887</v>
      </c>
      <c r="G719" s="116">
        <f t="shared" si="40"/>
        <v>256.75</v>
      </c>
      <c r="H719" s="123">
        <v>48</v>
      </c>
      <c r="I719" s="131">
        <v>811.52</v>
      </c>
      <c r="J719" s="131">
        <v>554.77</v>
      </c>
    </row>
    <row r="720" spans="1:10" ht="23.25">
      <c r="A720" s="121">
        <v>23655</v>
      </c>
      <c r="B720" s="123">
        <v>1</v>
      </c>
      <c r="C720" s="139">
        <v>85.3965</v>
      </c>
      <c r="D720" s="139">
        <v>85.8113</v>
      </c>
      <c r="E720" s="139">
        <f t="shared" si="35"/>
        <v>0.4147999999999996</v>
      </c>
      <c r="F720" s="166">
        <f t="shared" si="42"/>
        <v>1470.869827311087</v>
      </c>
      <c r="G720" s="116">
        <f t="shared" si="40"/>
        <v>282.01</v>
      </c>
      <c r="H720" s="123">
        <v>49</v>
      </c>
      <c r="I720" s="131">
        <v>819.35</v>
      </c>
      <c r="J720" s="131">
        <v>537.34</v>
      </c>
    </row>
    <row r="721" spans="1:10" ht="23.25">
      <c r="A721" s="121"/>
      <c r="B721" s="123">
        <v>2</v>
      </c>
      <c r="C721" s="139">
        <v>87.4691</v>
      </c>
      <c r="D721" s="139">
        <v>87.9746</v>
      </c>
      <c r="E721" s="139">
        <f t="shared" si="35"/>
        <v>0.5054999999999978</v>
      </c>
      <c r="F721" s="166">
        <f t="shared" si="42"/>
        <v>1604.8638008762396</v>
      </c>
      <c r="G721" s="116">
        <f t="shared" si="40"/>
        <v>314.97999999999996</v>
      </c>
      <c r="H721" s="123">
        <v>50</v>
      </c>
      <c r="I721" s="131">
        <v>698.78</v>
      </c>
      <c r="J721" s="131">
        <v>383.8</v>
      </c>
    </row>
    <row r="722" spans="1:10" ht="23.25">
      <c r="A722" s="121"/>
      <c r="B722" s="123">
        <v>3</v>
      </c>
      <c r="C722" s="139">
        <v>85.8905</v>
      </c>
      <c r="D722" s="139">
        <v>86.343</v>
      </c>
      <c r="E722" s="139">
        <f t="shared" si="35"/>
        <v>0.45250000000000057</v>
      </c>
      <c r="F722" s="166">
        <f t="shared" si="42"/>
        <v>1584.661180178605</v>
      </c>
      <c r="G722" s="116">
        <f t="shared" si="40"/>
        <v>285.54999999999995</v>
      </c>
      <c r="H722" s="123">
        <v>51</v>
      </c>
      <c r="I722" s="131">
        <v>815.91</v>
      </c>
      <c r="J722" s="131">
        <v>530.36</v>
      </c>
    </row>
    <row r="723" spans="1:10" ht="23.25">
      <c r="A723" s="121">
        <v>23668</v>
      </c>
      <c r="B723" s="123">
        <v>4</v>
      </c>
      <c r="C723" s="139">
        <v>85.0359</v>
      </c>
      <c r="D723" s="139">
        <v>85.0446</v>
      </c>
      <c r="E723" s="139">
        <f t="shared" si="35"/>
        <v>0.008700000000004593</v>
      </c>
      <c r="F723" s="166">
        <f t="shared" si="42"/>
        <v>33.430679372904216</v>
      </c>
      <c r="G723" s="116">
        <f t="shared" si="40"/>
        <v>260.24</v>
      </c>
      <c r="H723" s="123">
        <v>52</v>
      </c>
      <c r="I723" s="131">
        <v>806.5</v>
      </c>
      <c r="J723" s="131">
        <v>546.26</v>
      </c>
    </row>
    <row r="724" spans="1:10" ht="23.25">
      <c r="A724" s="121"/>
      <c r="B724" s="123">
        <v>5</v>
      </c>
      <c r="C724" s="139">
        <v>85.028</v>
      </c>
      <c r="D724" s="139">
        <v>85.0357</v>
      </c>
      <c r="E724" s="139">
        <f t="shared" si="35"/>
        <v>0.007699999999999818</v>
      </c>
      <c r="F724" s="166">
        <f t="shared" si="42"/>
        <v>27.833001988070915</v>
      </c>
      <c r="G724" s="116">
        <f t="shared" si="40"/>
        <v>276.65</v>
      </c>
      <c r="H724" s="123">
        <v>53</v>
      </c>
      <c r="I724" s="131">
        <v>803.81</v>
      </c>
      <c r="J724" s="131">
        <v>527.16</v>
      </c>
    </row>
    <row r="725" spans="1:10" ht="23.25">
      <c r="A725" s="121"/>
      <c r="B725" s="123">
        <v>6</v>
      </c>
      <c r="C725" s="139">
        <v>87.4682</v>
      </c>
      <c r="D725" s="139">
        <v>87.4774</v>
      </c>
      <c r="E725" s="139">
        <f t="shared" si="35"/>
        <v>0.00920000000000698</v>
      </c>
      <c r="F725" s="166">
        <f t="shared" si="42"/>
        <v>28.825667376886145</v>
      </c>
      <c r="G725" s="116">
        <f t="shared" si="40"/>
        <v>319.15999999999997</v>
      </c>
      <c r="H725" s="123">
        <v>54</v>
      </c>
      <c r="I725" s="131">
        <v>820.26</v>
      </c>
      <c r="J725" s="131">
        <v>501.1</v>
      </c>
    </row>
    <row r="726" spans="1:10" ht="23.25">
      <c r="A726" s="121">
        <v>23675</v>
      </c>
      <c r="B726" s="123">
        <v>7</v>
      </c>
      <c r="C726" s="139">
        <v>86.4004</v>
      </c>
      <c r="D726" s="139">
        <v>86.4067</v>
      </c>
      <c r="E726" s="139">
        <f t="shared" si="35"/>
        <v>0.0062999999999959755</v>
      </c>
      <c r="F726" s="166">
        <f t="shared" si="42"/>
        <v>24.011891603445424</v>
      </c>
      <c r="G726" s="116">
        <f t="shared" si="40"/>
        <v>262.37</v>
      </c>
      <c r="H726" s="123">
        <v>55</v>
      </c>
      <c r="I726" s="131">
        <v>779.6</v>
      </c>
      <c r="J726" s="131">
        <v>517.23</v>
      </c>
    </row>
    <row r="727" spans="1:10" ht="23.25">
      <c r="A727" s="121"/>
      <c r="B727" s="123">
        <v>8</v>
      </c>
      <c r="C727" s="139">
        <v>84.8128</v>
      </c>
      <c r="D727" s="139">
        <v>84.8219</v>
      </c>
      <c r="E727" s="139">
        <f t="shared" si="35"/>
        <v>0.00910000000000366</v>
      </c>
      <c r="F727" s="166">
        <f t="shared" si="42"/>
        <v>30.0518476932851</v>
      </c>
      <c r="G727" s="116">
        <f t="shared" si="40"/>
        <v>302.80999999999995</v>
      </c>
      <c r="H727" s="123">
        <v>56</v>
      </c>
      <c r="I727" s="131">
        <v>825.76</v>
      </c>
      <c r="J727" s="131">
        <v>522.95</v>
      </c>
    </row>
    <row r="728" spans="1:10" ht="23.25">
      <c r="A728" s="121"/>
      <c r="B728" s="123">
        <v>9</v>
      </c>
      <c r="C728" s="139">
        <v>87.6245</v>
      </c>
      <c r="D728" s="139">
        <v>87.6333</v>
      </c>
      <c r="E728" s="139">
        <f t="shared" si="35"/>
        <v>0.008800000000007913</v>
      </c>
      <c r="F728" s="166">
        <f t="shared" si="42"/>
        <v>29.743797742202098</v>
      </c>
      <c r="G728" s="116">
        <f t="shared" si="40"/>
        <v>295.86</v>
      </c>
      <c r="H728" s="123">
        <v>57</v>
      </c>
      <c r="I728" s="131">
        <v>782.26</v>
      </c>
      <c r="J728" s="131">
        <v>486.4</v>
      </c>
    </row>
    <row r="729" spans="1:10" ht="23.25">
      <c r="A729" s="121">
        <v>23683</v>
      </c>
      <c r="B729" s="123">
        <v>1</v>
      </c>
      <c r="C729" s="139">
        <v>85.4314</v>
      </c>
      <c r="D729" s="139">
        <v>85.4394</v>
      </c>
      <c r="E729" s="139">
        <f t="shared" si="35"/>
        <v>0.008000000000009777</v>
      </c>
      <c r="F729" s="166">
        <f t="shared" si="42"/>
        <v>29.191753329720044</v>
      </c>
      <c r="G729" s="116">
        <f t="shared" si="40"/>
        <v>274.04999999999995</v>
      </c>
      <c r="H729" s="123">
        <v>58</v>
      </c>
      <c r="I729" s="131">
        <v>816.31</v>
      </c>
      <c r="J729" s="131">
        <v>542.26</v>
      </c>
    </row>
    <row r="730" spans="1:10" ht="23.25">
      <c r="A730" s="121"/>
      <c r="B730" s="123">
        <v>2</v>
      </c>
      <c r="C730" s="139">
        <v>87.4797</v>
      </c>
      <c r="D730" s="139">
        <v>87.4876</v>
      </c>
      <c r="E730" s="139">
        <f t="shared" si="35"/>
        <v>0.007900000000006457</v>
      </c>
      <c r="F730" s="166">
        <f t="shared" si="42"/>
        <v>29.210574967670386</v>
      </c>
      <c r="G730" s="116">
        <f t="shared" si="40"/>
        <v>270.45000000000005</v>
      </c>
      <c r="H730" s="123">
        <v>59</v>
      </c>
      <c r="I730" s="131">
        <v>780.35</v>
      </c>
      <c r="J730" s="131">
        <v>509.9</v>
      </c>
    </row>
    <row r="731" spans="1:10" ht="23.25">
      <c r="A731" s="121"/>
      <c r="B731" s="123">
        <v>3</v>
      </c>
      <c r="C731" s="139">
        <v>85.8822</v>
      </c>
      <c r="D731" s="139">
        <v>85.893</v>
      </c>
      <c r="E731" s="139">
        <f t="shared" si="35"/>
        <v>0.010800000000003251</v>
      </c>
      <c r="F731" s="166">
        <f t="shared" si="42"/>
        <v>36.76345440311554</v>
      </c>
      <c r="G731" s="116">
        <f t="shared" si="40"/>
        <v>293.77000000000004</v>
      </c>
      <c r="H731" s="123">
        <v>60</v>
      </c>
      <c r="I731" s="131">
        <v>662.11</v>
      </c>
      <c r="J731" s="131">
        <v>368.34</v>
      </c>
    </row>
    <row r="732" spans="1:10" ht="23.25">
      <c r="A732" s="121">
        <v>23692</v>
      </c>
      <c r="B732" s="123">
        <v>4</v>
      </c>
      <c r="C732" s="139">
        <v>85.0233</v>
      </c>
      <c r="D732" s="139">
        <v>85.0318</v>
      </c>
      <c r="E732" s="139">
        <f t="shared" si="35"/>
        <v>0.008499999999997954</v>
      </c>
      <c r="F732" s="166">
        <f t="shared" si="42"/>
        <v>29.45559136430659</v>
      </c>
      <c r="G732" s="116">
        <f t="shared" si="40"/>
        <v>288.57000000000005</v>
      </c>
      <c r="H732" s="123">
        <v>61</v>
      </c>
      <c r="I732" s="131">
        <v>695.33</v>
      </c>
      <c r="J732" s="131">
        <v>406.76</v>
      </c>
    </row>
    <row r="733" spans="1:10" ht="23.25">
      <c r="A733" s="121"/>
      <c r="B733" s="123">
        <v>5</v>
      </c>
      <c r="C733" s="139">
        <v>85.0507</v>
      </c>
      <c r="D733" s="139">
        <v>85.0667</v>
      </c>
      <c r="E733" s="139">
        <f t="shared" si="35"/>
        <v>0.015999999999991132</v>
      </c>
      <c r="F733" s="166">
        <f t="shared" si="42"/>
        <v>60.64051544434765</v>
      </c>
      <c r="G733" s="116">
        <f t="shared" si="40"/>
        <v>263.8500000000001</v>
      </c>
      <c r="H733" s="123">
        <v>62</v>
      </c>
      <c r="I733" s="131">
        <v>744.19</v>
      </c>
      <c r="J733" s="131">
        <v>480.34</v>
      </c>
    </row>
    <row r="734" spans="1:10" ht="23.25">
      <c r="A734" s="121"/>
      <c r="B734" s="123">
        <v>6</v>
      </c>
      <c r="C734" s="139">
        <v>87.4563</v>
      </c>
      <c r="D734" s="139">
        <v>87.4685</v>
      </c>
      <c r="E734" s="139">
        <f t="shared" si="35"/>
        <v>0.012200000000007094</v>
      </c>
      <c r="F734" s="166">
        <f t="shared" si="42"/>
        <v>41.77796041369459</v>
      </c>
      <c r="G734" s="116">
        <f t="shared" si="40"/>
        <v>292.02</v>
      </c>
      <c r="H734" s="123">
        <v>63</v>
      </c>
      <c r="I734" s="131">
        <v>823.46</v>
      </c>
      <c r="J734" s="131">
        <v>531.44</v>
      </c>
    </row>
    <row r="735" spans="1:10" ht="23.25">
      <c r="A735" s="121">
        <v>23703</v>
      </c>
      <c r="B735" s="123">
        <v>7</v>
      </c>
      <c r="C735" s="139">
        <v>86.394</v>
      </c>
      <c r="D735" s="139">
        <v>86.4001</v>
      </c>
      <c r="E735" s="139">
        <f t="shared" si="35"/>
        <v>0.006099999999989336</v>
      </c>
      <c r="F735" s="166">
        <f t="shared" si="42"/>
        <v>22.90047678037818</v>
      </c>
      <c r="G735" s="116">
        <f t="shared" si="40"/>
        <v>266.37</v>
      </c>
      <c r="H735" s="123">
        <v>64</v>
      </c>
      <c r="I735" s="131">
        <v>838.82</v>
      </c>
      <c r="J735" s="131">
        <v>572.45</v>
      </c>
    </row>
    <row r="736" spans="1:10" ht="23.25">
      <c r="A736" s="121"/>
      <c r="B736" s="123">
        <v>8</v>
      </c>
      <c r="C736" s="139">
        <v>84.8188</v>
      </c>
      <c r="D736" s="139">
        <v>84.8216</v>
      </c>
      <c r="E736" s="139">
        <f t="shared" si="35"/>
        <v>0.0028000000000076852</v>
      </c>
      <c r="F736" s="166">
        <f t="shared" si="42"/>
        <v>9.888053112998149</v>
      </c>
      <c r="G736" s="116">
        <f t="shared" si="40"/>
        <v>283.16999999999996</v>
      </c>
      <c r="H736" s="123">
        <v>65</v>
      </c>
      <c r="I736" s="131">
        <v>774.3</v>
      </c>
      <c r="J736" s="131">
        <v>491.13</v>
      </c>
    </row>
    <row r="737" spans="1:10" ht="23.25">
      <c r="A737" s="121"/>
      <c r="B737" s="123">
        <v>9</v>
      </c>
      <c r="C737" s="139">
        <v>87.659</v>
      </c>
      <c r="D737" s="139">
        <v>87.6632</v>
      </c>
      <c r="E737" s="139">
        <f t="shared" si="35"/>
        <v>0.004199999999997317</v>
      </c>
      <c r="F737" s="166">
        <f t="shared" si="42"/>
        <v>14.789773927731941</v>
      </c>
      <c r="G737" s="116">
        <f t="shared" si="40"/>
        <v>283.98</v>
      </c>
      <c r="H737" s="123">
        <v>66</v>
      </c>
      <c r="I737" s="131">
        <v>836.46</v>
      </c>
      <c r="J737" s="131">
        <v>552.48</v>
      </c>
    </row>
    <row r="738" spans="1:10" ht="23.25">
      <c r="A738" s="121">
        <v>23718</v>
      </c>
      <c r="B738" s="123">
        <v>19</v>
      </c>
      <c r="C738" s="139">
        <v>86.2002</v>
      </c>
      <c r="D738" s="139">
        <v>86.2089</v>
      </c>
      <c r="E738" s="139">
        <f t="shared" si="35"/>
        <v>0.008700000000004593</v>
      </c>
      <c r="F738" s="166">
        <f t="shared" si="42"/>
        <v>29.345296320047872</v>
      </c>
      <c r="G738" s="116">
        <f t="shared" si="40"/>
        <v>296.47</v>
      </c>
      <c r="H738" s="123">
        <v>67</v>
      </c>
      <c r="I738" s="131">
        <v>832.83</v>
      </c>
      <c r="J738" s="131">
        <v>536.36</v>
      </c>
    </row>
    <row r="739" spans="1:10" ht="23.25">
      <c r="A739" s="121"/>
      <c r="B739" s="123">
        <v>20</v>
      </c>
      <c r="C739" s="139">
        <v>87.467</v>
      </c>
      <c r="D739" s="139">
        <v>87.4747</v>
      </c>
      <c r="E739" s="139">
        <f t="shared" si="35"/>
        <v>0.007699999999999818</v>
      </c>
      <c r="F739" s="166">
        <f t="shared" si="42"/>
        <v>27.898550724637023</v>
      </c>
      <c r="G739" s="116">
        <f t="shared" si="40"/>
        <v>276</v>
      </c>
      <c r="H739" s="123">
        <v>68</v>
      </c>
      <c r="I739" s="131">
        <v>829.67</v>
      </c>
      <c r="J739" s="131">
        <v>553.67</v>
      </c>
    </row>
    <row r="740" spans="1:10" ht="23.25">
      <c r="A740" s="121"/>
      <c r="B740" s="123">
        <v>21</v>
      </c>
      <c r="C740" s="139">
        <v>90.0942</v>
      </c>
      <c r="D740" s="139">
        <v>90.1034</v>
      </c>
      <c r="E740" s="139">
        <f t="shared" si="35"/>
        <v>0.00919999999999277</v>
      </c>
      <c r="F740" s="166">
        <f t="shared" si="42"/>
        <v>32.587135165743724</v>
      </c>
      <c r="G740" s="116">
        <f t="shared" si="40"/>
        <v>282.32000000000005</v>
      </c>
      <c r="H740" s="123">
        <v>69</v>
      </c>
      <c r="I740" s="131">
        <v>797</v>
      </c>
      <c r="J740" s="131">
        <v>514.68</v>
      </c>
    </row>
    <row r="741" spans="1:10" ht="23.25">
      <c r="A741" s="121">
        <v>23731</v>
      </c>
      <c r="B741" s="123">
        <v>22</v>
      </c>
      <c r="C741" s="139">
        <v>86.2337</v>
      </c>
      <c r="D741" s="139">
        <v>86.247</v>
      </c>
      <c r="E741" s="139">
        <f t="shared" si="35"/>
        <v>0.013300000000000978</v>
      </c>
      <c r="F741" s="166">
        <f t="shared" si="42"/>
        <v>46.02553898328885</v>
      </c>
      <c r="G741" s="116">
        <f t="shared" si="40"/>
        <v>288.97</v>
      </c>
      <c r="H741" s="123">
        <v>70</v>
      </c>
      <c r="I741" s="131">
        <v>779.96</v>
      </c>
      <c r="J741" s="131">
        <v>490.99</v>
      </c>
    </row>
    <row r="742" spans="1:10" ht="23.25">
      <c r="A742" s="121"/>
      <c r="B742" s="123">
        <v>23</v>
      </c>
      <c r="C742" s="139">
        <v>87.738</v>
      </c>
      <c r="D742" s="139">
        <v>87.7399</v>
      </c>
      <c r="E742" s="139">
        <f t="shared" si="35"/>
        <v>0.00190000000000623</v>
      </c>
      <c r="F742" s="166">
        <f t="shared" si="42"/>
        <v>7.040426872220811</v>
      </c>
      <c r="G742" s="116">
        <f t="shared" si="40"/>
        <v>269.86999999999995</v>
      </c>
      <c r="H742" s="123">
        <v>71</v>
      </c>
      <c r="I742" s="131">
        <v>644.18</v>
      </c>
      <c r="J742" s="131">
        <v>374.31</v>
      </c>
    </row>
    <row r="743" spans="1:10" ht="23.25">
      <c r="A743" s="121"/>
      <c r="B743" s="123">
        <v>24</v>
      </c>
      <c r="C743" s="139">
        <v>87.9479</v>
      </c>
      <c r="D743" s="139">
        <v>87.9514</v>
      </c>
      <c r="E743" s="139">
        <f t="shared" si="35"/>
        <v>0.003500000000002501</v>
      </c>
      <c r="F743" s="166">
        <f t="shared" si="42"/>
        <v>12.05981669079492</v>
      </c>
      <c r="G743" s="116">
        <f t="shared" si="40"/>
        <v>290.21999999999997</v>
      </c>
      <c r="H743" s="123">
        <v>72</v>
      </c>
      <c r="I743" s="131">
        <v>788.27</v>
      </c>
      <c r="J743" s="131">
        <v>498.05</v>
      </c>
    </row>
    <row r="744" spans="1:10" ht="23.25">
      <c r="A744" s="121">
        <v>23738</v>
      </c>
      <c r="B744" s="123">
        <v>25</v>
      </c>
      <c r="C744" s="139">
        <v>87.2848</v>
      </c>
      <c r="D744" s="139">
        <v>87.286</v>
      </c>
      <c r="E744" s="139">
        <f t="shared" si="35"/>
        <v>0.0011999999999972033</v>
      </c>
      <c r="F744" s="166">
        <f t="shared" si="42"/>
        <v>4.392708104536215</v>
      </c>
      <c r="G744" s="116">
        <f t="shared" si="40"/>
        <v>273.18</v>
      </c>
      <c r="H744" s="123">
        <v>73</v>
      </c>
      <c r="I744" s="131">
        <v>742.35</v>
      </c>
      <c r="J744" s="131">
        <v>469.17</v>
      </c>
    </row>
    <row r="745" spans="1:10" ht="23.25">
      <c r="A745" s="121"/>
      <c r="B745" s="123">
        <v>26</v>
      </c>
      <c r="C745" s="139">
        <v>88.7866</v>
      </c>
      <c r="D745" s="139">
        <v>88.7917</v>
      </c>
      <c r="E745" s="139">
        <f t="shared" si="35"/>
        <v>0.005099999999998772</v>
      </c>
      <c r="F745" s="166">
        <f t="shared" si="42"/>
        <v>17.47772446881005</v>
      </c>
      <c r="G745" s="116">
        <f t="shared" si="40"/>
        <v>291.8</v>
      </c>
      <c r="H745" s="123">
        <v>74</v>
      </c>
      <c r="I745" s="131">
        <v>664.99</v>
      </c>
      <c r="J745" s="131">
        <v>373.19</v>
      </c>
    </row>
    <row r="746" spans="1:10" ht="23.25">
      <c r="A746" s="121"/>
      <c r="B746" s="123">
        <v>27</v>
      </c>
      <c r="C746" s="139">
        <v>88.1138</v>
      </c>
      <c r="D746" s="139">
        <v>88.1176</v>
      </c>
      <c r="E746" s="139">
        <f t="shared" si="35"/>
        <v>0.0037999999999982492</v>
      </c>
      <c r="F746" s="166">
        <f t="shared" si="42"/>
        <v>12.689507780666029</v>
      </c>
      <c r="G746" s="116">
        <f t="shared" si="40"/>
        <v>299.46000000000004</v>
      </c>
      <c r="H746" s="123">
        <v>75</v>
      </c>
      <c r="I746" s="131">
        <v>731.07</v>
      </c>
      <c r="J746" s="131">
        <v>431.61</v>
      </c>
    </row>
    <row r="747" spans="1:10" ht="23.25">
      <c r="A747" s="121">
        <v>23746</v>
      </c>
      <c r="B747" s="123">
        <v>1</v>
      </c>
      <c r="C747" s="139">
        <v>85.3962</v>
      </c>
      <c r="D747" s="139">
        <v>85.406</v>
      </c>
      <c r="E747" s="139">
        <f t="shared" si="35"/>
        <v>0.009800000000012687</v>
      </c>
      <c r="F747" s="166">
        <f t="shared" si="42"/>
        <v>34.977514455038495</v>
      </c>
      <c r="G747" s="116">
        <f t="shared" si="40"/>
        <v>280.18000000000006</v>
      </c>
      <c r="H747" s="123">
        <v>76</v>
      </c>
      <c r="I747" s="131">
        <v>826.48</v>
      </c>
      <c r="J747" s="131">
        <v>546.3</v>
      </c>
    </row>
    <row r="748" spans="1:10" ht="23.25">
      <c r="A748" s="121"/>
      <c r="B748" s="123">
        <v>2</v>
      </c>
      <c r="C748" s="139">
        <v>87.4574</v>
      </c>
      <c r="D748" s="139">
        <v>87.4584</v>
      </c>
      <c r="E748" s="139">
        <f t="shared" si="35"/>
        <v>0.000999999999990564</v>
      </c>
      <c r="F748" s="166">
        <f t="shared" si="42"/>
        <v>3.1141976269520226</v>
      </c>
      <c r="G748" s="116">
        <f t="shared" si="40"/>
        <v>321.11</v>
      </c>
      <c r="H748" s="123">
        <v>77</v>
      </c>
      <c r="I748" s="131">
        <v>688.49</v>
      </c>
      <c r="J748" s="131">
        <v>367.38</v>
      </c>
    </row>
    <row r="749" spans="1:10" ht="23.25">
      <c r="A749" s="121"/>
      <c r="B749" s="123">
        <v>3</v>
      </c>
      <c r="C749" s="139">
        <v>85.8423</v>
      </c>
      <c r="D749" s="139">
        <v>85.8428</v>
      </c>
      <c r="E749" s="139">
        <f t="shared" si="35"/>
        <v>0.0005000000000023874</v>
      </c>
      <c r="F749" s="166">
        <f aca="true" t="shared" si="43" ref="F749:F766">((10^6)*E749/G749)</f>
        <v>1.6548072149673587</v>
      </c>
      <c r="G749" s="116">
        <f t="shared" si="40"/>
        <v>302.15</v>
      </c>
      <c r="H749" s="123">
        <v>78</v>
      </c>
      <c r="I749" s="131">
        <v>835.13</v>
      </c>
      <c r="J749" s="131">
        <v>532.98</v>
      </c>
    </row>
    <row r="750" spans="1:10" ht="23.25">
      <c r="A750" s="121">
        <v>23759</v>
      </c>
      <c r="B750" s="123">
        <v>4</v>
      </c>
      <c r="C750" s="139">
        <v>85.0184</v>
      </c>
      <c r="D750" s="139">
        <v>85.0296</v>
      </c>
      <c r="E750" s="139">
        <f t="shared" si="35"/>
        <v>0.01120000000000232</v>
      </c>
      <c r="F750" s="166">
        <f t="shared" si="43"/>
        <v>41.141681666246626</v>
      </c>
      <c r="G750" s="116">
        <f t="shared" si="40"/>
        <v>272.23</v>
      </c>
      <c r="H750" s="123">
        <v>79</v>
      </c>
      <c r="I750" s="131">
        <v>832.01</v>
      </c>
      <c r="J750" s="131">
        <v>559.78</v>
      </c>
    </row>
    <row r="751" spans="1:10" ht="23.25">
      <c r="A751" s="121"/>
      <c r="B751" s="123">
        <v>5</v>
      </c>
      <c r="C751" s="139">
        <v>85.0536</v>
      </c>
      <c r="D751" s="139">
        <v>85.0653</v>
      </c>
      <c r="E751" s="139">
        <f t="shared" si="35"/>
        <v>0.011699999999990496</v>
      </c>
      <c r="F751" s="166">
        <f t="shared" si="43"/>
        <v>37.96605769539701</v>
      </c>
      <c r="G751" s="116">
        <f t="shared" si="40"/>
        <v>308.16999999999996</v>
      </c>
      <c r="H751" s="123">
        <v>80</v>
      </c>
      <c r="I751" s="131">
        <v>580.93</v>
      </c>
      <c r="J751" s="131">
        <v>272.76</v>
      </c>
    </row>
    <row r="752" spans="1:10" ht="23.25">
      <c r="A752" s="121"/>
      <c r="B752" s="123">
        <v>6</v>
      </c>
      <c r="C752" s="139">
        <v>87.4696</v>
      </c>
      <c r="D752" s="139">
        <v>87.4703</v>
      </c>
      <c r="E752" s="139">
        <f t="shared" si="35"/>
        <v>0.0006999999999948159</v>
      </c>
      <c r="F752" s="166">
        <f t="shared" si="43"/>
        <v>2.6645350386160245</v>
      </c>
      <c r="G752" s="116">
        <f t="shared" si="40"/>
        <v>262.71000000000004</v>
      </c>
      <c r="H752" s="123">
        <v>81</v>
      </c>
      <c r="I752" s="131">
        <v>789.97</v>
      </c>
      <c r="J752" s="131">
        <v>527.26</v>
      </c>
    </row>
    <row r="753" spans="1:10" ht="23.25">
      <c r="A753" s="121">
        <v>23766</v>
      </c>
      <c r="B753" s="123">
        <v>7</v>
      </c>
      <c r="C753" s="139">
        <v>86.3966</v>
      </c>
      <c r="D753" s="139">
        <v>86.3968</v>
      </c>
      <c r="E753" s="139">
        <f t="shared" si="35"/>
        <v>0.00019999999999242846</v>
      </c>
      <c r="F753" s="166">
        <f t="shared" si="43"/>
        <v>0.7334604664530897</v>
      </c>
      <c r="G753" s="116">
        <f t="shared" si="40"/>
        <v>272.67999999999995</v>
      </c>
      <c r="H753" s="123">
        <v>82</v>
      </c>
      <c r="I753" s="131">
        <v>803.12</v>
      </c>
      <c r="J753" s="131">
        <v>530.44</v>
      </c>
    </row>
    <row r="754" spans="1:10" ht="23.25">
      <c r="A754" s="121"/>
      <c r="B754" s="123">
        <v>8</v>
      </c>
      <c r="C754" s="139">
        <v>84.7706</v>
      </c>
      <c r="D754" s="139">
        <v>84.773</v>
      </c>
      <c r="E754" s="139">
        <f t="shared" si="35"/>
        <v>0.0023999999999944066</v>
      </c>
      <c r="F754" s="166">
        <f t="shared" si="43"/>
        <v>8.783808512953948</v>
      </c>
      <c r="G754" s="116">
        <f t="shared" si="40"/>
        <v>273.2299999999999</v>
      </c>
      <c r="H754" s="123">
        <v>83</v>
      </c>
      <c r="I754" s="131">
        <v>799.43</v>
      </c>
      <c r="J754" s="131">
        <v>526.2</v>
      </c>
    </row>
    <row r="755" spans="1:10" ht="23.25">
      <c r="A755" s="121"/>
      <c r="B755" s="123">
        <v>9</v>
      </c>
      <c r="C755" s="139">
        <v>87.6359</v>
      </c>
      <c r="D755" s="139">
        <v>87.6402</v>
      </c>
      <c r="E755" s="139">
        <f t="shared" si="35"/>
        <v>0.004299999999986426</v>
      </c>
      <c r="F755" s="166">
        <f t="shared" si="43"/>
        <v>15.716374268956233</v>
      </c>
      <c r="G755" s="116">
        <f t="shared" si="40"/>
        <v>273.6</v>
      </c>
      <c r="H755" s="123">
        <v>84</v>
      </c>
      <c r="I755" s="131">
        <v>808.16</v>
      </c>
      <c r="J755" s="131">
        <v>534.56</v>
      </c>
    </row>
    <row r="756" spans="1:10" ht="23.25">
      <c r="A756" s="121">
        <v>23777</v>
      </c>
      <c r="B756" s="123">
        <v>1</v>
      </c>
      <c r="C756" s="139">
        <v>85.3772</v>
      </c>
      <c r="D756" s="139">
        <v>85.3806</v>
      </c>
      <c r="E756" s="139">
        <f t="shared" si="35"/>
        <v>0.0033999999999991815</v>
      </c>
      <c r="F756" s="166">
        <f t="shared" si="43"/>
        <v>10.273455204711228</v>
      </c>
      <c r="G756" s="116">
        <f t="shared" si="40"/>
        <v>330.95000000000005</v>
      </c>
      <c r="H756" s="123">
        <v>85</v>
      </c>
      <c r="I756" s="131">
        <v>659.45</v>
      </c>
      <c r="J756" s="131">
        <v>328.5</v>
      </c>
    </row>
    <row r="757" spans="1:10" ht="23.25">
      <c r="A757" s="121"/>
      <c r="B757" s="123">
        <v>2</v>
      </c>
      <c r="C757" s="139">
        <v>87.4603</v>
      </c>
      <c r="D757" s="139">
        <v>87.4648</v>
      </c>
      <c r="E757" s="139">
        <f t="shared" si="35"/>
        <v>0.004499999999993065</v>
      </c>
      <c r="F757" s="166">
        <f t="shared" si="43"/>
        <v>14.525969204922898</v>
      </c>
      <c r="G757" s="116">
        <f t="shared" si="40"/>
        <v>309.79</v>
      </c>
      <c r="H757" s="123">
        <v>86</v>
      </c>
      <c r="I757" s="131">
        <v>740.75</v>
      </c>
      <c r="J757" s="131">
        <v>430.96</v>
      </c>
    </row>
    <row r="758" spans="1:10" ht="23.25">
      <c r="A758" s="121"/>
      <c r="B758" s="123">
        <v>3</v>
      </c>
      <c r="C758" s="139">
        <v>85.8728</v>
      </c>
      <c r="D758" s="139">
        <v>85.8741</v>
      </c>
      <c r="E758" s="139">
        <f t="shared" si="35"/>
        <v>0.001300000000000523</v>
      </c>
      <c r="F758" s="166">
        <f t="shared" si="43"/>
        <v>4.427642110284127</v>
      </c>
      <c r="G758" s="116">
        <f t="shared" si="40"/>
        <v>293.61000000000007</v>
      </c>
      <c r="H758" s="123">
        <v>87</v>
      </c>
      <c r="I758" s="131">
        <v>800.19</v>
      </c>
      <c r="J758" s="131">
        <v>506.58</v>
      </c>
    </row>
    <row r="759" spans="1:10" ht="23.25">
      <c r="A759" s="121">
        <v>23780</v>
      </c>
      <c r="B759" s="123">
        <v>4</v>
      </c>
      <c r="C759" s="139">
        <v>85.0214</v>
      </c>
      <c r="D759" s="139">
        <v>85.0245</v>
      </c>
      <c r="E759" s="139">
        <f t="shared" si="35"/>
        <v>0.0031000000000034333</v>
      </c>
      <c r="F759" s="166">
        <f t="shared" si="43"/>
        <v>11.005005502514942</v>
      </c>
      <c r="G759" s="116">
        <f t="shared" si="40"/>
        <v>281.68999999999994</v>
      </c>
      <c r="H759" s="123">
        <v>88</v>
      </c>
      <c r="I759" s="131">
        <v>829.56</v>
      </c>
      <c r="J759" s="131">
        <v>547.87</v>
      </c>
    </row>
    <row r="760" spans="1:10" ht="23.25">
      <c r="A760" s="121"/>
      <c r="B760" s="123">
        <v>5</v>
      </c>
      <c r="C760" s="139">
        <v>85.0487</v>
      </c>
      <c r="D760" s="139">
        <v>85.0516</v>
      </c>
      <c r="E760" s="139">
        <f t="shared" si="35"/>
        <v>0.002899999999996794</v>
      </c>
      <c r="F760" s="166">
        <f t="shared" si="43"/>
        <v>10.120751029513487</v>
      </c>
      <c r="G760" s="116">
        <f t="shared" si="40"/>
        <v>286.53999999999996</v>
      </c>
      <c r="H760" s="123">
        <v>89</v>
      </c>
      <c r="I760" s="131">
        <v>833.05</v>
      </c>
      <c r="J760" s="131">
        <v>546.51</v>
      </c>
    </row>
    <row r="761" spans="1:10" ht="23.25">
      <c r="A761" s="121"/>
      <c r="B761" s="123">
        <v>6</v>
      </c>
      <c r="C761" s="139">
        <v>87.4502</v>
      </c>
      <c r="D761" s="139">
        <v>87.4548</v>
      </c>
      <c r="E761" s="139">
        <f t="shared" si="35"/>
        <v>0.004600000000010596</v>
      </c>
      <c r="F761" s="166">
        <f t="shared" si="43"/>
        <v>14.079333986320382</v>
      </c>
      <c r="G761" s="116">
        <f t="shared" si="40"/>
        <v>326.72</v>
      </c>
      <c r="H761" s="123">
        <v>90</v>
      </c>
      <c r="I761" s="131">
        <v>696.57</v>
      </c>
      <c r="J761" s="131">
        <v>369.85</v>
      </c>
    </row>
    <row r="762" spans="1:10" ht="23.25">
      <c r="A762" s="121">
        <v>23794</v>
      </c>
      <c r="B762" s="123">
        <v>7</v>
      </c>
      <c r="C762" s="139">
        <v>86.3767</v>
      </c>
      <c r="D762" s="139">
        <v>86.3812</v>
      </c>
      <c r="E762" s="139">
        <f t="shared" si="35"/>
        <v>0.004500000000007276</v>
      </c>
      <c r="F762" s="166">
        <f t="shared" si="43"/>
        <v>14.9650814765789</v>
      </c>
      <c r="G762" s="116">
        <f t="shared" si="40"/>
        <v>300.70000000000005</v>
      </c>
      <c r="H762" s="123">
        <v>91</v>
      </c>
      <c r="I762" s="131">
        <v>823.57</v>
      </c>
      <c r="J762" s="131">
        <v>522.87</v>
      </c>
    </row>
    <row r="763" spans="1:10" ht="23.25">
      <c r="A763" s="121"/>
      <c r="B763" s="123">
        <v>8</v>
      </c>
      <c r="C763" s="139">
        <v>85.8758</v>
      </c>
      <c r="D763" s="139">
        <v>85.8797</v>
      </c>
      <c r="E763" s="139">
        <f t="shared" si="35"/>
        <v>0.003900000000001569</v>
      </c>
      <c r="F763" s="166">
        <f t="shared" si="43"/>
        <v>15.518682105772026</v>
      </c>
      <c r="G763" s="116">
        <f t="shared" si="40"/>
        <v>251.31000000000006</v>
      </c>
      <c r="H763" s="123">
        <v>92</v>
      </c>
      <c r="I763" s="131">
        <v>803.08</v>
      </c>
      <c r="J763" s="131">
        <v>551.77</v>
      </c>
    </row>
    <row r="764" spans="1:10" ht="23.25">
      <c r="A764" s="121"/>
      <c r="B764" s="123">
        <v>9</v>
      </c>
      <c r="C764" s="139">
        <v>86.5327</v>
      </c>
      <c r="D764" s="139">
        <v>86.5356</v>
      </c>
      <c r="E764" s="139">
        <f t="shared" si="35"/>
        <v>0.002899999999996794</v>
      </c>
      <c r="F764" s="166">
        <f t="shared" si="43"/>
        <v>12.030699025085223</v>
      </c>
      <c r="G764" s="116">
        <f t="shared" si="40"/>
        <v>241.05000000000007</v>
      </c>
      <c r="H764" s="123">
        <v>93</v>
      </c>
      <c r="I764" s="131">
        <v>823.83</v>
      </c>
      <c r="J764" s="131">
        <v>582.78</v>
      </c>
    </row>
    <row r="765" spans="1:10" ht="23.25">
      <c r="A765" s="121">
        <v>23808</v>
      </c>
      <c r="B765" s="123">
        <v>10</v>
      </c>
      <c r="C765" s="139">
        <v>85.1191</v>
      </c>
      <c r="D765" s="139">
        <v>85.1198</v>
      </c>
      <c r="E765" s="139">
        <f t="shared" si="35"/>
        <v>0.0006999999999948159</v>
      </c>
      <c r="F765" s="166">
        <f t="shared" si="43"/>
        <v>2.2118301314295246</v>
      </c>
      <c r="G765" s="116">
        <f t="shared" si="40"/>
        <v>316.47999999999996</v>
      </c>
      <c r="H765" s="123">
        <v>94</v>
      </c>
      <c r="I765" s="131">
        <v>689.66</v>
      </c>
      <c r="J765" s="131">
        <v>373.18</v>
      </c>
    </row>
    <row r="766" spans="1:10" ht="23.25">
      <c r="A766" s="121"/>
      <c r="B766" s="123">
        <v>11</v>
      </c>
      <c r="C766" s="139">
        <v>86.1308</v>
      </c>
      <c r="D766" s="139">
        <v>86.1344</v>
      </c>
      <c r="E766" s="139">
        <f t="shared" si="35"/>
        <v>0.0036000000000058208</v>
      </c>
      <c r="F766" s="166">
        <f t="shared" si="43"/>
        <v>11.73670654975327</v>
      </c>
      <c r="G766" s="116">
        <f t="shared" si="40"/>
        <v>306.73</v>
      </c>
      <c r="H766" s="123">
        <v>95</v>
      </c>
      <c r="I766" s="131">
        <v>826.7</v>
      </c>
      <c r="J766" s="131">
        <v>519.97</v>
      </c>
    </row>
    <row r="767" spans="1:10" ht="23.25">
      <c r="A767" s="121"/>
      <c r="B767" s="123">
        <v>12</v>
      </c>
      <c r="C767" s="139">
        <v>84.8706</v>
      </c>
      <c r="D767" s="139">
        <v>84.871</v>
      </c>
      <c r="E767" s="139">
        <f t="shared" si="35"/>
        <v>0.00039999999999906777</v>
      </c>
      <c r="F767" s="166">
        <f aca="true" t="shared" si="44" ref="F767:F780">((10^6)*E767/G767)</f>
        <v>1.3810247203392754</v>
      </c>
      <c r="G767" s="116">
        <f t="shared" si="40"/>
        <v>289.64000000000004</v>
      </c>
      <c r="H767" s="123">
        <v>96</v>
      </c>
      <c r="I767" s="131">
        <v>721.22</v>
      </c>
      <c r="J767" s="131">
        <v>431.58</v>
      </c>
    </row>
    <row r="768" spans="1:10" ht="23.25">
      <c r="A768" s="121">
        <v>23822</v>
      </c>
      <c r="B768" s="123">
        <v>13</v>
      </c>
      <c r="C768" s="139">
        <v>85.312</v>
      </c>
      <c r="D768" s="139">
        <v>85.327</v>
      </c>
      <c r="E768" s="139">
        <f t="shared" si="35"/>
        <v>0.015000000000000568</v>
      </c>
      <c r="F768" s="166">
        <f t="shared" si="44"/>
        <v>46.60700969425977</v>
      </c>
      <c r="G768" s="116">
        <f t="shared" si="40"/>
        <v>321.84000000000003</v>
      </c>
      <c r="H768" s="123">
        <v>97</v>
      </c>
      <c r="I768" s="131">
        <v>689.7</v>
      </c>
      <c r="J768" s="131">
        <v>367.86</v>
      </c>
    </row>
    <row r="769" spans="1:10" ht="23.25">
      <c r="A769" s="121"/>
      <c r="B769" s="123">
        <v>14</v>
      </c>
      <c r="C769" s="139">
        <v>87.8057</v>
      </c>
      <c r="D769" s="139">
        <v>87.8164</v>
      </c>
      <c r="E769" s="139">
        <f t="shared" si="35"/>
        <v>0.010699999999999932</v>
      </c>
      <c r="F769" s="166">
        <f t="shared" si="44"/>
        <v>43.181726461923134</v>
      </c>
      <c r="G769" s="116">
        <f t="shared" si="40"/>
        <v>247.78999999999996</v>
      </c>
      <c r="H769" s="123">
        <v>98</v>
      </c>
      <c r="I769" s="131">
        <v>799.03</v>
      </c>
      <c r="J769" s="131">
        <v>551.24</v>
      </c>
    </row>
    <row r="770" spans="1:10" ht="23.25">
      <c r="A770" s="121"/>
      <c r="B770" s="123">
        <v>15</v>
      </c>
      <c r="C770" s="139">
        <v>87.0109</v>
      </c>
      <c r="D770" s="139">
        <v>87.0195</v>
      </c>
      <c r="E770" s="139">
        <f t="shared" si="35"/>
        <v>0.008599999999987062</v>
      </c>
      <c r="F770" s="166">
        <f t="shared" si="44"/>
        <v>29.75263795186668</v>
      </c>
      <c r="G770" s="116">
        <f t="shared" si="40"/>
        <v>289.04999999999995</v>
      </c>
      <c r="H770" s="123">
        <v>99</v>
      </c>
      <c r="I770" s="131">
        <v>802.53</v>
      </c>
      <c r="J770" s="131">
        <v>513.48</v>
      </c>
    </row>
    <row r="771" spans="1:10" ht="23.25">
      <c r="A771" s="121">
        <v>23829</v>
      </c>
      <c r="B771" s="123">
        <v>16</v>
      </c>
      <c r="C771" s="139">
        <v>85.7098</v>
      </c>
      <c r="D771" s="139">
        <v>85.7156</v>
      </c>
      <c r="E771" s="139">
        <f t="shared" si="35"/>
        <v>0.005799999999993588</v>
      </c>
      <c r="F771" s="166">
        <f t="shared" si="44"/>
        <v>18.30057110400905</v>
      </c>
      <c r="G771" s="116">
        <f t="shared" si="40"/>
        <v>316.92999999999995</v>
      </c>
      <c r="H771" s="123">
        <v>100</v>
      </c>
      <c r="I771" s="131">
        <v>663.53</v>
      </c>
      <c r="J771" s="131">
        <v>346.6</v>
      </c>
    </row>
    <row r="772" spans="1:10" ht="23.25">
      <c r="A772" s="121"/>
      <c r="B772" s="123">
        <v>17</v>
      </c>
      <c r="C772" s="139">
        <v>89.4213</v>
      </c>
      <c r="D772" s="139">
        <v>89.4225</v>
      </c>
      <c r="E772" s="139">
        <f t="shared" si="35"/>
        <v>0.0011999999999972033</v>
      </c>
      <c r="F772" s="166">
        <f t="shared" si="44"/>
        <v>4.360306674892639</v>
      </c>
      <c r="G772" s="116">
        <f t="shared" si="40"/>
        <v>275.21000000000004</v>
      </c>
      <c r="H772" s="123">
        <v>101</v>
      </c>
      <c r="I772" s="131">
        <v>825.72</v>
      </c>
      <c r="J772" s="131">
        <v>550.51</v>
      </c>
    </row>
    <row r="773" spans="1:10" s="240" customFormat="1" ht="24" thickBot="1">
      <c r="A773" s="205"/>
      <c r="B773" s="206">
        <v>18</v>
      </c>
      <c r="C773" s="207">
        <v>86.8436</v>
      </c>
      <c r="D773" s="207">
        <v>86.8482</v>
      </c>
      <c r="E773" s="207">
        <f t="shared" si="35"/>
        <v>0.004600000000010596</v>
      </c>
      <c r="F773" s="209">
        <f t="shared" si="44"/>
        <v>13.263746720136659</v>
      </c>
      <c r="G773" s="208">
        <f t="shared" si="40"/>
        <v>346.81000000000006</v>
      </c>
      <c r="H773" s="206">
        <v>102</v>
      </c>
      <c r="I773" s="210">
        <v>649.09</v>
      </c>
      <c r="J773" s="210">
        <v>302.28</v>
      </c>
    </row>
    <row r="774" spans="1:10" ht="23.25">
      <c r="A774" s="177">
        <v>23836</v>
      </c>
      <c r="B774" s="178">
        <v>1</v>
      </c>
      <c r="C774" s="179">
        <v>85.4168</v>
      </c>
      <c r="D774" s="179">
        <v>85.4245</v>
      </c>
      <c r="E774" s="179">
        <f t="shared" si="35"/>
        <v>0.007699999999999818</v>
      </c>
      <c r="F774" s="181">
        <f t="shared" si="44"/>
        <v>23.507143729392528</v>
      </c>
      <c r="G774" s="204">
        <f t="shared" si="40"/>
        <v>327.56000000000006</v>
      </c>
      <c r="H774" s="178">
        <v>1</v>
      </c>
      <c r="I774" s="183">
        <v>694.7</v>
      </c>
      <c r="J774" s="183">
        <v>367.14</v>
      </c>
    </row>
    <row r="775" spans="1:10" ht="23.25">
      <c r="A775" s="121"/>
      <c r="B775" s="123">
        <v>2</v>
      </c>
      <c r="C775" s="139">
        <v>87.4964</v>
      </c>
      <c r="D775" s="139">
        <v>87.5012</v>
      </c>
      <c r="E775" s="139">
        <f t="shared" si="35"/>
        <v>0.004800000000003024</v>
      </c>
      <c r="F775" s="166">
        <f t="shared" si="44"/>
        <v>16.780283167289017</v>
      </c>
      <c r="G775" s="116">
        <f t="shared" si="40"/>
        <v>286.05000000000007</v>
      </c>
      <c r="H775" s="123">
        <v>2</v>
      </c>
      <c r="I775" s="131">
        <v>831.1</v>
      </c>
      <c r="J775" s="131">
        <v>545.05</v>
      </c>
    </row>
    <row r="776" spans="1:10" ht="23.25">
      <c r="A776" s="121"/>
      <c r="B776" s="123">
        <v>3</v>
      </c>
      <c r="C776" s="139">
        <v>85.9003</v>
      </c>
      <c r="D776" s="139">
        <v>85.9036</v>
      </c>
      <c r="E776" s="139">
        <f t="shared" si="35"/>
        <v>0.003299999999995862</v>
      </c>
      <c r="F776" s="166">
        <f t="shared" si="44"/>
        <v>11.961288919481902</v>
      </c>
      <c r="G776" s="116">
        <f t="shared" si="40"/>
        <v>275.89</v>
      </c>
      <c r="H776" s="123">
        <v>3</v>
      </c>
      <c r="I776" s="131">
        <v>823.75</v>
      </c>
      <c r="J776" s="131">
        <v>547.86</v>
      </c>
    </row>
    <row r="777" spans="1:10" ht="23.25">
      <c r="A777" s="121">
        <v>23853</v>
      </c>
      <c r="B777" s="123">
        <v>4</v>
      </c>
      <c r="C777" s="139">
        <v>85.0401</v>
      </c>
      <c r="D777" s="139">
        <v>85.042</v>
      </c>
      <c r="E777" s="139">
        <f t="shared" si="35"/>
        <v>0.00190000000000623</v>
      </c>
      <c r="F777" s="166">
        <f t="shared" si="44"/>
        <v>6.134375100914442</v>
      </c>
      <c r="G777" s="116">
        <f t="shared" si="40"/>
        <v>309.73</v>
      </c>
      <c r="H777" s="123">
        <v>4</v>
      </c>
      <c r="I777" s="131">
        <v>675.49</v>
      </c>
      <c r="J777" s="131">
        <v>365.76</v>
      </c>
    </row>
    <row r="778" spans="1:10" ht="23.25">
      <c r="A778" s="121"/>
      <c r="B778" s="123">
        <v>5</v>
      </c>
      <c r="C778" s="139">
        <v>85.0582</v>
      </c>
      <c r="D778" s="139">
        <v>85.061</v>
      </c>
      <c r="E778" s="139">
        <f t="shared" si="35"/>
        <v>0.0028000000000076852</v>
      </c>
      <c r="F778" s="166">
        <f t="shared" si="44"/>
        <v>8.826403555803944</v>
      </c>
      <c r="G778" s="116">
        <f t="shared" si="40"/>
        <v>317.23</v>
      </c>
      <c r="H778" s="123">
        <v>5</v>
      </c>
      <c r="I778" s="131">
        <v>700.47</v>
      </c>
      <c r="J778" s="131">
        <v>383.24</v>
      </c>
    </row>
    <row r="779" spans="1:10" ht="23.25">
      <c r="A779" s="121"/>
      <c r="B779" s="123">
        <v>6</v>
      </c>
      <c r="C779" s="139">
        <v>87.4142</v>
      </c>
      <c r="D779" s="139">
        <v>87.4148</v>
      </c>
      <c r="E779" s="139">
        <f t="shared" si="35"/>
        <v>0.0006000000000057071</v>
      </c>
      <c r="F779" s="166">
        <f t="shared" si="44"/>
        <v>2.064977973587923</v>
      </c>
      <c r="G779" s="116">
        <f t="shared" si="40"/>
        <v>290.56000000000006</v>
      </c>
      <c r="H779" s="123">
        <v>6</v>
      </c>
      <c r="I779" s="131">
        <v>852.33</v>
      </c>
      <c r="J779" s="131">
        <v>561.77</v>
      </c>
    </row>
    <row r="780" spans="1:10" ht="23.25">
      <c r="A780" s="121">
        <v>23880</v>
      </c>
      <c r="B780" s="123">
        <v>19</v>
      </c>
      <c r="C780" s="139">
        <v>86.1576</v>
      </c>
      <c r="D780" s="139">
        <v>86.2738</v>
      </c>
      <c r="E780" s="139">
        <f t="shared" si="35"/>
        <v>0.11619999999999209</v>
      </c>
      <c r="F780" s="166">
        <f t="shared" si="44"/>
        <v>338.2626921285284</v>
      </c>
      <c r="G780" s="116">
        <f t="shared" si="40"/>
        <v>343.52000000000004</v>
      </c>
      <c r="H780" s="123">
        <v>7</v>
      </c>
      <c r="I780" s="131">
        <v>719.84</v>
      </c>
      <c r="J780" s="131">
        <v>376.32</v>
      </c>
    </row>
    <row r="781" spans="1:10" ht="23.25">
      <c r="A781" s="121"/>
      <c r="B781" s="123">
        <v>20</v>
      </c>
      <c r="C781" s="139">
        <v>87.4576</v>
      </c>
      <c r="D781" s="139">
        <v>87.5804</v>
      </c>
      <c r="E781" s="139">
        <f t="shared" si="35"/>
        <v>0.12279999999999802</v>
      </c>
      <c r="F781" s="166">
        <f aca="true" t="shared" si="45" ref="F781:F789">((10^6)*E781/G781)</f>
        <v>379.76249381493705</v>
      </c>
      <c r="G781" s="116">
        <f t="shared" si="40"/>
        <v>323.35999999999996</v>
      </c>
      <c r="H781" s="123">
        <v>8</v>
      </c>
      <c r="I781" s="131">
        <v>684.68</v>
      </c>
      <c r="J781" s="131">
        <v>361.32</v>
      </c>
    </row>
    <row r="782" spans="1:10" ht="23.25">
      <c r="A782" s="121"/>
      <c r="B782" s="123">
        <v>21</v>
      </c>
      <c r="C782" s="139">
        <v>90.0536</v>
      </c>
      <c r="D782" s="139">
        <v>90.1768</v>
      </c>
      <c r="E782" s="139">
        <f t="shared" si="35"/>
        <v>0.12319999999999709</v>
      </c>
      <c r="F782" s="166">
        <f t="shared" si="45"/>
        <v>400.79377988873125</v>
      </c>
      <c r="G782" s="116">
        <f t="shared" si="40"/>
        <v>307.39</v>
      </c>
      <c r="H782" s="123">
        <v>9</v>
      </c>
      <c r="I782" s="131">
        <v>822.3</v>
      </c>
      <c r="J782" s="131">
        <v>514.91</v>
      </c>
    </row>
    <row r="783" spans="1:10" ht="23.25">
      <c r="A783" s="121">
        <v>23885</v>
      </c>
      <c r="B783" s="123">
        <v>22</v>
      </c>
      <c r="C783" s="139">
        <v>86.1953</v>
      </c>
      <c r="D783" s="139">
        <v>86.4273</v>
      </c>
      <c r="E783" s="139">
        <f t="shared" si="35"/>
        <v>0.23199999999999932</v>
      </c>
      <c r="F783" s="166">
        <f t="shared" si="45"/>
        <v>807.2372999304083</v>
      </c>
      <c r="G783" s="116">
        <f t="shared" si="40"/>
        <v>287.4</v>
      </c>
      <c r="H783" s="123">
        <v>10</v>
      </c>
      <c r="I783" s="131">
        <v>721.53</v>
      </c>
      <c r="J783" s="131">
        <v>434.13</v>
      </c>
    </row>
    <row r="784" spans="1:10" ht="23.25">
      <c r="A784" s="121"/>
      <c r="B784" s="123">
        <v>23</v>
      </c>
      <c r="C784" s="139">
        <v>87.673</v>
      </c>
      <c r="D784" s="139">
        <v>87.9141</v>
      </c>
      <c r="E784" s="139">
        <f t="shared" si="35"/>
        <v>0.24110000000000298</v>
      </c>
      <c r="F784" s="166">
        <f t="shared" si="45"/>
        <v>774.9172371677529</v>
      </c>
      <c r="G784" s="116">
        <f t="shared" si="40"/>
        <v>311.13</v>
      </c>
      <c r="H784" s="123">
        <v>11</v>
      </c>
      <c r="I784" s="131">
        <v>650.65</v>
      </c>
      <c r="J784" s="131">
        <v>339.52</v>
      </c>
    </row>
    <row r="785" spans="1:10" ht="23.25">
      <c r="A785" s="121"/>
      <c r="B785" s="123">
        <v>24</v>
      </c>
      <c r="C785" s="139">
        <v>87.8986</v>
      </c>
      <c r="D785" s="139">
        <v>88.1187</v>
      </c>
      <c r="E785" s="139">
        <f t="shared" si="35"/>
        <v>0.22010000000000218</v>
      </c>
      <c r="F785" s="166">
        <f t="shared" si="45"/>
        <v>711.9981884644073</v>
      </c>
      <c r="G785" s="116">
        <f t="shared" si="40"/>
        <v>309.12999999999994</v>
      </c>
      <c r="H785" s="123">
        <v>12</v>
      </c>
      <c r="I785" s="131">
        <v>678.29</v>
      </c>
      <c r="J785" s="131">
        <v>369.16</v>
      </c>
    </row>
    <row r="786" spans="1:10" ht="23.25">
      <c r="A786" s="121">
        <v>23886</v>
      </c>
      <c r="B786" s="123">
        <v>25</v>
      </c>
      <c r="C786" s="139">
        <v>87.2445</v>
      </c>
      <c r="D786" s="139">
        <v>87.3502</v>
      </c>
      <c r="E786" s="139">
        <f t="shared" si="35"/>
        <v>0.1056999999999988</v>
      </c>
      <c r="F786" s="166">
        <f t="shared" si="45"/>
        <v>346.6483011937517</v>
      </c>
      <c r="G786" s="116">
        <f t="shared" si="40"/>
        <v>304.9200000000001</v>
      </c>
      <c r="H786" s="123">
        <v>13</v>
      </c>
      <c r="I786" s="131">
        <v>845.82</v>
      </c>
      <c r="J786" s="131">
        <v>540.9</v>
      </c>
    </row>
    <row r="787" spans="1:10" ht="23.25">
      <c r="A787" s="121"/>
      <c r="B787" s="123">
        <v>26</v>
      </c>
      <c r="C787" s="139">
        <v>88.7572</v>
      </c>
      <c r="D787" s="139">
        <v>88.8841</v>
      </c>
      <c r="E787" s="139">
        <f t="shared" si="35"/>
        <v>0.12690000000000623</v>
      </c>
      <c r="F787" s="166">
        <f t="shared" si="45"/>
        <v>343.19558632628247</v>
      </c>
      <c r="G787" s="116">
        <f t="shared" si="40"/>
        <v>369.76000000000005</v>
      </c>
      <c r="H787" s="123">
        <v>14</v>
      </c>
      <c r="I787" s="131">
        <v>676.58</v>
      </c>
      <c r="J787" s="131">
        <v>306.82</v>
      </c>
    </row>
    <row r="788" spans="1:10" ht="23.25">
      <c r="A788" s="121"/>
      <c r="B788" s="123">
        <v>27</v>
      </c>
      <c r="C788" s="139">
        <v>88.0296</v>
      </c>
      <c r="D788" s="139">
        <v>88.1452</v>
      </c>
      <c r="E788" s="139">
        <f t="shared" si="35"/>
        <v>0.11560000000000059</v>
      </c>
      <c r="F788" s="166">
        <f t="shared" si="45"/>
        <v>314.34398368456993</v>
      </c>
      <c r="G788" s="116">
        <f t="shared" si="40"/>
        <v>367.75</v>
      </c>
      <c r="H788" s="123">
        <v>15</v>
      </c>
      <c r="I788" s="131">
        <v>733.6</v>
      </c>
      <c r="J788" s="131">
        <v>365.85</v>
      </c>
    </row>
    <row r="789" spans="1:10" ht="23.25">
      <c r="A789" s="121">
        <v>23900</v>
      </c>
      <c r="B789" s="123">
        <v>1</v>
      </c>
      <c r="C789" s="139">
        <v>85.446</v>
      </c>
      <c r="D789" s="139">
        <v>85.4535</v>
      </c>
      <c r="E789" s="139">
        <f t="shared" si="35"/>
        <v>0.00750000000000739</v>
      </c>
      <c r="F789" s="166">
        <f t="shared" si="45"/>
        <v>34.229382501973404</v>
      </c>
      <c r="G789" s="116">
        <f t="shared" si="40"/>
        <v>219.1099999999999</v>
      </c>
      <c r="H789" s="123">
        <v>16</v>
      </c>
      <c r="I789" s="131">
        <v>761.8</v>
      </c>
      <c r="J789" s="131">
        <v>542.69</v>
      </c>
    </row>
    <row r="790" spans="1:10" ht="23.25">
      <c r="A790" s="121"/>
      <c r="B790" s="123">
        <v>2</v>
      </c>
      <c r="C790" s="139">
        <v>87.5227</v>
      </c>
      <c r="D790" s="139">
        <v>87.5324</v>
      </c>
      <c r="E790" s="139">
        <f t="shared" si="35"/>
        <v>0.009699999999995157</v>
      </c>
      <c r="F790" s="166">
        <f aca="true" t="shared" si="46" ref="F790:F811">((10^6)*E790/G790)</f>
        <v>33.9101555671916</v>
      </c>
      <c r="G790" s="116">
        <f t="shared" si="40"/>
        <v>286.05</v>
      </c>
      <c r="H790" s="123">
        <v>17</v>
      </c>
      <c r="I790" s="131">
        <v>650.48</v>
      </c>
      <c r="J790" s="131">
        <v>364.43</v>
      </c>
    </row>
    <row r="791" spans="1:10" ht="23.25">
      <c r="A791" s="121"/>
      <c r="B791" s="123">
        <v>3</v>
      </c>
      <c r="C791" s="139">
        <v>85.9185</v>
      </c>
      <c r="D791" s="139">
        <v>85.93</v>
      </c>
      <c r="E791" s="139">
        <f t="shared" si="35"/>
        <v>0.011500000000012278</v>
      </c>
      <c r="F791" s="166">
        <f t="shared" si="46"/>
        <v>36.92525044956421</v>
      </c>
      <c r="G791" s="116">
        <f t="shared" si="40"/>
        <v>311.44</v>
      </c>
      <c r="H791" s="123">
        <v>18</v>
      </c>
      <c r="I791" s="131">
        <v>687.49</v>
      </c>
      <c r="J791" s="131">
        <v>376.05</v>
      </c>
    </row>
    <row r="792" spans="1:10" ht="23.25">
      <c r="A792" s="121">
        <v>23909</v>
      </c>
      <c r="B792" s="123">
        <v>4</v>
      </c>
      <c r="C792" s="139">
        <v>85.0605</v>
      </c>
      <c r="D792" s="139">
        <v>85.2455</v>
      </c>
      <c r="E792" s="139">
        <f t="shared" si="35"/>
        <v>0.18500000000000227</v>
      </c>
      <c r="F792" s="166">
        <f t="shared" si="46"/>
        <v>778.161016236234</v>
      </c>
      <c r="G792" s="116">
        <f t="shared" si="40"/>
        <v>237.74</v>
      </c>
      <c r="H792" s="123">
        <v>19</v>
      </c>
      <c r="I792" s="131">
        <v>775.52</v>
      </c>
      <c r="J792" s="131">
        <v>537.78</v>
      </c>
    </row>
    <row r="793" spans="1:10" ht="23.25">
      <c r="A793" s="121"/>
      <c r="B793" s="123">
        <v>5</v>
      </c>
      <c r="C793" s="139">
        <v>85.0836</v>
      </c>
      <c r="D793" s="139">
        <v>85.3194</v>
      </c>
      <c r="E793" s="139">
        <f t="shared" si="35"/>
        <v>0.23579999999999757</v>
      </c>
      <c r="F793" s="166">
        <f t="shared" si="46"/>
        <v>758.687258687251</v>
      </c>
      <c r="G793" s="116">
        <f t="shared" si="40"/>
        <v>310.79999999999995</v>
      </c>
      <c r="H793" s="123">
        <v>20</v>
      </c>
      <c r="I793" s="131">
        <v>665.67</v>
      </c>
      <c r="J793" s="131">
        <v>354.87</v>
      </c>
    </row>
    <row r="794" spans="1:10" ht="23.25">
      <c r="A794" s="121"/>
      <c r="B794" s="123">
        <v>6</v>
      </c>
      <c r="C794" s="139">
        <v>87.4224</v>
      </c>
      <c r="D794" s="139">
        <v>87.6829</v>
      </c>
      <c r="E794" s="139">
        <f t="shared" si="35"/>
        <v>0.2605000000000075</v>
      </c>
      <c r="F794" s="166">
        <f t="shared" si="46"/>
        <v>790.4478698871449</v>
      </c>
      <c r="G794" s="116">
        <f t="shared" si="40"/>
        <v>329.56000000000006</v>
      </c>
      <c r="H794" s="123">
        <v>21</v>
      </c>
      <c r="I794" s="131">
        <v>713.32</v>
      </c>
      <c r="J794" s="131">
        <v>383.76</v>
      </c>
    </row>
    <row r="795" spans="1:10" ht="23.25">
      <c r="A795" s="121">
        <v>23913</v>
      </c>
      <c r="B795" s="123">
        <v>7</v>
      </c>
      <c r="C795" s="139">
        <v>86.4696</v>
      </c>
      <c r="D795" s="139">
        <v>86.5121</v>
      </c>
      <c r="E795" s="139">
        <f t="shared" si="35"/>
        <v>0.04250000000000398</v>
      </c>
      <c r="F795" s="166">
        <f t="shared" si="46"/>
        <v>161.13133151351224</v>
      </c>
      <c r="G795" s="116">
        <f t="shared" si="40"/>
        <v>263.75999999999993</v>
      </c>
      <c r="H795" s="123">
        <v>22</v>
      </c>
      <c r="I795" s="131">
        <v>674.56</v>
      </c>
      <c r="J795" s="131">
        <v>410.8</v>
      </c>
    </row>
    <row r="796" spans="1:10" ht="23.25">
      <c r="A796" s="121"/>
      <c r="B796" s="123">
        <v>8</v>
      </c>
      <c r="C796" s="139">
        <v>85.94</v>
      </c>
      <c r="D796" s="139">
        <v>85.9898</v>
      </c>
      <c r="E796" s="139">
        <f t="shared" si="35"/>
        <v>0.04980000000000473</v>
      </c>
      <c r="F796" s="166">
        <f t="shared" si="46"/>
        <v>173.51916376308267</v>
      </c>
      <c r="G796" s="116">
        <f t="shared" si="40"/>
        <v>287</v>
      </c>
      <c r="H796" s="123">
        <v>23</v>
      </c>
      <c r="I796" s="131">
        <v>776.99</v>
      </c>
      <c r="J796" s="131">
        <v>489.99</v>
      </c>
    </row>
    <row r="797" spans="1:10" ht="23.25">
      <c r="A797" s="121"/>
      <c r="B797" s="123">
        <v>9</v>
      </c>
      <c r="C797" s="139">
        <v>86.5763</v>
      </c>
      <c r="D797" s="139">
        <v>86.6165</v>
      </c>
      <c r="E797" s="139">
        <f t="shared" si="35"/>
        <v>0.04019999999999868</v>
      </c>
      <c r="F797" s="166">
        <f t="shared" si="46"/>
        <v>154.5618824253093</v>
      </c>
      <c r="G797" s="116">
        <f t="shared" si="40"/>
        <v>260.0899999999999</v>
      </c>
      <c r="H797" s="123">
        <v>24</v>
      </c>
      <c r="I797" s="131">
        <v>796.8</v>
      </c>
      <c r="J797" s="131">
        <v>536.71</v>
      </c>
    </row>
    <row r="798" spans="1:10" ht="23.25">
      <c r="A798" s="121">
        <v>23927</v>
      </c>
      <c r="B798" s="123">
        <v>19</v>
      </c>
      <c r="C798" s="139">
        <v>86.2194</v>
      </c>
      <c r="D798" s="139">
        <v>86.2761</v>
      </c>
      <c r="E798" s="139">
        <f t="shared" si="35"/>
        <v>0.05670000000000641</v>
      </c>
      <c r="F798" s="166">
        <f t="shared" si="46"/>
        <v>191.37302551642506</v>
      </c>
      <c r="G798" s="116">
        <f t="shared" si="40"/>
        <v>296.28</v>
      </c>
      <c r="H798" s="123">
        <v>25</v>
      </c>
      <c r="I798" s="131">
        <v>802.31</v>
      </c>
      <c r="J798" s="131">
        <v>506.03</v>
      </c>
    </row>
    <row r="799" spans="1:10" ht="23.25">
      <c r="A799" s="121"/>
      <c r="B799" s="123">
        <v>20</v>
      </c>
      <c r="C799" s="139">
        <v>87.4891</v>
      </c>
      <c r="D799" s="139">
        <v>87.563</v>
      </c>
      <c r="E799" s="139">
        <f t="shared" si="35"/>
        <v>0.07390000000000896</v>
      </c>
      <c r="F799" s="166">
        <f t="shared" si="46"/>
        <v>255.42651735106105</v>
      </c>
      <c r="G799" s="116">
        <f t="shared" si="40"/>
        <v>289.31999999999994</v>
      </c>
      <c r="H799" s="123">
        <v>26</v>
      </c>
      <c r="I799" s="131">
        <v>606.42</v>
      </c>
      <c r="J799" s="131">
        <v>317.1</v>
      </c>
    </row>
    <row r="800" spans="1:10" ht="23.25">
      <c r="A800" s="121"/>
      <c r="B800" s="123">
        <v>21</v>
      </c>
      <c r="C800" s="139">
        <v>90.1146</v>
      </c>
      <c r="D800" s="139">
        <v>90.1725</v>
      </c>
      <c r="E800" s="139">
        <f t="shared" si="35"/>
        <v>0.057900000000003615</v>
      </c>
      <c r="F800" s="166">
        <f t="shared" si="46"/>
        <v>211.80085598274724</v>
      </c>
      <c r="G800" s="116">
        <f t="shared" si="40"/>
        <v>273.37</v>
      </c>
      <c r="H800" s="123">
        <v>27</v>
      </c>
      <c r="I800" s="131">
        <v>837.83</v>
      </c>
      <c r="J800" s="131">
        <v>564.46</v>
      </c>
    </row>
    <row r="801" spans="1:10" ht="23.25">
      <c r="A801" s="121">
        <v>23935</v>
      </c>
      <c r="B801" s="123">
        <v>22</v>
      </c>
      <c r="C801" s="139">
        <v>86.2513</v>
      </c>
      <c r="D801" s="139">
        <v>86.2858</v>
      </c>
      <c r="E801" s="139">
        <f t="shared" si="35"/>
        <v>0.0344999999999942</v>
      </c>
      <c r="F801" s="166">
        <f t="shared" si="46"/>
        <v>124.27058569265255</v>
      </c>
      <c r="G801" s="116">
        <f t="shared" si="40"/>
        <v>277.62</v>
      </c>
      <c r="H801" s="123">
        <v>28</v>
      </c>
      <c r="I801" s="131">
        <v>824.84</v>
      </c>
      <c r="J801" s="131">
        <v>547.22</v>
      </c>
    </row>
    <row r="802" spans="1:10" ht="23.25">
      <c r="A802" s="121"/>
      <c r="B802" s="123">
        <v>23</v>
      </c>
      <c r="C802" s="139">
        <v>87.736</v>
      </c>
      <c r="D802" s="139">
        <v>87.7767</v>
      </c>
      <c r="E802" s="139">
        <f t="shared" si="35"/>
        <v>0.04070000000000107</v>
      </c>
      <c r="F802" s="166">
        <f t="shared" si="46"/>
        <v>133.943263344965</v>
      </c>
      <c r="G802" s="116">
        <f t="shared" si="40"/>
        <v>303.86</v>
      </c>
      <c r="H802" s="123">
        <v>29</v>
      </c>
      <c r="I802" s="131">
        <v>633.88</v>
      </c>
      <c r="J802" s="131">
        <v>330.02</v>
      </c>
    </row>
    <row r="803" spans="1:10" ht="23.25">
      <c r="A803" s="121"/>
      <c r="B803" s="123">
        <v>24</v>
      </c>
      <c r="C803" s="139">
        <v>87.9484</v>
      </c>
      <c r="D803" s="139">
        <v>87.9848</v>
      </c>
      <c r="E803" s="139">
        <f t="shared" si="35"/>
        <v>0.03640000000000043</v>
      </c>
      <c r="F803" s="166">
        <f t="shared" si="46"/>
        <v>129.29809605001574</v>
      </c>
      <c r="G803" s="116">
        <f t="shared" si="40"/>
        <v>281.52</v>
      </c>
      <c r="H803" s="123">
        <v>30</v>
      </c>
      <c r="I803" s="131">
        <v>838.53</v>
      </c>
      <c r="J803" s="131">
        <v>557.01</v>
      </c>
    </row>
    <row r="804" spans="1:10" ht="23.25">
      <c r="A804" s="121">
        <v>23938</v>
      </c>
      <c r="B804" s="123">
        <v>25</v>
      </c>
      <c r="C804" s="139">
        <v>87.2934</v>
      </c>
      <c r="D804" s="139">
        <v>87.4819</v>
      </c>
      <c r="E804" s="139">
        <f t="shared" si="35"/>
        <v>0.18849999999999056</v>
      </c>
      <c r="F804" s="166">
        <f t="shared" si="46"/>
        <v>684.2602003774888</v>
      </c>
      <c r="G804" s="116">
        <f t="shared" si="40"/>
        <v>275.47999999999996</v>
      </c>
      <c r="H804" s="123">
        <v>31</v>
      </c>
      <c r="I804" s="131">
        <v>650.4</v>
      </c>
      <c r="J804" s="131">
        <v>374.92</v>
      </c>
    </row>
    <row r="805" spans="1:10" ht="23.25">
      <c r="A805" s="121"/>
      <c r="B805" s="123">
        <v>26</v>
      </c>
      <c r="C805" s="139">
        <v>88.8069</v>
      </c>
      <c r="D805" s="139">
        <v>88.9866</v>
      </c>
      <c r="E805" s="139">
        <f t="shared" si="35"/>
        <v>0.17969999999999686</v>
      </c>
      <c r="F805" s="166">
        <f t="shared" si="46"/>
        <v>699.875369995314</v>
      </c>
      <c r="G805" s="116">
        <f t="shared" si="40"/>
        <v>256.76000000000005</v>
      </c>
      <c r="H805" s="123">
        <v>32</v>
      </c>
      <c r="I805" s="131">
        <v>713.94</v>
      </c>
      <c r="J805" s="131">
        <v>457.18</v>
      </c>
    </row>
    <row r="806" spans="1:10" ht="23.25">
      <c r="A806" s="121"/>
      <c r="B806" s="123">
        <v>27</v>
      </c>
      <c r="C806" s="139">
        <v>88.0849</v>
      </c>
      <c r="D806" s="139">
        <v>88.2516</v>
      </c>
      <c r="E806" s="139">
        <f t="shared" si="35"/>
        <v>0.16669999999999163</v>
      </c>
      <c r="F806" s="166">
        <f t="shared" si="46"/>
        <v>688.3878427485614</v>
      </c>
      <c r="G806" s="116">
        <f t="shared" si="40"/>
        <v>242.15999999999997</v>
      </c>
      <c r="H806" s="123">
        <v>33</v>
      </c>
      <c r="I806" s="131">
        <v>886.73</v>
      </c>
      <c r="J806" s="131">
        <v>644.57</v>
      </c>
    </row>
    <row r="807" spans="1:10" ht="23.25">
      <c r="A807" s="121">
        <v>23966</v>
      </c>
      <c r="B807" s="123">
        <v>7</v>
      </c>
      <c r="C807" s="139">
        <v>86.393</v>
      </c>
      <c r="D807" s="139">
        <v>87.0936</v>
      </c>
      <c r="E807" s="139">
        <f t="shared" si="35"/>
        <v>0.7005999999999943</v>
      </c>
      <c r="F807" s="166">
        <f t="shared" si="46"/>
        <v>1918.1382614647348</v>
      </c>
      <c r="G807" s="116">
        <f t="shared" si="40"/>
        <v>365.24999999999994</v>
      </c>
      <c r="H807" s="123">
        <v>34</v>
      </c>
      <c r="I807" s="131">
        <v>675.42</v>
      </c>
      <c r="J807" s="131">
        <v>310.17</v>
      </c>
    </row>
    <row r="808" spans="1:10" ht="23.25">
      <c r="A808" s="121"/>
      <c r="B808" s="123">
        <v>8</v>
      </c>
      <c r="C808" s="139">
        <v>84.8257</v>
      </c>
      <c r="D808" s="139">
        <v>85.3858</v>
      </c>
      <c r="E808" s="139">
        <f t="shared" si="35"/>
        <v>0.5601000000000056</v>
      </c>
      <c r="F808" s="166">
        <f t="shared" si="46"/>
        <v>1839.892254122612</v>
      </c>
      <c r="G808" s="116">
        <f t="shared" si="40"/>
        <v>304.42</v>
      </c>
      <c r="H808" s="123">
        <v>35</v>
      </c>
      <c r="I808" s="131">
        <v>789.83</v>
      </c>
      <c r="J808" s="131">
        <v>485.41</v>
      </c>
    </row>
    <row r="809" spans="1:10" ht="23.25">
      <c r="A809" s="121"/>
      <c r="B809" s="123">
        <v>9</v>
      </c>
      <c r="C809" s="139">
        <v>86.5602</v>
      </c>
      <c r="D809" s="139">
        <v>86.9964</v>
      </c>
      <c r="E809" s="139">
        <f t="shared" si="35"/>
        <v>0.4361999999999995</v>
      </c>
      <c r="F809" s="166">
        <f t="shared" si="46"/>
        <v>1243.1954855074514</v>
      </c>
      <c r="G809" s="116">
        <f t="shared" si="40"/>
        <v>350.87</v>
      </c>
      <c r="H809" s="123">
        <v>36</v>
      </c>
      <c r="I809" s="131">
        <v>668.12</v>
      </c>
      <c r="J809" s="131">
        <v>317.25</v>
      </c>
    </row>
    <row r="810" spans="1:10" ht="23.25">
      <c r="A810" s="121">
        <v>23967</v>
      </c>
      <c r="B810" s="123">
        <v>10</v>
      </c>
      <c r="C810" s="139">
        <v>85.094</v>
      </c>
      <c r="D810" s="139">
        <v>85.5477</v>
      </c>
      <c r="E810" s="139">
        <f t="shared" si="35"/>
        <v>0.453700000000012</v>
      </c>
      <c r="F810" s="166">
        <f t="shared" si="46"/>
        <v>1599.6756223115858</v>
      </c>
      <c r="G810" s="116">
        <f t="shared" si="40"/>
        <v>283.62</v>
      </c>
      <c r="H810" s="123">
        <v>37</v>
      </c>
      <c r="I810" s="131">
        <v>820.96</v>
      </c>
      <c r="J810" s="131">
        <v>537.34</v>
      </c>
    </row>
    <row r="811" spans="1:10" ht="23.25">
      <c r="A811" s="121"/>
      <c r="B811" s="123">
        <v>11</v>
      </c>
      <c r="C811" s="139">
        <v>86.1228</v>
      </c>
      <c r="D811" s="139">
        <v>86.5585</v>
      </c>
      <c r="E811" s="139">
        <f t="shared" si="35"/>
        <v>0.4356999999999971</v>
      </c>
      <c r="F811" s="166">
        <f t="shared" si="46"/>
        <v>1454.2238243049203</v>
      </c>
      <c r="G811" s="116">
        <f t="shared" si="40"/>
        <v>299.60999999999996</v>
      </c>
      <c r="H811" s="123">
        <v>38</v>
      </c>
      <c r="I811" s="131">
        <v>784.06</v>
      </c>
      <c r="J811" s="131">
        <v>484.45</v>
      </c>
    </row>
    <row r="812" spans="1:10" ht="23.25">
      <c r="A812" s="121"/>
      <c r="B812" s="123">
        <v>12</v>
      </c>
      <c r="C812" s="139">
        <v>84.8684</v>
      </c>
      <c r="D812" s="139">
        <v>85.3112</v>
      </c>
      <c r="E812" s="139">
        <f t="shared" si="35"/>
        <v>0.4428000000000054</v>
      </c>
      <c r="F812" s="166">
        <f>((10^6)*E812/G812)</f>
        <v>1177.596936333188</v>
      </c>
      <c r="G812" s="116">
        <f t="shared" si="40"/>
        <v>376.02000000000004</v>
      </c>
      <c r="H812" s="123">
        <v>39</v>
      </c>
      <c r="I812" s="131">
        <v>658.6</v>
      </c>
      <c r="J812" s="131">
        <v>282.58</v>
      </c>
    </row>
    <row r="813" spans="1:10" ht="23.25">
      <c r="A813" s="121">
        <v>23968</v>
      </c>
      <c r="B813" s="123">
        <v>13</v>
      </c>
      <c r="C813" s="139">
        <v>85.3333</v>
      </c>
      <c r="D813" s="139">
        <v>85.4769</v>
      </c>
      <c r="E813" s="139">
        <f t="shared" si="35"/>
        <v>0.1436000000000064</v>
      </c>
      <c r="F813" s="166">
        <f>((10^6)*E813/G813)</f>
        <v>442.6224455198544</v>
      </c>
      <c r="G813" s="116">
        <f t="shared" si="40"/>
        <v>324.43000000000006</v>
      </c>
      <c r="H813" s="123">
        <v>40</v>
      </c>
      <c r="I813" s="131">
        <v>810.83</v>
      </c>
      <c r="J813" s="131">
        <v>486.4</v>
      </c>
    </row>
    <row r="814" spans="1:10" ht="23.25">
      <c r="A814" s="121"/>
      <c r="B814" s="123">
        <v>14</v>
      </c>
      <c r="C814" s="139">
        <v>87.8218</v>
      </c>
      <c r="D814" s="139">
        <v>87.9878</v>
      </c>
      <c r="E814" s="139">
        <f t="shared" si="35"/>
        <v>0.16599999999999682</v>
      </c>
      <c r="F814" s="166">
        <f>((10^6)*E814/G814)</f>
        <v>540.0130123617333</v>
      </c>
      <c r="G814" s="116">
        <f t="shared" si="40"/>
        <v>307.40000000000003</v>
      </c>
      <c r="H814" s="123">
        <v>41</v>
      </c>
      <c r="I814" s="131">
        <v>729.32</v>
      </c>
      <c r="J814" s="131">
        <v>421.92</v>
      </c>
    </row>
    <row r="815" spans="1:10" ht="23.25">
      <c r="A815" s="121"/>
      <c r="B815" s="123">
        <v>15</v>
      </c>
      <c r="C815" s="139">
        <v>87.0288</v>
      </c>
      <c r="D815" s="139">
        <v>87.1681</v>
      </c>
      <c r="E815" s="139">
        <f t="shared" si="35"/>
        <v>0.13929999999999154</v>
      </c>
      <c r="F815" s="166">
        <f>((10^6)*E815/G815)</f>
        <v>478.2175838511157</v>
      </c>
      <c r="G815" s="116">
        <f t="shared" si="40"/>
        <v>291.2900000000001</v>
      </c>
      <c r="H815" s="123">
        <v>42</v>
      </c>
      <c r="I815" s="131">
        <v>844.34</v>
      </c>
      <c r="J815" s="131">
        <v>553.05</v>
      </c>
    </row>
    <row r="816" spans="1:10" ht="23.25">
      <c r="A816" s="121">
        <v>23991</v>
      </c>
      <c r="B816" s="123">
        <v>19</v>
      </c>
      <c r="C816" s="139">
        <v>86.1627</v>
      </c>
      <c r="D816" s="139">
        <v>86.271</v>
      </c>
      <c r="E816" s="139">
        <f t="shared" si="35"/>
        <v>0.10829999999999984</v>
      </c>
      <c r="F816" s="166">
        <f>((10^6)*E816/G816)</f>
        <v>379.9600042100826</v>
      </c>
      <c r="G816" s="116">
        <f t="shared" si="40"/>
        <v>285.03</v>
      </c>
      <c r="H816" s="123">
        <v>43</v>
      </c>
      <c r="I816" s="131">
        <v>852.89</v>
      </c>
      <c r="J816" s="131">
        <v>567.86</v>
      </c>
    </row>
    <row r="817" spans="1:10" ht="23.25">
      <c r="A817" s="121"/>
      <c r="B817" s="123">
        <v>20</v>
      </c>
      <c r="C817" s="139">
        <v>87.421</v>
      </c>
      <c r="D817" s="139">
        <v>87.5585</v>
      </c>
      <c r="E817" s="139">
        <f t="shared" si="35"/>
        <v>0.13749999999998863</v>
      </c>
      <c r="F817" s="166">
        <f aca="true" t="shared" si="47" ref="F817:F826">((10^6)*E817/G817)</f>
        <v>393.57682619644095</v>
      </c>
      <c r="G817" s="116">
        <f t="shared" si="40"/>
        <v>349.36</v>
      </c>
      <c r="H817" s="123">
        <v>44</v>
      </c>
      <c r="I817" s="131">
        <v>715.23</v>
      </c>
      <c r="J817" s="131">
        <v>365.87</v>
      </c>
    </row>
    <row r="818" spans="1:10" ht="23.25">
      <c r="A818" s="121"/>
      <c r="B818" s="123">
        <v>21</v>
      </c>
      <c r="C818" s="139">
        <v>90.0623</v>
      </c>
      <c r="D818" s="139">
        <v>90.188</v>
      </c>
      <c r="E818" s="139">
        <f t="shared" si="35"/>
        <v>0.12570000000000903</v>
      </c>
      <c r="F818" s="166">
        <f t="shared" si="47"/>
        <v>346.47188533629827</v>
      </c>
      <c r="G818" s="116">
        <f t="shared" si="40"/>
        <v>362.8</v>
      </c>
      <c r="H818" s="123">
        <v>45</v>
      </c>
      <c r="I818" s="131">
        <v>732.5</v>
      </c>
      <c r="J818" s="131">
        <v>369.7</v>
      </c>
    </row>
    <row r="819" spans="1:10" ht="23.25">
      <c r="A819" s="121">
        <v>24006</v>
      </c>
      <c r="B819" s="123">
        <v>22</v>
      </c>
      <c r="C819" s="139">
        <v>86.21</v>
      </c>
      <c r="D819" s="139">
        <v>86.3373</v>
      </c>
      <c r="E819" s="139">
        <f t="shared" si="35"/>
        <v>0.1273000000000053</v>
      </c>
      <c r="F819" s="166">
        <f t="shared" si="47"/>
        <v>430.6786656742854</v>
      </c>
      <c r="G819" s="116">
        <f t="shared" si="40"/>
        <v>295.58000000000004</v>
      </c>
      <c r="H819" s="123">
        <v>46</v>
      </c>
      <c r="I819" s="131">
        <v>833.76</v>
      </c>
      <c r="J819" s="131">
        <v>538.18</v>
      </c>
    </row>
    <row r="820" spans="1:10" ht="23.25">
      <c r="A820" s="121"/>
      <c r="B820" s="123">
        <v>23</v>
      </c>
      <c r="C820" s="139">
        <v>87.69</v>
      </c>
      <c r="D820" s="139">
        <v>87.8135</v>
      </c>
      <c r="E820" s="139">
        <f t="shared" si="35"/>
        <v>0.12350000000000705</v>
      </c>
      <c r="F820" s="166">
        <f t="shared" si="47"/>
        <v>419.52578300158655</v>
      </c>
      <c r="G820" s="116">
        <f t="shared" si="40"/>
        <v>294.38</v>
      </c>
      <c r="H820" s="123">
        <v>47</v>
      </c>
      <c r="I820" s="131">
        <v>801.73</v>
      </c>
      <c r="J820" s="131">
        <v>507.35</v>
      </c>
    </row>
    <row r="821" spans="1:10" ht="23.25">
      <c r="A821" s="121"/>
      <c r="B821" s="123">
        <v>24</v>
      </c>
      <c r="C821" s="139">
        <v>87.8922</v>
      </c>
      <c r="D821" s="139">
        <v>88.0148</v>
      </c>
      <c r="E821" s="139">
        <f t="shared" si="35"/>
        <v>0.12259999999999138</v>
      </c>
      <c r="F821" s="166">
        <f t="shared" si="47"/>
        <v>432.665160926</v>
      </c>
      <c r="G821" s="116">
        <f t="shared" si="40"/>
        <v>283.36000000000007</v>
      </c>
      <c r="H821" s="123">
        <v>48</v>
      </c>
      <c r="I821" s="131">
        <v>691.82</v>
      </c>
      <c r="J821" s="131">
        <v>408.46</v>
      </c>
    </row>
    <row r="822" spans="1:10" ht="23.25">
      <c r="A822" s="121">
        <v>24011</v>
      </c>
      <c r="B822" s="123">
        <v>25</v>
      </c>
      <c r="C822" s="139">
        <v>87.2398</v>
      </c>
      <c r="D822" s="139">
        <v>87.2765</v>
      </c>
      <c r="E822" s="139">
        <f t="shared" si="35"/>
        <v>0.03669999999999618</v>
      </c>
      <c r="F822" s="166">
        <f t="shared" si="47"/>
        <v>107.13138920511481</v>
      </c>
      <c r="G822" s="116">
        <f t="shared" si="40"/>
        <v>342.57</v>
      </c>
      <c r="H822" s="123">
        <v>49</v>
      </c>
      <c r="I822" s="131">
        <v>756.26</v>
      </c>
      <c r="J822" s="131">
        <v>413.69</v>
      </c>
    </row>
    <row r="823" spans="1:10" ht="23.25">
      <c r="A823" s="121"/>
      <c r="B823" s="123">
        <v>26</v>
      </c>
      <c r="C823" s="139">
        <v>88.7364</v>
      </c>
      <c r="D823" s="139">
        <v>88.7714</v>
      </c>
      <c r="E823" s="139">
        <f t="shared" si="35"/>
        <v>0.03499999999999659</v>
      </c>
      <c r="F823" s="166">
        <f t="shared" si="47"/>
        <v>114.14036003129594</v>
      </c>
      <c r="G823" s="116">
        <f t="shared" si="40"/>
        <v>306.64</v>
      </c>
      <c r="H823" s="123">
        <v>50</v>
      </c>
      <c r="I823" s="131">
        <v>832.56</v>
      </c>
      <c r="J823" s="131">
        <v>525.92</v>
      </c>
    </row>
    <row r="824" spans="1:10" ht="23.25">
      <c r="A824" s="121"/>
      <c r="B824" s="123">
        <v>27</v>
      </c>
      <c r="C824" s="139">
        <v>88.0718</v>
      </c>
      <c r="D824" s="139">
        <v>88.1089</v>
      </c>
      <c r="E824" s="139">
        <f t="shared" si="35"/>
        <v>0.03710000000000946</v>
      </c>
      <c r="F824" s="166">
        <f t="shared" si="47"/>
        <v>114.9033696729728</v>
      </c>
      <c r="G824" s="116">
        <f t="shared" si="40"/>
        <v>322.88</v>
      </c>
      <c r="H824" s="123">
        <v>51</v>
      </c>
      <c r="I824" s="131">
        <v>660.41</v>
      </c>
      <c r="J824" s="131">
        <v>337.53</v>
      </c>
    </row>
    <row r="825" spans="1:10" ht="23.25">
      <c r="A825" s="121">
        <v>24019</v>
      </c>
      <c r="B825" s="123">
        <v>28</v>
      </c>
      <c r="C825" s="139">
        <v>91.694</v>
      </c>
      <c r="D825" s="139">
        <v>91.7953</v>
      </c>
      <c r="E825" s="139">
        <f t="shared" si="35"/>
        <v>0.10129999999999484</v>
      </c>
      <c r="F825" s="166">
        <f t="shared" si="47"/>
        <v>316.82982516496685</v>
      </c>
      <c r="G825" s="116">
        <f t="shared" si="40"/>
        <v>319.72999999999996</v>
      </c>
      <c r="H825" s="123">
        <v>52</v>
      </c>
      <c r="I825" s="131">
        <v>691.56</v>
      </c>
      <c r="J825" s="131">
        <v>371.83</v>
      </c>
    </row>
    <row r="826" spans="1:10" ht="23.25">
      <c r="A826" s="121"/>
      <c r="B826" s="123">
        <v>29</v>
      </c>
      <c r="C826" s="139">
        <v>85.1974</v>
      </c>
      <c r="D826" s="139">
        <v>85.3021</v>
      </c>
      <c r="E826" s="139">
        <f t="shared" si="35"/>
        <v>0.10469999999999402</v>
      </c>
      <c r="F826" s="166">
        <f t="shared" si="47"/>
        <v>387.83523484958516</v>
      </c>
      <c r="G826" s="116">
        <f t="shared" si="40"/>
        <v>269.96000000000004</v>
      </c>
      <c r="H826" s="123">
        <v>53</v>
      </c>
      <c r="I826" s="131">
        <v>787.45</v>
      </c>
      <c r="J826" s="131">
        <v>517.49</v>
      </c>
    </row>
    <row r="827" spans="1:10" ht="23.25">
      <c r="A827" s="121"/>
      <c r="B827" s="123">
        <v>30</v>
      </c>
      <c r="C827" s="139">
        <v>85.2816</v>
      </c>
      <c r="D827" s="139">
        <v>85.3974</v>
      </c>
      <c r="E827" s="139">
        <f t="shared" si="35"/>
        <v>0.11580000000000723</v>
      </c>
      <c r="F827" s="166">
        <f aca="true" t="shared" si="48" ref="F827:F838">((10^6)*E827/G827)</f>
        <v>340.9291644585975</v>
      </c>
      <c r="G827" s="116">
        <f t="shared" si="40"/>
        <v>339.66</v>
      </c>
      <c r="H827" s="123">
        <v>54</v>
      </c>
      <c r="I827" s="131">
        <v>660.99</v>
      </c>
      <c r="J827" s="131">
        <v>321.33</v>
      </c>
    </row>
    <row r="828" spans="1:10" ht="23.25">
      <c r="A828" s="121">
        <v>24032</v>
      </c>
      <c r="B828" s="123">
        <v>31</v>
      </c>
      <c r="C828" s="139">
        <v>91.3307</v>
      </c>
      <c r="D828" s="139">
        <v>91.407</v>
      </c>
      <c r="E828" s="139">
        <f t="shared" si="35"/>
        <v>0.07630000000000337</v>
      </c>
      <c r="F828" s="166">
        <f t="shared" si="48"/>
        <v>262.1812933819097</v>
      </c>
      <c r="G828" s="116">
        <f t="shared" si="40"/>
        <v>291.02</v>
      </c>
      <c r="H828" s="123">
        <v>55</v>
      </c>
      <c r="I828" s="131">
        <v>799.78</v>
      </c>
      <c r="J828" s="131">
        <v>508.76</v>
      </c>
    </row>
    <row r="829" spans="1:10" ht="23.25">
      <c r="A829" s="121"/>
      <c r="B829" s="123">
        <v>32</v>
      </c>
      <c r="C829" s="139">
        <v>83.9551</v>
      </c>
      <c r="D829" s="139">
        <v>83.996</v>
      </c>
      <c r="E829" s="139">
        <f t="shared" si="35"/>
        <v>0.0408999999999935</v>
      </c>
      <c r="F829" s="166">
        <f t="shared" si="48"/>
        <v>128.23326540208024</v>
      </c>
      <c r="G829" s="116">
        <f t="shared" si="40"/>
        <v>318.95000000000005</v>
      </c>
      <c r="H829" s="123">
        <v>56</v>
      </c>
      <c r="I829" s="131">
        <v>740.83</v>
      </c>
      <c r="J829" s="131">
        <v>421.88</v>
      </c>
    </row>
    <row r="830" spans="1:10" ht="23.25">
      <c r="A830" s="121"/>
      <c r="B830" s="123">
        <v>33</v>
      </c>
      <c r="C830" s="139">
        <v>88.376</v>
      </c>
      <c r="D830" s="139">
        <v>88.4492</v>
      </c>
      <c r="E830" s="139">
        <f t="shared" si="35"/>
        <v>0.07319999999999993</v>
      </c>
      <c r="F830" s="166">
        <f t="shared" si="48"/>
        <v>201.39213690263276</v>
      </c>
      <c r="G830" s="116">
        <f t="shared" si="40"/>
        <v>363.46999999999997</v>
      </c>
      <c r="H830" s="123">
        <v>57</v>
      </c>
      <c r="I830" s="131">
        <v>730.29</v>
      </c>
      <c r="J830" s="131">
        <v>366.82</v>
      </c>
    </row>
    <row r="831" spans="1:10" ht="23.25">
      <c r="A831" s="121">
        <v>24040</v>
      </c>
      <c r="B831" s="123">
        <v>34</v>
      </c>
      <c r="C831" s="139">
        <v>86.9747</v>
      </c>
      <c r="D831" s="139">
        <v>87.0044</v>
      </c>
      <c r="E831" s="139">
        <f t="shared" si="35"/>
        <v>0.02970000000000539</v>
      </c>
      <c r="F831" s="166">
        <f t="shared" si="48"/>
        <v>102.83577438456214</v>
      </c>
      <c r="G831" s="116">
        <f t="shared" si="40"/>
        <v>288.80999999999995</v>
      </c>
      <c r="H831" s="123">
        <v>58</v>
      </c>
      <c r="I831" s="131">
        <v>846.91</v>
      </c>
      <c r="J831" s="131">
        <v>558.1</v>
      </c>
    </row>
    <row r="832" spans="1:10" ht="23.25">
      <c r="A832" s="121"/>
      <c r="B832" s="123">
        <v>35</v>
      </c>
      <c r="C832" s="139">
        <v>86.0547</v>
      </c>
      <c r="D832" s="139">
        <v>86.0801</v>
      </c>
      <c r="E832" s="139">
        <f t="shared" si="35"/>
        <v>0.025400000000004752</v>
      </c>
      <c r="F832" s="166">
        <f t="shared" si="48"/>
        <v>80.6861499364827</v>
      </c>
      <c r="G832" s="116">
        <f t="shared" si="40"/>
        <v>314.79999999999995</v>
      </c>
      <c r="H832" s="123">
        <v>59</v>
      </c>
      <c r="I832" s="131">
        <v>677.02</v>
      </c>
      <c r="J832" s="131">
        <v>362.22</v>
      </c>
    </row>
    <row r="833" spans="1:10" ht="23.25">
      <c r="A833" s="121"/>
      <c r="B833" s="123">
        <v>36</v>
      </c>
      <c r="C833" s="139">
        <v>90.6066</v>
      </c>
      <c r="D833" s="139">
        <v>90.6421</v>
      </c>
      <c r="E833" s="139">
        <f t="shared" si="35"/>
        <v>0.03549999999999898</v>
      </c>
      <c r="F833" s="166">
        <f t="shared" si="48"/>
        <v>114.44598471903984</v>
      </c>
      <c r="G833" s="116">
        <f t="shared" si="40"/>
        <v>310.19000000000005</v>
      </c>
      <c r="H833" s="123">
        <v>60</v>
      </c>
      <c r="I833" s="131">
        <v>683.33</v>
      </c>
      <c r="J833" s="131">
        <v>373.14</v>
      </c>
    </row>
    <row r="834" spans="1:10" ht="23.25">
      <c r="A834" s="121">
        <v>24049</v>
      </c>
      <c r="B834" s="123">
        <v>19</v>
      </c>
      <c r="C834" s="139">
        <v>86.136</v>
      </c>
      <c r="D834" s="139">
        <v>86.1498</v>
      </c>
      <c r="E834" s="139">
        <f t="shared" si="35"/>
        <v>0.013800000000003365</v>
      </c>
      <c r="F834" s="166">
        <f t="shared" si="48"/>
        <v>46.03529372520054</v>
      </c>
      <c r="G834" s="116">
        <f t="shared" si="40"/>
        <v>299.77</v>
      </c>
      <c r="H834" s="123">
        <v>61</v>
      </c>
      <c r="I834" s="131">
        <v>844.98</v>
      </c>
      <c r="J834" s="131">
        <v>545.21</v>
      </c>
    </row>
    <row r="835" spans="1:10" ht="23.25">
      <c r="A835" s="121"/>
      <c r="B835" s="123">
        <v>20</v>
      </c>
      <c r="C835" s="139">
        <v>87.4032</v>
      </c>
      <c r="D835" s="139">
        <v>87.4192</v>
      </c>
      <c r="E835" s="139">
        <f t="shared" si="35"/>
        <v>0.016000000000005343</v>
      </c>
      <c r="F835" s="166">
        <f t="shared" si="48"/>
        <v>49.700245394978246</v>
      </c>
      <c r="G835" s="116">
        <f t="shared" si="40"/>
        <v>321.92999999999995</v>
      </c>
      <c r="H835" s="123">
        <v>62</v>
      </c>
      <c r="I835" s="131">
        <v>834.65</v>
      </c>
      <c r="J835" s="131">
        <v>512.72</v>
      </c>
    </row>
    <row r="836" spans="1:10" ht="23.25">
      <c r="A836" s="121"/>
      <c r="B836" s="123">
        <v>21</v>
      </c>
      <c r="C836" s="139">
        <v>90.0286</v>
      </c>
      <c r="D836" s="139">
        <v>90.0453</v>
      </c>
      <c r="E836" s="139">
        <f t="shared" si="35"/>
        <v>0.01670000000000016</v>
      </c>
      <c r="F836" s="166">
        <f t="shared" si="48"/>
        <v>55.538927134258394</v>
      </c>
      <c r="G836" s="116">
        <f t="shared" si="40"/>
        <v>300.69000000000005</v>
      </c>
      <c r="H836" s="123">
        <v>63</v>
      </c>
      <c r="I836" s="131">
        <v>840.72</v>
      </c>
      <c r="J836" s="131">
        <v>540.03</v>
      </c>
    </row>
    <row r="837" spans="1:10" ht="23.25">
      <c r="A837" s="121">
        <v>24060</v>
      </c>
      <c r="B837" s="123">
        <v>22</v>
      </c>
      <c r="C837" s="139">
        <v>86.1809</v>
      </c>
      <c r="D837" s="139">
        <v>86.1931</v>
      </c>
      <c r="E837" s="139">
        <f t="shared" si="35"/>
        <v>0.012200000000007094</v>
      </c>
      <c r="F837" s="166">
        <f t="shared" si="48"/>
        <v>40.43350014916347</v>
      </c>
      <c r="G837" s="116">
        <f t="shared" si="40"/>
        <v>301.73</v>
      </c>
      <c r="H837" s="123">
        <v>64</v>
      </c>
      <c r="I837" s="131">
        <v>826.4</v>
      </c>
      <c r="J837" s="131">
        <v>524.67</v>
      </c>
    </row>
    <row r="838" spans="1:10" ht="23.25">
      <c r="A838" s="121"/>
      <c r="B838" s="123">
        <v>23</v>
      </c>
      <c r="C838" s="139">
        <v>87.6569</v>
      </c>
      <c r="D838" s="139">
        <v>87.6696</v>
      </c>
      <c r="E838" s="139">
        <f t="shared" si="35"/>
        <v>0.012700000000009481</v>
      </c>
      <c r="F838" s="166">
        <f t="shared" si="48"/>
        <v>40.699910267944745</v>
      </c>
      <c r="G838" s="116">
        <f t="shared" si="40"/>
        <v>312.0400000000001</v>
      </c>
      <c r="H838" s="123">
        <v>65</v>
      </c>
      <c r="I838" s="131">
        <v>856.58</v>
      </c>
      <c r="J838" s="131">
        <v>544.54</v>
      </c>
    </row>
    <row r="839" spans="1:10" ht="23.25">
      <c r="A839" s="121"/>
      <c r="B839" s="123">
        <v>24</v>
      </c>
      <c r="C839" s="139">
        <v>87.8692</v>
      </c>
      <c r="D839" s="139">
        <v>87.8812</v>
      </c>
      <c r="E839" s="139">
        <f t="shared" si="35"/>
        <v>0.012000000000000455</v>
      </c>
      <c r="F839" s="166">
        <f aca="true" t="shared" si="49" ref="F839:F848">((10^6)*E839/G839)</f>
        <v>37.415814417561904</v>
      </c>
      <c r="G839" s="116">
        <f t="shared" si="40"/>
        <v>320.72</v>
      </c>
      <c r="H839" s="123">
        <v>66</v>
      </c>
      <c r="I839" s="131">
        <v>853.14</v>
      </c>
      <c r="J839" s="131">
        <v>532.42</v>
      </c>
    </row>
    <row r="840" spans="1:10" ht="23.25">
      <c r="A840" s="121">
        <v>24067</v>
      </c>
      <c r="B840" s="123">
        <v>25</v>
      </c>
      <c r="C840" s="139">
        <v>87.2018</v>
      </c>
      <c r="D840" s="139">
        <v>87.2128</v>
      </c>
      <c r="E840" s="139">
        <f t="shared" si="35"/>
        <v>0.01099999999999568</v>
      </c>
      <c r="F840" s="166">
        <f t="shared" si="49"/>
        <v>35.091077296059204</v>
      </c>
      <c r="G840" s="116">
        <f t="shared" si="40"/>
        <v>313.47</v>
      </c>
      <c r="H840" s="123">
        <v>67</v>
      </c>
      <c r="I840" s="131">
        <v>844.23</v>
      </c>
      <c r="J840" s="131">
        <v>530.76</v>
      </c>
    </row>
    <row r="841" spans="1:10" ht="23.25">
      <c r="A841" s="121"/>
      <c r="B841" s="123">
        <v>26</v>
      </c>
      <c r="C841" s="139">
        <v>88.7204</v>
      </c>
      <c r="D841" s="139">
        <v>88.7304</v>
      </c>
      <c r="E841" s="139">
        <f t="shared" si="35"/>
        <v>0.010000000000005116</v>
      </c>
      <c r="F841" s="166">
        <f t="shared" si="49"/>
        <v>32.147105153197394</v>
      </c>
      <c r="G841" s="116">
        <f t="shared" si="40"/>
        <v>311.07000000000005</v>
      </c>
      <c r="H841" s="123">
        <v>68</v>
      </c>
      <c r="I841" s="131">
        <v>840.96</v>
      </c>
      <c r="J841" s="131">
        <v>529.89</v>
      </c>
    </row>
    <row r="842" spans="1:10" ht="23.25">
      <c r="A842" s="121"/>
      <c r="B842" s="123">
        <v>27</v>
      </c>
      <c r="C842" s="139">
        <v>88.0045</v>
      </c>
      <c r="D842" s="139">
        <v>88.0186</v>
      </c>
      <c r="E842" s="139">
        <f t="shared" si="35"/>
        <v>0.014100000000013324</v>
      </c>
      <c r="F842" s="166">
        <f t="shared" si="49"/>
        <v>44.825941821692325</v>
      </c>
      <c r="G842" s="116">
        <f t="shared" si="40"/>
        <v>314.55000000000007</v>
      </c>
      <c r="H842" s="123">
        <v>69</v>
      </c>
      <c r="I842" s="131">
        <v>873.45</v>
      </c>
      <c r="J842" s="131">
        <v>558.9</v>
      </c>
    </row>
    <row r="843" spans="1:10" ht="23.25">
      <c r="A843" s="121">
        <v>24082</v>
      </c>
      <c r="B843" s="123">
        <v>25</v>
      </c>
      <c r="C843" s="139">
        <v>87.2746</v>
      </c>
      <c r="D843" s="139">
        <v>87.2924</v>
      </c>
      <c r="E843" s="139">
        <f t="shared" si="35"/>
        <v>0.017799999999994043</v>
      </c>
      <c r="F843" s="166">
        <f t="shared" si="49"/>
        <v>67.73211567729847</v>
      </c>
      <c r="G843" s="116">
        <f t="shared" si="40"/>
        <v>262.80000000000007</v>
      </c>
      <c r="H843" s="123">
        <v>70</v>
      </c>
      <c r="I843" s="131">
        <v>781.61</v>
      </c>
      <c r="J843" s="131">
        <v>518.81</v>
      </c>
    </row>
    <row r="844" spans="1:10" ht="23.25">
      <c r="A844" s="121"/>
      <c r="B844" s="123">
        <v>26</v>
      </c>
      <c r="C844" s="139">
        <v>88.7933</v>
      </c>
      <c r="D844" s="139">
        <v>88.8076</v>
      </c>
      <c r="E844" s="139">
        <f t="shared" si="35"/>
        <v>0.014299999999991542</v>
      </c>
      <c r="F844" s="166">
        <f t="shared" si="49"/>
        <v>50.70742172260396</v>
      </c>
      <c r="G844" s="116">
        <f t="shared" si="40"/>
        <v>282.01</v>
      </c>
      <c r="H844" s="123">
        <v>71</v>
      </c>
      <c r="I844" s="131">
        <v>849.77</v>
      </c>
      <c r="J844" s="131">
        <v>567.76</v>
      </c>
    </row>
    <row r="845" spans="1:10" ht="23.25">
      <c r="A845" s="121"/>
      <c r="B845" s="123">
        <v>27</v>
      </c>
      <c r="C845" s="139">
        <v>88.0839</v>
      </c>
      <c r="D845" s="139">
        <v>88.0986</v>
      </c>
      <c r="E845" s="139">
        <f t="shared" si="35"/>
        <v>0.01470000000000482</v>
      </c>
      <c r="F845" s="166">
        <f t="shared" si="49"/>
        <v>51.10021900095534</v>
      </c>
      <c r="G845" s="116">
        <f t="shared" si="40"/>
        <v>287.66999999999996</v>
      </c>
      <c r="H845" s="123">
        <v>72</v>
      </c>
      <c r="I845" s="131">
        <v>721.91</v>
      </c>
      <c r="J845" s="131">
        <v>434.24</v>
      </c>
    </row>
    <row r="846" spans="1:10" ht="23.25">
      <c r="A846" s="121">
        <v>24095</v>
      </c>
      <c r="B846" s="123">
        <v>28</v>
      </c>
      <c r="C846" s="139">
        <v>91.7711</v>
      </c>
      <c r="D846" s="139">
        <v>91.7888</v>
      </c>
      <c r="E846" s="139">
        <f t="shared" si="35"/>
        <v>0.017699999999990723</v>
      </c>
      <c r="F846" s="166">
        <f t="shared" si="49"/>
        <v>55.59394434320849</v>
      </c>
      <c r="G846" s="116">
        <f t="shared" si="40"/>
        <v>318.38000000000005</v>
      </c>
      <c r="H846" s="123">
        <v>73</v>
      </c>
      <c r="I846" s="131">
        <v>625.33</v>
      </c>
      <c r="J846" s="131">
        <v>306.95</v>
      </c>
    </row>
    <row r="847" spans="1:10" ht="23.25">
      <c r="A847" s="121"/>
      <c r="B847" s="123">
        <v>29</v>
      </c>
      <c r="C847" s="139">
        <v>85.2834</v>
      </c>
      <c r="D847" s="139">
        <v>85.2964</v>
      </c>
      <c r="E847" s="139">
        <f t="shared" si="35"/>
        <v>0.01300000000000523</v>
      </c>
      <c r="F847" s="166">
        <f t="shared" si="49"/>
        <v>49.153055051441434</v>
      </c>
      <c r="G847" s="116">
        <f t="shared" si="40"/>
        <v>264.47999999999996</v>
      </c>
      <c r="H847" s="123">
        <v>74</v>
      </c>
      <c r="I847" s="131">
        <v>659.93</v>
      </c>
      <c r="J847" s="131">
        <v>395.45</v>
      </c>
    </row>
    <row r="848" spans="1:10" ht="23.25">
      <c r="A848" s="121"/>
      <c r="B848" s="123">
        <v>30</v>
      </c>
      <c r="C848" s="139">
        <v>85.3185</v>
      </c>
      <c r="D848" s="139">
        <v>85.3354</v>
      </c>
      <c r="E848" s="139">
        <f t="shared" si="35"/>
        <v>0.0169000000000068</v>
      </c>
      <c r="F848" s="166">
        <f t="shared" si="49"/>
        <v>56.361514090401194</v>
      </c>
      <c r="G848" s="116">
        <f t="shared" si="40"/>
        <v>299.85</v>
      </c>
      <c r="H848" s="123">
        <v>75</v>
      </c>
      <c r="I848" s="131">
        <v>654.84</v>
      </c>
      <c r="J848" s="131">
        <v>354.99</v>
      </c>
    </row>
    <row r="849" spans="1:10" ht="23.25">
      <c r="A849" s="121">
        <v>24112</v>
      </c>
      <c r="B849" s="123">
        <v>1</v>
      </c>
      <c r="C849" s="139">
        <v>85.4138</v>
      </c>
      <c r="D849" s="139">
        <v>85.4168</v>
      </c>
      <c r="E849" s="139">
        <f t="shared" si="35"/>
        <v>0.0030000000000001137</v>
      </c>
      <c r="F849" s="166">
        <f aca="true" t="shared" si="50" ref="F849:F860">((10^6)*E849/G849)</f>
        <v>9.074410163339728</v>
      </c>
      <c r="G849" s="116">
        <f t="shared" si="40"/>
        <v>330.59999999999997</v>
      </c>
      <c r="H849" s="123">
        <v>76</v>
      </c>
      <c r="I849" s="131">
        <v>686.29</v>
      </c>
      <c r="J849" s="131">
        <v>355.69</v>
      </c>
    </row>
    <row r="850" spans="1:10" ht="23.25">
      <c r="A850" s="121"/>
      <c r="B850" s="123">
        <v>2</v>
      </c>
      <c r="C850" s="139">
        <v>87.4691</v>
      </c>
      <c r="D850" s="139">
        <v>87.4773</v>
      </c>
      <c r="E850" s="139">
        <f t="shared" si="35"/>
        <v>0.008200000000002206</v>
      </c>
      <c r="F850" s="166">
        <f t="shared" si="50"/>
        <v>27.060027060034333</v>
      </c>
      <c r="G850" s="116">
        <f t="shared" si="40"/>
        <v>303.03000000000003</v>
      </c>
      <c r="H850" s="123">
        <v>77</v>
      </c>
      <c r="I850" s="131">
        <v>785.73</v>
      </c>
      <c r="J850" s="131">
        <v>482.7</v>
      </c>
    </row>
    <row r="851" spans="1:10" ht="23.25">
      <c r="A851" s="121"/>
      <c r="B851" s="123">
        <v>3</v>
      </c>
      <c r="C851" s="139">
        <v>85.8764</v>
      </c>
      <c r="D851" s="139">
        <v>85.8838</v>
      </c>
      <c r="E851" s="139">
        <f t="shared" si="35"/>
        <v>0.007399999999989859</v>
      </c>
      <c r="F851" s="166">
        <f t="shared" si="50"/>
        <v>22.487616616494545</v>
      </c>
      <c r="G851" s="116">
        <f t="shared" si="40"/>
        <v>329.06999999999994</v>
      </c>
      <c r="H851" s="123">
        <v>78</v>
      </c>
      <c r="I851" s="131">
        <v>677.31</v>
      </c>
      <c r="J851" s="131">
        <v>348.24</v>
      </c>
    </row>
    <row r="852" spans="1:10" ht="23.25">
      <c r="A852" s="121">
        <v>24124</v>
      </c>
      <c r="B852" s="123">
        <v>4</v>
      </c>
      <c r="C852" s="139">
        <v>85.0182</v>
      </c>
      <c r="D852" s="139">
        <v>85.0291</v>
      </c>
      <c r="E852" s="139">
        <f t="shared" si="35"/>
        <v>0.010900000000006571</v>
      </c>
      <c r="F852" s="166">
        <f t="shared" si="50"/>
        <v>34.1328991044234</v>
      </c>
      <c r="G852" s="116">
        <f t="shared" si="40"/>
        <v>319.34000000000003</v>
      </c>
      <c r="H852" s="123">
        <v>79</v>
      </c>
      <c r="I852" s="131">
        <v>713.33</v>
      </c>
      <c r="J852" s="131">
        <v>393.99</v>
      </c>
    </row>
    <row r="853" spans="1:10" ht="23.25">
      <c r="A853" s="121"/>
      <c r="B853" s="123">
        <v>5</v>
      </c>
      <c r="C853" s="139">
        <v>86.1298</v>
      </c>
      <c r="D853" s="139">
        <v>86.145</v>
      </c>
      <c r="E853" s="139">
        <f t="shared" si="35"/>
        <v>0.015199999999992997</v>
      </c>
      <c r="F853" s="166">
        <f t="shared" si="50"/>
        <v>49.93429697763797</v>
      </c>
      <c r="G853" s="116">
        <f t="shared" si="40"/>
        <v>304.4</v>
      </c>
      <c r="H853" s="123">
        <v>80</v>
      </c>
      <c r="I853" s="131">
        <v>741.62</v>
      </c>
      <c r="J853" s="131">
        <v>437.22</v>
      </c>
    </row>
    <row r="854" spans="1:10" ht="23.25">
      <c r="A854" s="121"/>
      <c r="B854" s="123">
        <v>6</v>
      </c>
      <c r="C854" s="139">
        <v>87.4611</v>
      </c>
      <c r="D854" s="139">
        <v>87.4717</v>
      </c>
      <c r="E854" s="139">
        <f t="shared" si="35"/>
        <v>0.010599999999996612</v>
      </c>
      <c r="F854" s="166">
        <f t="shared" si="50"/>
        <v>34.67338327171703</v>
      </c>
      <c r="G854" s="116">
        <f t="shared" si="40"/>
        <v>305.71</v>
      </c>
      <c r="H854" s="123">
        <v>81</v>
      </c>
      <c r="I854" s="131">
        <v>777.5</v>
      </c>
      <c r="J854" s="131">
        <v>471.79</v>
      </c>
    </row>
    <row r="855" spans="1:10" ht="23.25">
      <c r="A855" s="121">
        <v>24132</v>
      </c>
      <c r="B855" s="123">
        <v>7</v>
      </c>
      <c r="C855" s="139">
        <v>86.3753</v>
      </c>
      <c r="D855" s="139">
        <v>86.3883</v>
      </c>
      <c r="E855" s="139">
        <f t="shared" si="35"/>
        <v>0.01300000000000523</v>
      </c>
      <c r="F855" s="166">
        <f t="shared" si="50"/>
        <v>48.90527424574988</v>
      </c>
      <c r="G855" s="116">
        <f t="shared" si="40"/>
        <v>265.81999999999994</v>
      </c>
      <c r="H855" s="123">
        <v>82</v>
      </c>
      <c r="I855" s="131">
        <v>824.3</v>
      </c>
      <c r="J855" s="131">
        <v>558.48</v>
      </c>
    </row>
    <row r="856" spans="1:10" ht="23.25">
      <c r="A856" s="121"/>
      <c r="B856" s="123">
        <v>8</v>
      </c>
      <c r="C856" s="139">
        <v>84.793</v>
      </c>
      <c r="D856" s="139">
        <v>84.7993</v>
      </c>
      <c r="E856" s="139">
        <f t="shared" si="35"/>
        <v>0.0062999999999959755</v>
      </c>
      <c r="F856" s="166">
        <f t="shared" si="50"/>
        <v>23.451459201890916</v>
      </c>
      <c r="G856" s="116">
        <f t="shared" si="40"/>
        <v>268.64</v>
      </c>
      <c r="H856" s="123">
        <v>83</v>
      </c>
      <c r="I856" s="131">
        <v>840.93</v>
      </c>
      <c r="J856" s="131">
        <v>572.29</v>
      </c>
    </row>
    <row r="857" spans="1:10" ht="23.25">
      <c r="A857" s="121"/>
      <c r="B857" s="123">
        <v>9</v>
      </c>
      <c r="C857" s="139">
        <v>86.5477</v>
      </c>
      <c r="D857" s="139">
        <v>86.5643</v>
      </c>
      <c r="E857" s="139">
        <f aca="true" t="shared" si="51" ref="E857:E875">D857-C857</f>
        <v>0.01659999999999684</v>
      </c>
      <c r="F857" s="166">
        <f t="shared" si="50"/>
        <v>64.159548564128</v>
      </c>
      <c r="G857" s="116">
        <f t="shared" si="40"/>
        <v>258.73</v>
      </c>
      <c r="H857" s="123">
        <v>84</v>
      </c>
      <c r="I857" s="131">
        <v>823.04</v>
      </c>
      <c r="J857" s="131">
        <v>564.31</v>
      </c>
    </row>
    <row r="858" spans="1:10" ht="23.25">
      <c r="A858" s="121">
        <v>24144</v>
      </c>
      <c r="B858" s="123">
        <v>1</v>
      </c>
      <c r="C858" s="139">
        <v>85.4167</v>
      </c>
      <c r="D858" s="139">
        <v>85.4167</v>
      </c>
      <c r="E858" s="139">
        <f t="shared" si="51"/>
        <v>0</v>
      </c>
      <c r="F858" s="166">
        <f t="shared" si="50"/>
        <v>0</v>
      </c>
      <c r="G858" s="116">
        <f t="shared" si="40"/>
        <v>338.35999999999996</v>
      </c>
      <c r="H858" s="123">
        <v>85</v>
      </c>
      <c r="I858" s="131">
        <v>799.54</v>
      </c>
      <c r="J858" s="131">
        <v>461.18</v>
      </c>
    </row>
    <row r="859" spans="1:10" ht="23.25">
      <c r="A859" s="121"/>
      <c r="B859" s="123">
        <v>2</v>
      </c>
      <c r="C859" s="139">
        <v>87.4779</v>
      </c>
      <c r="D859" s="139">
        <v>87.4794</v>
      </c>
      <c r="E859" s="139">
        <f t="shared" si="51"/>
        <v>0.0014999999999929514</v>
      </c>
      <c r="F859" s="166">
        <f t="shared" si="50"/>
        <v>4.9550739957483865</v>
      </c>
      <c r="G859" s="116">
        <f t="shared" si="40"/>
        <v>302.71999999999997</v>
      </c>
      <c r="H859" s="123">
        <v>86</v>
      </c>
      <c r="I859" s="131">
        <v>812.52</v>
      </c>
      <c r="J859" s="131">
        <v>509.8</v>
      </c>
    </row>
    <row r="860" spans="1:10" ht="23.25">
      <c r="A860" s="121"/>
      <c r="B860" s="123">
        <v>3</v>
      </c>
      <c r="C860" s="139">
        <v>85.8975</v>
      </c>
      <c r="D860" s="139">
        <v>85.8975</v>
      </c>
      <c r="E860" s="139">
        <f t="shared" si="51"/>
        <v>0</v>
      </c>
      <c r="F860" s="166">
        <f t="shared" si="50"/>
        <v>0</v>
      </c>
      <c r="G860" s="116">
        <f t="shared" si="40"/>
        <v>310.3299999999999</v>
      </c>
      <c r="H860" s="123">
        <v>87</v>
      </c>
      <c r="I860" s="131">
        <v>816.31</v>
      </c>
      <c r="J860" s="131">
        <v>505.98</v>
      </c>
    </row>
    <row r="861" spans="1:10" ht="23.25">
      <c r="A861" s="121">
        <v>24151</v>
      </c>
      <c r="B861" s="123">
        <v>4</v>
      </c>
      <c r="C861" s="139">
        <v>85.0486</v>
      </c>
      <c r="D861" s="139">
        <v>85.0486</v>
      </c>
      <c r="E861" s="139">
        <f t="shared" si="51"/>
        <v>0</v>
      </c>
      <c r="F861" s="166">
        <f aca="true" t="shared" si="52" ref="F861:F869">((10^6)*E861/G861)</f>
        <v>0</v>
      </c>
      <c r="G861" s="116">
        <f t="shared" si="40"/>
        <v>281.95000000000005</v>
      </c>
      <c r="H861" s="123">
        <v>88</v>
      </c>
      <c r="I861" s="131">
        <v>864.86</v>
      </c>
      <c r="J861" s="131">
        <v>582.91</v>
      </c>
    </row>
    <row r="862" spans="1:10" ht="23.25">
      <c r="A862" s="121"/>
      <c r="B862" s="123">
        <v>5</v>
      </c>
      <c r="C862" s="139">
        <v>86.1475</v>
      </c>
      <c r="D862" s="139">
        <v>86.1475</v>
      </c>
      <c r="E862" s="139">
        <f t="shared" si="51"/>
        <v>0</v>
      </c>
      <c r="F862" s="166">
        <f t="shared" si="52"/>
        <v>0</v>
      </c>
      <c r="G862" s="116">
        <f t="shared" si="40"/>
        <v>358.71000000000004</v>
      </c>
      <c r="H862" s="123">
        <v>89</v>
      </c>
      <c r="I862" s="131">
        <v>726.59</v>
      </c>
      <c r="J862" s="131">
        <v>367.88</v>
      </c>
    </row>
    <row r="863" spans="1:10" ht="23.25">
      <c r="A863" s="121"/>
      <c r="B863" s="123">
        <v>6</v>
      </c>
      <c r="C863" s="139">
        <v>87.4551</v>
      </c>
      <c r="D863" s="139">
        <v>87.4596</v>
      </c>
      <c r="E863" s="139">
        <f t="shared" si="51"/>
        <v>0.004499999999993065</v>
      </c>
      <c r="F863" s="166">
        <f t="shared" si="52"/>
        <v>12.626971210486182</v>
      </c>
      <c r="G863" s="116">
        <f t="shared" si="40"/>
        <v>356.37999999999994</v>
      </c>
      <c r="H863" s="123">
        <v>90</v>
      </c>
      <c r="I863" s="131">
        <v>663.29</v>
      </c>
      <c r="J863" s="131">
        <v>306.91</v>
      </c>
    </row>
    <row r="864" spans="1:10" ht="23.25">
      <c r="A864" s="121">
        <v>24158</v>
      </c>
      <c r="B864" s="123">
        <v>7</v>
      </c>
      <c r="C864" s="139">
        <v>86.4173</v>
      </c>
      <c r="D864" s="139">
        <v>86.4173</v>
      </c>
      <c r="E864" s="139">
        <f t="shared" si="51"/>
        <v>0</v>
      </c>
      <c r="F864" s="166">
        <f t="shared" si="52"/>
        <v>0</v>
      </c>
      <c r="G864" s="116">
        <f t="shared" si="40"/>
        <v>283.76</v>
      </c>
      <c r="H864" s="123">
        <v>91</v>
      </c>
      <c r="I864" s="131">
        <v>841.65</v>
      </c>
      <c r="J864" s="131">
        <v>557.89</v>
      </c>
    </row>
    <row r="865" spans="1:10" ht="23.25">
      <c r="A865" s="121"/>
      <c r="B865" s="123">
        <v>8</v>
      </c>
      <c r="C865" s="139">
        <v>84.8108</v>
      </c>
      <c r="D865" s="139">
        <v>84.8108</v>
      </c>
      <c r="E865" s="139">
        <f t="shared" si="51"/>
        <v>0</v>
      </c>
      <c r="F865" s="166">
        <f t="shared" si="52"/>
        <v>0</v>
      </c>
      <c r="G865" s="116">
        <f t="shared" si="40"/>
        <v>314.62</v>
      </c>
      <c r="H865" s="123">
        <v>92</v>
      </c>
      <c r="I865" s="131">
        <v>860.09</v>
      </c>
      <c r="J865" s="131">
        <v>545.47</v>
      </c>
    </row>
    <row r="866" spans="1:10" ht="23.25">
      <c r="A866" s="121"/>
      <c r="B866" s="123">
        <v>9</v>
      </c>
      <c r="C866" s="139">
        <v>86.5904</v>
      </c>
      <c r="D866" s="139">
        <v>86.5904</v>
      </c>
      <c r="E866" s="139">
        <f t="shared" si="51"/>
        <v>0</v>
      </c>
      <c r="F866" s="166">
        <f t="shared" si="52"/>
        <v>0</v>
      </c>
      <c r="G866" s="116">
        <f t="shared" si="40"/>
        <v>334.97999999999996</v>
      </c>
      <c r="H866" s="123">
        <v>93</v>
      </c>
      <c r="I866" s="131">
        <v>706.03</v>
      </c>
      <c r="J866" s="131">
        <v>371.05</v>
      </c>
    </row>
    <row r="867" spans="1:10" ht="23.25">
      <c r="A867" s="121">
        <v>24173</v>
      </c>
      <c r="B867" s="123">
        <v>1</v>
      </c>
      <c r="C867" s="139">
        <v>85.432</v>
      </c>
      <c r="D867" s="139">
        <v>85.4351</v>
      </c>
      <c r="E867" s="139">
        <f t="shared" si="51"/>
        <v>0.0031000000000034333</v>
      </c>
      <c r="F867" s="166">
        <f t="shared" si="52"/>
        <v>11.909792923291075</v>
      </c>
      <c r="G867" s="116">
        <f t="shared" si="40"/>
        <v>260.28999999999996</v>
      </c>
      <c r="H867" s="123">
        <v>94</v>
      </c>
      <c r="I867" s="131">
        <v>832.66</v>
      </c>
      <c r="J867" s="131">
        <v>572.37</v>
      </c>
    </row>
    <row r="868" spans="1:10" ht="23.25">
      <c r="A868" s="121"/>
      <c r="B868" s="123">
        <v>2</v>
      </c>
      <c r="C868" s="139">
        <v>87.5011</v>
      </c>
      <c r="D868" s="139">
        <v>87.5076</v>
      </c>
      <c r="E868" s="139">
        <f t="shared" si="51"/>
        <v>0.006500000000002615</v>
      </c>
      <c r="F868" s="166">
        <f t="shared" si="52"/>
        <v>23.3225690706947</v>
      </c>
      <c r="G868" s="116">
        <f t="shared" si="40"/>
        <v>278.70000000000005</v>
      </c>
      <c r="H868" s="123">
        <v>95</v>
      </c>
      <c r="I868" s="131">
        <v>837.25</v>
      </c>
      <c r="J868" s="131">
        <v>558.55</v>
      </c>
    </row>
    <row r="869" spans="1:10" ht="23.25">
      <c r="A869" s="121"/>
      <c r="B869" s="123">
        <v>3</v>
      </c>
      <c r="C869" s="139">
        <v>85.902</v>
      </c>
      <c r="D869" s="139">
        <v>85.908</v>
      </c>
      <c r="E869" s="139">
        <f t="shared" si="51"/>
        <v>0.006000000000000227</v>
      </c>
      <c r="F869" s="166">
        <f t="shared" si="52"/>
        <v>23.49440050121477</v>
      </c>
      <c r="G869" s="116">
        <f t="shared" si="40"/>
        <v>255.38</v>
      </c>
      <c r="H869" s="123">
        <v>96</v>
      </c>
      <c r="I869" s="131">
        <v>830.53</v>
      </c>
      <c r="J869" s="131">
        <v>575.15</v>
      </c>
    </row>
    <row r="870" spans="1:10" ht="23.25">
      <c r="A870" s="121">
        <v>24186</v>
      </c>
      <c r="B870" s="123">
        <v>4</v>
      </c>
      <c r="C870" s="139">
        <v>85.0265</v>
      </c>
      <c r="D870" s="139">
        <v>85.0307</v>
      </c>
      <c r="E870" s="139">
        <f t="shared" si="51"/>
        <v>0.004199999999997317</v>
      </c>
      <c r="F870" s="166">
        <f aca="true" t="shared" si="53" ref="F870:F875">((10^6)*E870/G870)</f>
        <v>14.93067899039217</v>
      </c>
      <c r="G870" s="116">
        <f t="shared" si="40"/>
        <v>281.29999999999995</v>
      </c>
      <c r="H870" s="123">
        <v>97</v>
      </c>
      <c r="I870" s="131">
        <v>753.17</v>
      </c>
      <c r="J870" s="131">
        <v>471.87</v>
      </c>
    </row>
    <row r="871" spans="1:10" ht="23.25">
      <c r="A871" s="121"/>
      <c r="B871" s="123">
        <v>5</v>
      </c>
      <c r="C871" s="139">
        <v>86.1385</v>
      </c>
      <c r="D871" s="139">
        <v>86.1445</v>
      </c>
      <c r="E871" s="139">
        <f t="shared" si="51"/>
        <v>0.006000000000000227</v>
      </c>
      <c r="F871" s="166">
        <f t="shared" si="53"/>
        <v>20.735416090683675</v>
      </c>
      <c r="G871" s="116">
        <f t="shared" si="40"/>
        <v>289.35999999999996</v>
      </c>
      <c r="H871" s="123">
        <v>98</v>
      </c>
      <c r="I871" s="131">
        <v>643.4</v>
      </c>
      <c r="J871" s="131">
        <v>354.04</v>
      </c>
    </row>
    <row r="872" spans="1:10" ht="23.25">
      <c r="A872" s="121"/>
      <c r="B872" s="123">
        <v>6</v>
      </c>
      <c r="C872" s="139">
        <v>87.455</v>
      </c>
      <c r="D872" s="139">
        <v>87.463</v>
      </c>
      <c r="E872" s="139">
        <f t="shared" si="51"/>
        <v>0.007999999999995566</v>
      </c>
      <c r="F872" s="166">
        <f t="shared" si="53"/>
        <v>26.898893782978263</v>
      </c>
      <c r="G872" s="116">
        <f t="shared" si="40"/>
        <v>297.41</v>
      </c>
      <c r="H872" s="123">
        <v>99</v>
      </c>
      <c r="I872" s="131">
        <v>663.45</v>
      </c>
      <c r="J872" s="131">
        <v>366.04</v>
      </c>
    </row>
    <row r="873" spans="1:10" ht="23.25">
      <c r="A873" s="121">
        <v>24193</v>
      </c>
      <c r="B873" s="123">
        <v>7</v>
      </c>
      <c r="C873" s="139">
        <v>86.4045</v>
      </c>
      <c r="D873" s="139">
        <v>86.4124</v>
      </c>
      <c r="E873" s="139">
        <f t="shared" si="51"/>
        <v>0.007900000000006457</v>
      </c>
      <c r="F873" s="166">
        <f t="shared" si="53"/>
        <v>27.766062139766824</v>
      </c>
      <c r="G873" s="116">
        <f>I873-J873</f>
        <v>284.52000000000004</v>
      </c>
      <c r="H873" s="123">
        <v>100</v>
      </c>
      <c r="I873" s="131">
        <v>721.86</v>
      </c>
      <c r="J873" s="131">
        <v>437.34</v>
      </c>
    </row>
    <row r="874" spans="1:10" ht="23.25">
      <c r="A874" s="121"/>
      <c r="B874" s="123">
        <v>8</v>
      </c>
      <c r="C874" s="139">
        <v>84.805</v>
      </c>
      <c r="D874" s="139">
        <v>84.8124</v>
      </c>
      <c r="E874" s="139">
        <f t="shared" si="51"/>
        <v>0.007399999999989859</v>
      </c>
      <c r="F874" s="166">
        <f t="shared" si="53"/>
        <v>29.355760076126064</v>
      </c>
      <c r="G874" s="116">
        <f>I874-J874</f>
        <v>252.08000000000004</v>
      </c>
      <c r="H874" s="123">
        <v>101</v>
      </c>
      <c r="I874" s="131">
        <v>816.49</v>
      </c>
      <c r="J874" s="131">
        <v>564.41</v>
      </c>
    </row>
    <row r="875" spans="1:10" s="231" customFormat="1" ht="24" thickBot="1">
      <c r="A875" s="226"/>
      <c r="B875" s="227">
        <v>9</v>
      </c>
      <c r="C875" s="228">
        <v>86.591</v>
      </c>
      <c r="D875" s="228">
        <v>86.5947</v>
      </c>
      <c r="E875" s="228">
        <f t="shared" si="51"/>
        <v>0.0037000000000091404</v>
      </c>
      <c r="F875" s="232">
        <f t="shared" si="53"/>
        <v>11.990796253715985</v>
      </c>
      <c r="G875" s="229">
        <f>I875-J875</f>
        <v>308.56999999999994</v>
      </c>
      <c r="H875" s="227">
        <v>102</v>
      </c>
      <c r="I875" s="230">
        <v>702.68</v>
      </c>
      <c r="J875" s="230">
        <v>394.11</v>
      </c>
    </row>
    <row r="876" spans="1:10" ht="24" thickTop="1">
      <c r="A876" s="177"/>
      <c r="B876" s="178"/>
      <c r="C876" s="179"/>
      <c r="D876" s="179"/>
      <c r="E876" s="179"/>
      <c r="F876" s="181" t="e">
        <f>((10^6)*E876/G876)</f>
        <v>#DIV/0!</v>
      </c>
      <c r="G876" s="204"/>
      <c r="H876" s="178"/>
      <c r="I876" s="183"/>
      <c r="J876" s="18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  <ignoredErrors>
    <ignoredError sqref="F580:F58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525">
      <selection activeCell="P528" sqref="P528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86" customWidth="1"/>
    <col min="4" max="4" width="12.00390625" style="7" customWidth="1"/>
    <col min="5" max="5" width="12.57421875" style="7" customWidth="1"/>
    <col min="6" max="6" width="14.28125" style="7" customWidth="1"/>
    <col min="7" max="7" width="16.421875" style="7" customWidth="1"/>
    <col min="8" max="8" width="12.57421875" style="7" customWidth="1"/>
    <col min="9" max="9" width="13.7109375" style="9" customWidth="1"/>
    <col min="10" max="10" width="12.7109375" style="213" customWidth="1"/>
    <col min="11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87" t="s">
        <v>0</v>
      </c>
      <c r="D2" s="10"/>
      <c r="E2" s="10"/>
      <c r="F2" s="10"/>
      <c r="G2" s="10"/>
      <c r="H2" s="10"/>
      <c r="K2" s="10"/>
      <c r="L2" s="10"/>
      <c r="M2" s="42"/>
      <c r="N2" s="42"/>
      <c r="O2" s="9"/>
      <c r="P2" s="87" t="s">
        <v>0</v>
      </c>
      <c r="Q2" s="10"/>
      <c r="R2" s="10"/>
      <c r="S2" s="2"/>
      <c r="T2" s="10"/>
      <c r="U2" s="2"/>
      <c r="V2" s="9"/>
      <c r="W2" s="10"/>
    </row>
    <row r="3" spans="3:23" ht="24">
      <c r="C3" s="86" t="s">
        <v>158</v>
      </c>
      <c r="H3" s="7" t="s">
        <v>1</v>
      </c>
      <c r="M3" s="14"/>
      <c r="N3" s="14"/>
      <c r="O3" s="9"/>
      <c r="P3" s="86" t="s">
        <v>158</v>
      </c>
      <c r="Q3" s="7"/>
      <c r="R3" s="7"/>
      <c r="T3" s="7"/>
      <c r="U3" s="1" t="s">
        <v>1</v>
      </c>
      <c r="V3" s="9"/>
      <c r="W3" s="7"/>
    </row>
    <row r="4" spans="3:23" ht="24">
      <c r="C4" s="86" t="s">
        <v>157</v>
      </c>
      <c r="H4" s="7" t="s">
        <v>2</v>
      </c>
      <c r="M4" s="14"/>
      <c r="N4" s="14"/>
      <c r="O4" s="9"/>
      <c r="P4" s="86" t="s">
        <v>159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86" t="s">
        <v>154</v>
      </c>
      <c r="H5" s="7" t="s">
        <v>3</v>
      </c>
      <c r="M5" s="14"/>
      <c r="N5" s="14"/>
      <c r="O5" s="9"/>
      <c r="P5" s="86" t="s">
        <v>154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88" t="s">
        <v>4</v>
      </c>
      <c r="D6" s="60" t="s">
        <v>5</v>
      </c>
      <c r="E6" s="146" t="s">
        <v>6</v>
      </c>
      <c r="F6" s="212"/>
      <c r="G6" s="11" t="s">
        <v>7</v>
      </c>
      <c r="H6" s="11" t="s">
        <v>8</v>
      </c>
      <c r="I6" s="3" t="s">
        <v>9</v>
      </c>
      <c r="J6" s="41"/>
      <c r="K6" s="78"/>
      <c r="L6" s="78"/>
      <c r="M6" s="13"/>
      <c r="N6" s="13"/>
      <c r="O6" s="9"/>
      <c r="P6" s="88" t="s">
        <v>4</v>
      </c>
      <c r="Q6" s="60" t="s">
        <v>5</v>
      </c>
      <c r="R6" s="146" t="s">
        <v>6</v>
      </c>
      <c r="S6" s="5"/>
      <c r="T6" s="11" t="s">
        <v>7</v>
      </c>
      <c r="U6" s="4" t="s">
        <v>8</v>
      </c>
      <c r="V6" s="3" t="s">
        <v>9</v>
      </c>
      <c r="W6" s="78"/>
    </row>
    <row r="7" spans="3:23" ht="69.75" customHeight="1">
      <c r="C7" s="89"/>
      <c r="D7" s="61" t="s">
        <v>10</v>
      </c>
      <c r="E7" s="61" t="s">
        <v>11</v>
      </c>
      <c r="F7" s="61" t="s">
        <v>12</v>
      </c>
      <c r="G7" s="12" t="s">
        <v>13</v>
      </c>
      <c r="H7" s="61" t="s">
        <v>14</v>
      </c>
      <c r="I7" s="91"/>
      <c r="J7" s="41"/>
      <c r="K7" s="18"/>
      <c r="L7" s="18"/>
      <c r="M7" s="14"/>
      <c r="N7" s="14"/>
      <c r="O7" s="9"/>
      <c r="P7" s="89"/>
      <c r="Q7" s="61" t="s">
        <v>10</v>
      </c>
      <c r="R7" s="61" t="s">
        <v>11</v>
      </c>
      <c r="S7" s="6" t="s">
        <v>12</v>
      </c>
      <c r="T7" s="12" t="s">
        <v>13</v>
      </c>
      <c r="U7" s="6" t="s">
        <v>14</v>
      </c>
      <c r="V7" s="91"/>
      <c r="W7" s="18"/>
    </row>
    <row r="8" spans="3:26" ht="24">
      <c r="C8" s="90" t="s">
        <v>15</v>
      </c>
      <c r="D8" s="45" t="s">
        <v>16</v>
      </c>
      <c r="E8" s="45" t="s">
        <v>17</v>
      </c>
      <c r="F8" s="45" t="s">
        <v>18</v>
      </c>
      <c r="G8" s="45" t="s">
        <v>19</v>
      </c>
      <c r="H8" s="45" t="s">
        <v>20</v>
      </c>
      <c r="I8" s="46" t="s">
        <v>21</v>
      </c>
      <c r="J8" s="214"/>
      <c r="K8" s="79"/>
      <c r="L8" s="79"/>
      <c r="M8" s="15"/>
      <c r="N8" s="15"/>
      <c r="O8" s="9"/>
      <c r="P8" s="90" t="s">
        <v>15</v>
      </c>
      <c r="Q8" s="45" t="s">
        <v>16</v>
      </c>
      <c r="R8" s="45" t="s">
        <v>17</v>
      </c>
      <c r="S8" s="44" t="s">
        <v>18</v>
      </c>
      <c r="T8" s="45" t="s">
        <v>19</v>
      </c>
      <c r="U8" s="44" t="s">
        <v>20</v>
      </c>
      <c r="V8" s="46" t="s">
        <v>21</v>
      </c>
      <c r="W8" s="79"/>
      <c r="X8" s="8"/>
      <c r="Z8" s="8"/>
    </row>
    <row r="9" spans="1:27" s="16" customFormat="1" ht="24">
      <c r="A9" s="47" t="s">
        <v>44</v>
      </c>
      <c r="B9" s="48">
        <v>1</v>
      </c>
      <c r="C9" s="159">
        <v>38906</v>
      </c>
      <c r="D9" s="49">
        <v>193.7</v>
      </c>
      <c r="E9" s="49">
        <v>137.865</v>
      </c>
      <c r="F9" s="41">
        <f aca="true" t="shared" si="0" ref="F9:F135">E9*0.0864</f>
        <v>11.911536000000002</v>
      </c>
      <c r="G9" s="49">
        <v>162.567</v>
      </c>
      <c r="H9" s="50">
        <v>1936.419</v>
      </c>
      <c r="I9" s="74" t="s">
        <v>22</v>
      </c>
      <c r="J9" s="50">
        <v>110.8</v>
      </c>
      <c r="K9" s="49">
        <v>130.7</v>
      </c>
      <c r="L9" s="49">
        <v>246.2</v>
      </c>
      <c r="M9" s="43"/>
      <c r="N9" s="43"/>
      <c r="O9" s="13">
        <v>1</v>
      </c>
      <c r="P9" s="69">
        <v>22009</v>
      </c>
      <c r="Q9" s="18">
        <v>192.14</v>
      </c>
      <c r="R9" s="18">
        <v>12.35</v>
      </c>
      <c r="S9" s="41">
        <f aca="true" t="shared" si="1" ref="S9:S37">R9*0.0864</f>
        <v>1.06704</v>
      </c>
      <c r="T9" s="18">
        <f aca="true" t="shared" si="2" ref="T9:T33">+AVERAGE(W9:Y9)</f>
        <v>2.5711366666666664</v>
      </c>
      <c r="U9" s="41">
        <f aca="true" t="shared" si="3" ref="U9:U33">T9*S9</f>
        <v>2.7435056687999997</v>
      </c>
      <c r="V9" s="151" t="s">
        <v>81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47"/>
      <c r="B10" s="48">
        <v>2</v>
      </c>
      <c r="C10" s="159">
        <v>38917</v>
      </c>
      <c r="D10" s="49">
        <v>194.22</v>
      </c>
      <c r="E10" s="49">
        <v>229.928</v>
      </c>
      <c r="F10" s="41">
        <f t="shared" si="0"/>
        <v>19.865779200000002</v>
      </c>
      <c r="G10" s="49">
        <v>381.8</v>
      </c>
      <c r="H10" s="50">
        <v>7584.754</v>
      </c>
      <c r="I10" s="75" t="s">
        <v>43</v>
      </c>
      <c r="J10" s="50">
        <v>377.4</v>
      </c>
      <c r="K10" s="49">
        <v>358.6</v>
      </c>
      <c r="L10" s="49">
        <v>409.4</v>
      </c>
      <c r="M10" s="43"/>
      <c r="N10" s="43"/>
      <c r="O10" s="13">
        <v>2</v>
      </c>
      <c r="P10" s="69">
        <v>22030</v>
      </c>
      <c r="Q10" s="18">
        <v>192.02</v>
      </c>
      <c r="R10" s="18">
        <v>11.61</v>
      </c>
      <c r="S10" s="41">
        <f t="shared" si="1"/>
        <v>1.003104</v>
      </c>
      <c r="T10" s="18">
        <f t="shared" si="2"/>
        <v>4.56209</v>
      </c>
      <c r="U10" s="41">
        <f t="shared" si="3"/>
        <v>4.576250727360001</v>
      </c>
      <c r="V10" s="151" t="s">
        <v>82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47"/>
      <c r="B11" s="48">
        <v>3</v>
      </c>
      <c r="C11" s="160">
        <v>38926</v>
      </c>
      <c r="D11" s="51">
        <v>195.81</v>
      </c>
      <c r="E11" s="51">
        <v>474.321</v>
      </c>
      <c r="F11" s="41">
        <f t="shared" si="0"/>
        <v>40.9813344</v>
      </c>
      <c r="G11" s="51">
        <v>568</v>
      </c>
      <c r="H11" s="52">
        <v>23277.398</v>
      </c>
      <c r="I11" s="76" t="s">
        <v>42</v>
      </c>
      <c r="J11" s="52">
        <v>568.9</v>
      </c>
      <c r="K11" s="51">
        <v>584.3</v>
      </c>
      <c r="L11" s="51">
        <v>550.8</v>
      </c>
      <c r="M11" s="43"/>
      <c r="N11" s="43"/>
      <c r="O11" s="13">
        <v>3</v>
      </c>
      <c r="P11" s="69">
        <v>22044</v>
      </c>
      <c r="Q11" s="18">
        <v>191.92</v>
      </c>
      <c r="R11" s="18">
        <v>6.01</v>
      </c>
      <c r="S11" s="41">
        <f t="shared" si="1"/>
        <v>0.5192640000000001</v>
      </c>
      <c r="T11" s="18">
        <f t="shared" si="2"/>
        <v>25.296893333333333</v>
      </c>
      <c r="U11" s="41">
        <f t="shared" si="3"/>
        <v>13.135766019840002</v>
      </c>
      <c r="V11" s="151" t="s">
        <v>83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61">
        <v>39192</v>
      </c>
      <c r="D12" s="18">
        <v>192.55</v>
      </c>
      <c r="E12" s="18">
        <v>12.413</v>
      </c>
      <c r="F12" s="55">
        <f t="shared" si="0"/>
        <v>1.0724832</v>
      </c>
      <c r="G12" s="53">
        <f>+AVERAGE(J12:L12)</f>
        <v>177.83633333333333</v>
      </c>
      <c r="H12" s="54">
        <f>G12*F12</f>
        <v>190.7264798496</v>
      </c>
      <c r="I12" s="73" t="s">
        <v>22</v>
      </c>
      <c r="J12" s="41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69">
        <v>22051</v>
      </c>
      <c r="Q12" s="18">
        <v>192.25</v>
      </c>
      <c r="R12" s="18">
        <v>21.5</v>
      </c>
      <c r="S12" s="41">
        <f t="shared" si="1"/>
        <v>1.8576000000000001</v>
      </c>
      <c r="T12" s="18">
        <f t="shared" si="2"/>
        <v>21.834006666666667</v>
      </c>
      <c r="U12" s="41">
        <f t="shared" si="3"/>
        <v>40.55885078400001</v>
      </c>
      <c r="V12" s="151" t="s">
        <v>84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61">
        <v>39211</v>
      </c>
      <c r="D13" s="18">
        <v>192.811</v>
      </c>
      <c r="E13" s="18">
        <v>24.692</v>
      </c>
      <c r="F13" s="41">
        <f t="shared" si="0"/>
        <v>2.1333888</v>
      </c>
      <c r="G13" s="53">
        <f aca="true" t="shared" si="4" ref="G13:G30">+AVERAGE(J13:L13)</f>
        <v>147.98299999999998</v>
      </c>
      <c r="H13" s="54">
        <f aca="true" t="shared" si="5" ref="H13:H30">G13*F13</f>
        <v>315.7052747904</v>
      </c>
      <c r="I13" s="73" t="s">
        <v>45</v>
      </c>
      <c r="J13" s="41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69">
        <v>22061</v>
      </c>
      <c r="Q13" s="18">
        <v>192.39</v>
      </c>
      <c r="R13" s="18">
        <v>22.96</v>
      </c>
      <c r="S13" s="41">
        <f t="shared" si="1"/>
        <v>1.9837440000000002</v>
      </c>
      <c r="T13" s="18">
        <f t="shared" si="2"/>
        <v>34.86282</v>
      </c>
      <c r="U13" s="41">
        <f t="shared" si="3"/>
        <v>69.15890999808</v>
      </c>
      <c r="V13" s="151" t="s">
        <v>85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61">
        <v>39220</v>
      </c>
      <c r="D14" s="18">
        <v>192.961</v>
      </c>
      <c r="E14" s="18">
        <v>33.063</v>
      </c>
      <c r="F14" s="41">
        <f t="shared" si="0"/>
        <v>2.8566432</v>
      </c>
      <c r="G14" s="53">
        <f t="shared" si="4"/>
        <v>168.557</v>
      </c>
      <c r="H14" s="54">
        <f t="shared" si="5"/>
        <v>481.5072078624</v>
      </c>
      <c r="I14" s="73" t="s">
        <v>46</v>
      </c>
      <c r="J14" s="41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69">
        <v>22074</v>
      </c>
      <c r="Q14" s="18">
        <v>192.16</v>
      </c>
      <c r="R14" s="18">
        <v>11.35</v>
      </c>
      <c r="S14" s="41">
        <f t="shared" si="1"/>
        <v>0.9806400000000001</v>
      </c>
      <c r="T14" s="18">
        <f t="shared" si="2"/>
        <v>69.65654</v>
      </c>
      <c r="U14" s="41">
        <f t="shared" si="3"/>
        <v>68.30798938560001</v>
      </c>
      <c r="V14" s="151" t="s">
        <v>86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61">
        <v>39230</v>
      </c>
      <c r="D15" s="18">
        <v>192.711</v>
      </c>
      <c r="E15" s="18">
        <v>19.904</v>
      </c>
      <c r="F15" s="41">
        <f t="shared" si="0"/>
        <v>1.7197056000000002</v>
      </c>
      <c r="G15" s="53">
        <f t="shared" si="4"/>
        <v>54.97133333333333</v>
      </c>
      <c r="H15" s="54">
        <f t="shared" si="5"/>
        <v>94.53450977279999</v>
      </c>
      <c r="I15" s="73" t="s">
        <v>42</v>
      </c>
      <c r="J15" s="41">
        <v>42.933</v>
      </c>
      <c r="K15" s="18">
        <v>57.029</v>
      </c>
      <c r="L15" s="18">
        <v>64.952</v>
      </c>
      <c r="M15" s="19"/>
      <c r="N15" s="19"/>
      <c r="O15" s="13">
        <v>7</v>
      </c>
      <c r="P15" s="69">
        <v>22079</v>
      </c>
      <c r="Q15" s="18">
        <v>192.26</v>
      </c>
      <c r="R15" s="18">
        <v>17.36</v>
      </c>
      <c r="S15" s="41">
        <f t="shared" si="1"/>
        <v>1.4999040000000001</v>
      </c>
      <c r="T15" s="18">
        <f t="shared" si="2"/>
        <v>398.87004666666667</v>
      </c>
      <c r="U15" s="41">
        <f t="shared" si="3"/>
        <v>598.26677847552</v>
      </c>
      <c r="V15" s="151" t="s">
        <v>87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61">
        <v>39244</v>
      </c>
      <c r="D16" s="18">
        <v>192.57</v>
      </c>
      <c r="E16" s="18">
        <v>16.927</v>
      </c>
      <c r="F16" s="41">
        <f t="shared" si="0"/>
        <v>1.4624928000000001</v>
      </c>
      <c r="G16" s="53">
        <f t="shared" si="4"/>
        <v>92.57433333333334</v>
      </c>
      <c r="H16" s="54">
        <f t="shared" si="5"/>
        <v>135.38929596480003</v>
      </c>
      <c r="I16" s="13" t="s">
        <v>47</v>
      </c>
      <c r="J16" s="41">
        <v>91.615</v>
      </c>
      <c r="K16" s="18">
        <v>94.836</v>
      </c>
      <c r="L16" s="18">
        <v>91.272</v>
      </c>
      <c r="M16" s="19"/>
      <c r="N16" s="19"/>
      <c r="O16" s="13">
        <v>8</v>
      </c>
      <c r="P16" s="69">
        <v>22087</v>
      </c>
      <c r="Q16" s="18">
        <v>192.41</v>
      </c>
      <c r="R16" s="18">
        <v>33.86</v>
      </c>
      <c r="S16" s="41">
        <f t="shared" si="1"/>
        <v>2.925504</v>
      </c>
      <c r="T16" s="18">
        <f t="shared" si="2"/>
        <v>203.19420666666667</v>
      </c>
      <c r="U16" s="41">
        <f t="shared" si="3"/>
        <v>594.44546438016</v>
      </c>
      <c r="V16" s="151" t="s">
        <v>88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61">
        <v>39252</v>
      </c>
      <c r="D17" s="18">
        <v>194.78</v>
      </c>
      <c r="E17" s="18">
        <v>309.877</v>
      </c>
      <c r="F17" s="41">
        <f t="shared" si="0"/>
        <v>26.7733728</v>
      </c>
      <c r="G17" s="53">
        <f t="shared" si="4"/>
        <v>774.277</v>
      </c>
      <c r="H17" s="54">
        <f t="shared" si="5"/>
        <v>20730.006771465603</v>
      </c>
      <c r="I17" s="13" t="s">
        <v>48</v>
      </c>
      <c r="J17" s="41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69">
        <v>22100</v>
      </c>
      <c r="Q17" s="18">
        <v>192.4</v>
      </c>
      <c r="R17" s="18">
        <v>23.95</v>
      </c>
      <c r="S17" s="41">
        <f t="shared" si="1"/>
        <v>2.06928</v>
      </c>
      <c r="T17" s="18">
        <f t="shared" si="2"/>
        <v>171.1955966666667</v>
      </c>
      <c r="U17" s="41">
        <f t="shared" si="3"/>
        <v>354.25162427040004</v>
      </c>
      <c r="V17" s="151" t="s">
        <v>89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61">
        <v>39262</v>
      </c>
      <c r="D18" s="18">
        <v>193.6</v>
      </c>
      <c r="E18" s="18">
        <v>148.579</v>
      </c>
      <c r="F18" s="41">
        <f t="shared" si="0"/>
        <v>12.837225600000002</v>
      </c>
      <c r="G18" s="53">
        <f t="shared" si="4"/>
        <v>250.75300000000001</v>
      </c>
      <c r="H18" s="54">
        <f t="shared" si="5"/>
        <v>3218.972830876801</v>
      </c>
      <c r="I18" s="13" t="s">
        <v>49</v>
      </c>
      <c r="J18" s="41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69">
        <v>22111</v>
      </c>
      <c r="Q18" s="18">
        <v>194.03</v>
      </c>
      <c r="R18" s="18">
        <v>189.46</v>
      </c>
      <c r="S18" s="41">
        <f t="shared" si="1"/>
        <v>16.369344</v>
      </c>
      <c r="T18" s="18">
        <f t="shared" si="2"/>
        <v>291.6594</v>
      </c>
      <c r="U18" s="41">
        <f t="shared" si="3"/>
        <v>4774.2730494336</v>
      </c>
      <c r="V18" s="151" t="s">
        <v>90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61">
        <v>39273</v>
      </c>
      <c r="D19" s="18">
        <v>193.18</v>
      </c>
      <c r="E19" s="18">
        <v>93.761</v>
      </c>
      <c r="F19" s="41">
        <f t="shared" si="0"/>
        <v>8.1009504</v>
      </c>
      <c r="G19" s="53">
        <f t="shared" si="4"/>
        <v>2454.1560000000004</v>
      </c>
      <c r="H19" s="54">
        <f t="shared" si="5"/>
        <v>19880.996029862403</v>
      </c>
      <c r="I19" s="13" t="s">
        <v>50</v>
      </c>
      <c r="J19" s="41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69">
        <v>22115</v>
      </c>
      <c r="Q19" s="18">
        <v>198.33</v>
      </c>
      <c r="R19" s="18">
        <v>928.19</v>
      </c>
      <c r="S19" s="41">
        <f t="shared" si="1"/>
        <v>80.19561600000002</v>
      </c>
      <c r="T19" s="18">
        <f t="shared" si="2"/>
        <v>2365.1532533333334</v>
      </c>
      <c r="U19" s="41">
        <f t="shared" si="3"/>
        <v>189674.92208547075</v>
      </c>
      <c r="V19" s="151" t="s">
        <v>91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61">
        <v>39281</v>
      </c>
      <c r="D20" s="18">
        <v>192.7</v>
      </c>
      <c r="E20" s="18">
        <v>33.207</v>
      </c>
      <c r="F20" s="41">
        <f t="shared" si="0"/>
        <v>2.8690848000000004</v>
      </c>
      <c r="G20" s="53">
        <f t="shared" si="4"/>
        <v>70.206</v>
      </c>
      <c r="H20" s="54">
        <f t="shared" si="5"/>
        <v>201.42696746880003</v>
      </c>
      <c r="I20" s="13" t="s">
        <v>51</v>
      </c>
      <c r="J20" s="41">
        <v>66.722</v>
      </c>
      <c r="K20" s="18">
        <v>73.159</v>
      </c>
      <c r="L20" s="18">
        <v>70.737</v>
      </c>
      <c r="M20" s="19"/>
      <c r="N20" s="19"/>
      <c r="O20" s="13">
        <v>12</v>
      </c>
      <c r="P20" s="69">
        <v>22135</v>
      </c>
      <c r="Q20" s="18">
        <v>195.42</v>
      </c>
      <c r="R20" s="18">
        <v>3.96</v>
      </c>
      <c r="S20" s="41">
        <f t="shared" si="1"/>
        <v>0.342144</v>
      </c>
      <c r="T20" s="18">
        <f t="shared" si="2"/>
        <v>673.4234733333333</v>
      </c>
      <c r="U20" s="41">
        <f t="shared" si="3"/>
        <v>230.40780086016</v>
      </c>
      <c r="V20" s="151" t="s">
        <v>92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61">
        <v>39295</v>
      </c>
      <c r="D21" s="18">
        <v>195.86</v>
      </c>
      <c r="E21" s="18">
        <v>540.938</v>
      </c>
      <c r="F21" s="41">
        <f t="shared" si="0"/>
        <v>46.7370432</v>
      </c>
      <c r="G21" s="53">
        <f t="shared" si="4"/>
        <v>1401.5523333333333</v>
      </c>
      <c r="H21" s="54">
        <f t="shared" si="5"/>
        <v>65504.4119500608</v>
      </c>
      <c r="I21" s="13" t="s">
        <v>52</v>
      </c>
      <c r="J21" s="41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69">
        <v>22142</v>
      </c>
      <c r="Q21" s="18">
        <v>193.41</v>
      </c>
      <c r="R21" s="18">
        <v>137.81</v>
      </c>
      <c r="S21" s="41">
        <f t="shared" si="1"/>
        <v>11.906784</v>
      </c>
      <c r="T21" s="18">
        <f t="shared" si="2"/>
        <v>299.45976666666667</v>
      </c>
      <c r="U21" s="41">
        <f t="shared" si="3"/>
        <v>3565.6027583904</v>
      </c>
      <c r="V21" s="151" t="s">
        <v>93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61">
        <v>39303</v>
      </c>
      <c r="D22" s="18">
        <v>193.93</v>
      </c>
      <c r="E22" s="18">
        <v>196.863</v>
      </c>
      <c r="F22" s="41">
        <f t="shared" si="0"/>
        <v>17.0089632</v>
      </c>
      <c r="G22" s="53">
        <f t="shared" si="4"/>
        <v>289.3763333333333</v>
      </c>
      <c r="H22" s="54">
        <f t="shared" si="5"/>
        <v>4921.9914046176</v>
      </c>
      <c r="I22" s="13" t="s">
        <v>53</v>
      </c>
      <c r="J22" s="41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69">
        <v>22154</v>
      </c>
      <c r="Q22" s="18">
        <v>196.48</v>
      </c>
      <c r="R22" s="18">
        <v>583.11</v>
      </c>
      <c r="S22" s="41">
        <f t="shared" si="1"/>
        <v>50.380704</v>
      </c>
      <c r="T22" s="18">
        <f t="shared" si="2"/>
        <v>1415.0921333333333</v>
      </c>
      <c r="U22" s="41">
        <f t="shared" si="3"/>
        <v>71293.3379021952</v>
      </c>
      <c r="V22" s="151" t="s">
        <v>94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61">
        <v>39314</v>
      </c>
      <c r="D23" s="18">
        <v>193.61</v>
      </c>
      <c r="E23" s="18">
        <v>157.89</v>
      </c>
      <c r="F23" s="41">
        <f t="shared" si="0"/>
        <v>13.641696</v>
      </c>
      <c r="G23" s="53">
        <f t="shared" si="4"/>
        <v>72.76866666666666</v>
      </c>
      <c r="H23" s="54">
        <f t="shared" si="5"/>
        <v>992.6880289919999</v>
      </c>
      <c r="I23" s="13" t="s">
        <v>54</v>
      </c>
      <c r="J23" s="41">
        <v>82.766</v>
      </c>
      <c r="K23" s="18">
        <v>74.847</v>
      </c>
      <c r="L23" s="18">
        <v>60.693</v>
      </c>
      <c r="M23" s="19"/>
      <c r="N23" s="19"/>
      <c r="O23" s="13">
        <v>15</v>
      </c>
      <c r="P23" s="69">
        <v>22163</v>
      </c>
      <c r="Q23" s="18">
        <v>195.31</v>
      </c>
      <c r="R23" s="18">
        <v>384.44</v>
      </c>
      <c r="S23" s="41">
        <f t="shared" si="1"/>
        <v>33.215616000000004</v>
      </c>
      <c r="T23" s="18">
        <f t="shared" si="2"/>
        <v>778.2368</v>
      </c>
      <c r="U23" s="41">
        <f t="shared" si="3"/>
        <v>25849.614705868804</v>
      </c>
      <c r="V23" s="151" t="s">
        <v>95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61">
        <v>39324</v>
      </c>
      <c r="D24" s="18">
        <v>194.06</v>
      </c>
      <c r="E24" s="18">
        <v>233.752</v>
      </c>
      <c r="F24" s="41">
        <f t="shared" si="0"/>
        <v>20.196172800000003</v>
      </c>
      <c r="G24" s="53">
        <f t="shared" si="4"/>
        <v>243.40833333333333</v>
      </c>
      <c r="H24" s="54">
        <f t="shared" si="5"/>
        <v>4915.916760960001</v>
      </c>
      <c r="I24" s="13" t="s">
        <v>55</v>
      </c>
      <c r="J24" s="41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69">
        <v>22171</v>
      </c>
      <c r="Q24" s="18">
        <v>195</v>
      </c>
      <c r="R24" s="18">
        <v>335.53</v>
      </c>
      <c r="S24" s="41">
        <f t="shared" si="1"/>
        <v>28.989791999999998</v>
      </c>
      <c r="T24" s="18">
        <f t="shared" si="2"/>
        <v>234.77148</v>
      </c>
      <c r="U24" s="41">
        <f t="shared" si="3"/>
        <v>6805.97637273216</v>
      </c>
      <c r="V24" s="151" t="s">
        <v>96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61">
        <v>39335</v>
      </c>
      <c r="D25" s="18">
        <f>192.2+1.92</f>
        <v>194.11999999999998</v>
      </c>
      <c r="E25" s="18">
        <v>244.178</v>
      </c>
      <c r="F25" s="41">
        <f t="shared" si="0"/>
        <v>21.0969792</v>
      </c>
      <c r="G25" s="53">
        <f t="shared" si="4"/>
        <v>221.71</v>
      </c>
      <c r="H25" s="54">
        <f t="shared" si="5"/>
        <v>4677.411258432</v>
      </c>
      <c r="I25" s="13" t="s">
        <v>56</v>
      </c>
      <c r="J25" s="41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69">
        <v>22179</v>
      </c>
      <c r="Q25" s="18">
        <v>193.75</v>
      </c>
      <c r="R25" s="18">
        <v>179.76</v>
      </c>
      <c r="S25" s="41">
        <f t="shared" si="1"/>
        <v>15.531264</v>
      </c>
      <c r="T25" s="18">
        <f t="shared" si="2"/>
        <v>140.01355666666666</v>
      </c>
      <c r="U25" s="41">
        <f t="shared" si="3"/>
        <v>2174.58751216896</v>
      </c>
      <c r="V25" s="151" t="s">
        <v>97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61">
        <v>39344</v>
      </c>
      <c r="D26" s="18">
        <f>192.2+1.93</f>
        <v>194.13</v>
      </c>
      <c r="E26" s="18">
        <v>237.645</v>
      </c>
      <c r="F26" s="41">
        <f t="shared" si="0"/>
        <v>20.532528000000003</v>
      </c>
      <c r="G26" s="53">
        <f t="shared" si="4"/>
        <v>492.7806666666667</v>
      </c>
      <c r="H26" s="54">
        <f t="shared" si="5"/>
        <v>10118.032836192002</v>
      </c>
      <c r="I26" s="13" t="s">
        <v>57</v>
      </c>
      <c r="J26" s="41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69">
        <v>22192</v>
      </c>
      <c r="Q26" s="18">
        <v>193.52</v>
      </c>
      <c r="R26" s="18">
        <v>142.08</v>
      </c>
      <c r="S26" s="41">
        <f t="shared" si="1"/>
        <v>12.275712000000002</v>
      </c>
      <c r="T26" s="18">
        <f t="shared" si="2"/>
        <v>66.72780333333334</v>
      </c>
      <c r="U26" s="41">
        <f t="shared" si="3"/>
        <v>819.1312961126403</v>
      </c>
      <c r="V26" s="151" t="s">
        <v>98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61">
        <v>39352</v>
      </c>
      <c r="D27" s="18">
        <f>192.2+1.33</f>
        <v>193.53</v>
      </c>
      <c r="E27" s="18">
        <v>165.471</v>
      </c>
      <c r="F27" s="41">
        <f t="shared" si="0"/>
        <v>14.296694400000002</v>
      </c>
      <c r="G27" s="53">
        <f t="shared" si="4"/>
        <v>131.99666666666667</v>
      </c>
      <c r="H27" s="54">
        <f t="shared" si="5"/>
        <v>1887.1160051520003</v>
      </c>
      <c r="I27" s="13" t="s">
        <v>58</v>
      </c>
      <c r="J27" s="41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69">
        <v>22208</v>
      </c>
      <c r="Q27" s="18">
        <v>193.56</v>
      </c>
      <c r="R27" s="18">
        <v>155.3</v>
      </c>
      <c r="S27" s="41">
        <f t="shared" si="1"/>
        <v>13.417920000000002</v>
      </c>
      <c r="T27" s="18">
        <f t="shared" si="2"/>
        <v>31.26393333333333</v>
      </c>
      <c r="U27" s="41">
        <f t="shared" si="3"/>
        <v>419.49695635200004</v>
      </c>
      <c r="V27" s="151" t="s">
        <v>99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61">
        <v>39365</v>
      </c>
      <c r="D28" s="18">
        <v>195.29</v>
      </c>
      <c r="E28" s="18">
        <v>443.142</v>
      </c>
      <c r="F28" s="41">
        <f t="shared" si="0"/>
        <v>38.2874688</v>
      </c>
      <c r="G28" s="53">
        <f t="shared" si="4"/>
        <v>219.35566666666668</v>
      </c>
      <c r="H28" s="54">
        <f t="shared" si="5"/>
        <v>8398.5732436032</v>
      </c>
      <c r="I28" s="13" t="s">
        <v>59</v>
      </c>
      <c r="J28" s="41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69">
        <v>22214</v>
      </c>
      <c r="Q28" s="18">
        <v>193.38</v>
      </c>
      <c r="R28" s="18">
        <v>131.44</v>
      </c>
      <c r="S28" s="41">
        <f t="shared" si="1"/>
        <v>11.356416000000001</v>
      </c>
      <c r="T28" s="18">
        <f t="shared" si="2"/>
        <v>57.402229999999996</v>
      </c>
      <c r="U28" s="41">
        <f t="shared" si="3"/>
        <v>651.88360320768</v>
      </c>
      <c r="V28" s="151" t="s">
        <v>100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62">
        <v>39373</v>
      </c>
      <c r="D29" s="18">
        <v>194.18</v>
      </c>
      <c r="E29" s="18">
        <v>255.608</v>
      </c>
      <c r="F29" s="41">
        <f t="shared" si="0"/>
        <v>22.0845312</v>
      </c>
      <c r="G29" s="53">
        <f t="shared" si="4"/>
        <v>105.38533333333334</v>
      </c>
      <c r="H29" s="54">
        <f t="shared" si="5"/>
        <v>2327.3856820224</v>
      </c>
      <c r="I29" s="13" t="s">
        <v>60</v>
      </c>
      <c r="J29" s="41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69">
        <v>22228</v>
      </c>
      <c r="Q29" s="18">
        <v>192.8</v>
      </c>
      <c r="R29" s="18">
        <v>75.42</v>
      </c>
      <c r="S29" s="41">
        <f t="shared" si="1"/>
        <v>6.516288</v>
      </c>
      <c r="T29" s="18">
        <f t="shared" si="2"/>
        <v>18.215143333333334</v>
      </c>
      <c r="U29" s="41">
        <f t="shared" si="3"/>
        <v>118.69511992128001</v>
      </c>
      <c r="V29" s="151" t="s">
        <v>101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62">
        <v>39385</v>
      </c>
      <c r="D30" s="18">
        <v>193.23</v>
      </c>
      <c r="E30" s="18">
        <v>113.544</v>
      </c>
      <c r="F30" s="41">
        <f t="shared" si="0"/>
        <v>9.810201600000001</v>
      </c>
      <c r="G30" s="53">
        <f t="shared" si="4"/>
        <v>72.34433333333334</v>
      </c>
      <c r="H30" s="54">
        <f t="shared" si="5"/>
        <v>709.7124946176001</v>
      </c>
      <c r="I30" s="13" t="s">
        <v>61</v>
      </c>
      <c r="J30" s="41">
        <v>69.76</v>
      </c>
      <c r="K30" s="18">
        <v>71.192</v>
      </c>
      <c r="L30" s="18">
        <v>76.081</v>
      </c>
      <c r="M30" s="19"/>
      <c r="N30" s="19"/>
      <c r="O30" s="13">
        <v>22</v>
      </c>
      <c r="P30" s="69">
        <v>22247</v>
      </c>
      <c r="Q30" s="18">
        <v>192.55</v>
      </c>
      <c r="R30" s="18">
        <v>44.9</v>
      </c>
      <c r="S30" s="41">
        <f t="shared" si="1"/>
        <v>3.87936</v>
      </c>
      <c r="T30" s="18">
        <f t="shared" si="2"/>
        <v>25.377456666666664</v>
      </c>
      <c r="U30" s="41">
        <f t="shared" si="3"/>
        <v>98.4482902944</v>
      </c>
      <c r="V30" s="151" t="s">
        <v>102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62">
        <v>39393</v>
      </c>
      <c r="D31" s="18">
        <v>193.04</v>
      </c>
      <c r="E31" s="18">
        <v>86.189</v>
      </c>
      <c r="F31" s="41">
        <f t="shared" si="0"/>
        <v>7.446729599999999</v>
      </c>
      <c r="G31" s="53">
        <f aca="true" t="shared" si="7" ref="G31:G37">+AVERAGE(J31:L31)</f>
        <v>33.66233333333333</v>
      </c>
      <c r="H31" s="54">
        <f aca="true" t="shared" si="8" ref="H31:H37">G31*F31</f>
        <v>250.67429403839995</v>
      </c>
      <c r="I31" s="13" t="s">
        <v>62</v>
      </c>
      <c r="J31" s="41">
        <v>31.227</v>
      </c>
      <c r="K31" s="18">
        <v>39.204</v>
      </c>
      <c r="L31" s="18">
        <v>30.556</v>
      </c>
      <c r="M31" s="19"/>
      <c r="N31" s="19"/>
      <c r="O31" s="13">
        <v>23</v>
      </c>
      <c r="P31" s="69">
        <v>22254</v>
      </c>
      <c r="Q31" s="18">
        <v>192.46</v>
      </c>
      <c r="R31" s="18">
        <v>36.58</v>
      </c>
      <c r="S31" s="41">
        <f t="shared" si="1"/>
        <v>3.160512</v>
      </c>
      <c r="T31" s="18">
        <f t="shared" si="2"/>
        <v>38.05654666666666</v>
      </c>
      <c r="U31" s="41">
        <f t="shared" si="3"/>
        <v>120.27817241855999</v>
      </c>
      <c r="V31" s="151" t="s">
        <v>103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62">
        <v>39405</v>
      </c>
      <c r="D32" s="18">
        <v>192.81</v>
      </c>
      <c r="E32" s="18">
        <v>42.082</v>
      </c>
      <c r="F32" s="41">
        <f t="shared" si="0"/>
        <v>3.6358848000000004</v>
      </c>
      <c r="G32" s="53">
        <f t="shared" si="7"/>
        <v>23.441666666666666</v>
      </c>
      <c r="H32" s="54">
        <f t="shared" si="8"/>
        <v>85.23119952</v>
      </c>
      <c r="I32" s="13" t="s">
        <v>63</v>
      </c>
      <c r="J32" s="41">
        <v>20.913</v>
      </c>
      <c r="K32" s="18">
        <v>24.822</v>
      </c>
      <c r="L32" s="18">
        <v>24.59</v>
      </c>
      <c r="M32" s="19"/>
      <c r="N32" s="19"/>
      <c r="O32" s="13">
        <v>24</v>
      </c>
      <c r="P32" s="69">
        <v>22263</v>
      </c>
      <c r="Q32" s="18">
        <v>192.48</v>
      </c>
      <c r="R32" s="18">
        <v>39.28</v>
      </c>
      <c r="S32" s="41">
        <f t="shared" si="1"/>
        <v>3.3937920000000004</v>
      </c>
      <c r="T32" s="18">
        <f t="shared" si="2"/>
        <v>25.184916666666666</v>
      </c>
      <c r="U32" s="41">
        <f t="shared" si="3"/>
        <v>85.472368704</v>
      </c>
      <c r="V32" s="151" t="s">
        <v>78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62">
        <v>39415</v>
      </c>
      <c r="D33" s="18">
        <v>192.69</v>
      </c>
      <c r="E33" s="18">
        <v>33.377</v>
      </c>
      <c r="F33" s="41">
        <f t="shared" si="0"/>
        <v>2.8837728000000005</v>
      </c>
      <c r="G33" s="53">
        <f t="shared" si="7"/>
        <v>12.263666666666666</v>
      </c>
      <c r="H33" s="54">
        <f t="shared" si="8"/>
        <v>35.3656283616</v>
      </c>
      <c r="I33" s="13" t="s">
        <v>64</v>
      </c>
      <c r="J33" s="41">
        <v>9.068</v>
      </c>
      <c r="K33" s="18">
        <v>12.431</v>
      </c>
      <c r="L33" s="18">
        <v>15.292</v>
      </c>
      <c r="M33" s="19"/>
      <c r="N33" s="19"/>
      <c r="O33" s="13">
        <v>25</v>
      </c>
      <c r="P33" s="69">
        <v>22275</v>
      </c>
      <c r="Q33" s="18">
        <v>192.31</v>
      </c>
      <c r="R33" s="18">
        <v>24</v>
      </c>
      <c r="S33" s="41">
        <f t="shared" si="1"/>
        <v>2.0736</v>
      </c>
      <c r="T33" s="18">
        <f t="shared" si="2"/>
        <v>33.48409999999999</v>
      </c>
      <c r="U33" s="41">
        <f t="shared" si="3"/>
        <v>69.43262975999998</v>
      </c>
      <c r="V33" s="151" t="s">
        <v>104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62">
        <v>39419</v>
      </c>
      <c r="D34" s="18">
        <v>192.66</v>
      </c>
      <c r="E34" s="18">
        <v>31.541</v>
      </c>
      <c r="F34" s="41">
        <f t="shared" si="0"/>
        <v>2.7251424</v>
      </c>
      <c r="G34" s="53">
        <f t="shared" si="7"/>
        <v>48.42600000000001</v>
      </c>
      <c r="H34" s="54">
        <f t="shared" si="8"/>
        <v>131.96774586240002</v>
      </c>
      <c r="I34" s="13" t="s">
        <v>65</v>
      </c>
      <c r="J34" s="41">
        <v>47.02</v>
      </c>
      <c r="K34" s="18">
        <v>41.834</v>
      </c>
      <c r="L34" s="18">
        <v>56.424</v>
      </c>
      <c r="M34" s="19"/>
      <c r="N34" s="19"/>
      <c r="O34" s="13">
        <v>26</v>
      </c>
      <c r="P34" s="69">
        <v>22289</v>
      </c>
      <c r="Q34" s="18">
        <v>192.37</v>
      </c>
      <c r="R34" s="18">
        <v>25.62</v>
      </c>
      <c r="S34" s="41">
        <f t="shared" si="1"/>
        <v>2.2135680000000004</v>
      </c>
      <c r="T34" s="18"/>
      <c r="U34" s="41"/>
      <c r="V34" s="151" t="s">
        <v>79</v>
      </c>
      <c r="W34" s="18"/>
      <c r="X34" s="18"/>
      <c r="Y34" s="18"/>
    </row>
    <row r="35" spans="1:25" ht="24">
      <c r="A35" s="14"/>
      <c r="B35" s="13">
        <f t="shared" si="6"/>
        <v>24</v>
      </c>
      <c r="C35" s="162">
        <v>39435</v>
      </c>
      <c r="D35" s="18">
        <v>192.57</v>
      </c>
      <c r="E35" s="18">
        <v>22.903</v>
      </c>
      <c r="F35" s="41">
        <f t="shared" si="0"/>
        <v>1.9788192</v>
      </c>
      <c r="G35" s="53">
        <f t="shared" si="7"/>
        <v>23.81866666666667</v>
      </c>
      <c r="H35" s="54">
        <f t="shared" si="8"/>
        <v>47.13283491840001</v>
      </c>
      <c r="I35" s="13" t="s">
        <v>66</v>
      </c>
      <c r="J35" s="41">
        <v>25.13</v>
      </c>
      <c r="K35" s="18">
        <v>20.483</v>
      </c>
      <c r="L35" s="18">
        <v>25.843</v>
      </c>
      <c r="M35" s="19"/>
      <c r="N35" s="19"/>
      <c r="O35" s="13">
        <v>27</v>
      </c>
      <c r="P35" s="69">
        <v>21946</v>
      </c>
      <c r="Q35" s="18">
        <v>192.22</v>
      </c>
      <c r="R35" s="18">
        <v>16.21</v>
      </c>
      <c r="S35" s="41">
        <f t="shared" si="1"/>
        <v>1.4005440000000002</v>
      </c>
      <c r="T35" s="18"/>
      <c r="U35" s="41"/>
      <c r="V35" s="151" t="s">
        <v>80</v>
      </c>
      <c r="W35" s="18"/>
      <c r="X35" s="18"/>
      <c r="Y35" s="18"/>
    </row>
    <row r="36" spans="1:25" ht="24">
      <c r="A36" s="14"/>
      <c r="B36" s="13">
        <f t="shared" si="6"/>
        <v>25</v>
      </c>
      <c r="C36" s="162">
        <v>39444</v>
      </c>
      <c r="D36" s="18">
        <v>192.53</v>
      </c>
      <c r="E36" s="18">
        <v>19.951</v>
      </c>
      <c r="F36" s="41">
        <f t="shared" si="0"/>
        <v>1.7237664000000001</v>
      </c>
      <c r="G36" s="53">
        <f t="shared" si="7"/>
        <v>26.790000000000003</v>
      </c>
      <c r="H36" s="54">
        <f t="shared" si="8"/>
        <v>46.17970185600001</v>
      </c>
      <c r="I36" s="13" t="s">
        <v>67</v>
      </c>
      <c r="J36" s="41">
        <v>19.91</v>
      </c>
      <c r="K36" s="18">
        <v>26.307</v>
      </c>
      <c r="L36" s="18">
        <v>34.153</v>
      </c>
      <c r="M36" s="19"/>
      <c r="N36" s="19"/>
      <c r="O36" s="13">
        <v>28</v>
      </c>
      <c r="P36" s="69">
        <v>22319</v>
      </c>
      <c r="Q36" s="18">
        <v>192.16</v>
      </c>
      <c r="R36" s="18">
        <v>11.2</v>
      </c>
      <c r="S36" s="41">
        <f t="shared" si="1"/>
        <v>0.96768</v>
      </c>
      <c r="T36" s="18"/>
      <c r="U36" s="41"/>
      <c r="V36" s="151" t="s">
        <v>105</v>
      </c>
      <c r="W36" s="18"/>
      <c r="X36" s="18"/>
      <c r="Y36" s="18"/>
    </row>
    <row r="37" spans="1:25" ht="24">
      <c r="A37" s="14"/>
      <c r="B37" s="13">
        <f t="shared" si="6"/>
        <v>26</v>
      </c>
      <c r="C37" s="162">
        <v>39456</v>
      </c>
      <c r="D37" s="18">
        <v>192.47</v>
      </c>
      <c r="E37" s="18">
        <v>16.617</v>
      </c>
      <c r="F37" s="41">
        <f t="shared" si="0"/>
        <v>1.4357088000000002</v>
      </c>
      <c r="G37" s="53">
        <f t="shared" si="7"/>
        <v>17.082666666666665</v>
      </c>
      <c r="H37" s="54">
        <f t="shared" si="8"/>
        <v>24.5257348608</v>
      </c>
      <c r="I37" s="13" t="s">
        <v>68</v>
      </c>
      <c r="J37" s="41">
        <v>16.427</v>
      </c>
      <c r="K37" s="18">
        <v>20.808</v>
      </c>
      <c r="L37" s="18">
        <v>14.013</v>
      </c>
      <c r="M37" s="19"/>
      <c r="N37" s="19"/>
      <c r="O37" s="13">
        <v>29</v>
      </c>
      <c r="P37" s="69">
        <v>22331</v>
      </c>
      <c r="Q37" s="18">
        <v>192.08</v>
      </c>
      <c r="R37" s="18">
        <v>10.38</v>
      </c>
      <c r="S37" s="41">
        <f t="shared" si="1"/>
        <v>0.8968320000000001</v>
      </c>
      <c r="T37" s="18"/>
      <c r="U37" s="41"/>
      <c r="V37" s="151" t="s">
        <v>106</v>
      </c>
      <c r="W37" s="18"/>
      <c r="X37" s="18"/>
      <c r="Y37" s="18"/>
    </row>
    <row r="38" spans="1:14" ht="24">
      <c r="A38" s="14"/>
      <c r="B38" s="13">
        <f t="shared" si="6"/>
        <v>27</v>
      </c>
      <c r="C38" s="162">
        <v>39464</v>
      </c>
      <c r="D38" s="18">
        <v>192.44</v>
      </c>
      <c r="E38" s="18">
        <v>16.26</v>
      </c>
      <c r="F38" s="41">
        <f t="shared" si="0"/>
        <v>1.4048640000000001</v>
      </c>
      <c r="G38" s="53">
        <f aca="true" t="shared" si="9" ref="G38:G45">+AVERAGE(J38:L38)</f>
        <v>7.694</v>
      </c>
      <c r="H38" s="54">
        <f aca="true" t="shared" si="10" ref="H38:H45">G38*F38</f>
        <v>10.809023616000001</v>
      </c>
      <c r="I38" s="13" t="s">
        <v>69</v>
      </c>
      <c r="J38" s="41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62">
        <v>39478</v>
      </c>
      <c r="D39" s="18">
        <v>192.48</v>
      </c>
      <c r="E39" s="18">
        <v>19.102</v>
      </c>
      <c r="F39" s="41">
        <f t="shared" si="0"/>
        <v>1.6504128</v>
      </c>
      <c r="G39" s="53">
        <f t="shared" si="9"/>
        <v>27.05666666666667</v>
      </c>
      <c r="H39" s="54">
        <f t="shared" si="10"/>
        <v>44.654668992000005</v>
      </c>
      <c r="I39" s="13" t="s">
        <v>70</v>
      </c>
      <c r="J39" s="41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62">
        <v>39486</v>
      </c>
      <c r="D40" s="18">
        <v>192.51</v>
      </c>
      <c r="E40" s="18">
        <v>18.381</v>
      </c>
      <c r="F40" s="41">
        <f t="shared" si="0"/>
        <v>1.5881184000000002</v>
      </c>
      <c r="G40" s="53">
        <f t="shared" si="9"/>
        <v>14.593000000000002</v>
      </c>
      <c r="H40" s="54">
        <f t="shared" si="10"/>
        <v>23.175411811200004</v>
      </c>
      <c r="I40" s="13" t="s">
        <v>71</v>
      </c>
      <c r="J40" s="41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62">
        <v>39498</v>
      </c>
      <c r="D41" s="18">
        <v>192.39</v>
      </c>
      <c r="E41" s="18">
        <v>11.826</v>
      </c>
      <c r="F41" s="41">
        <f t="shared" si="0"/>
        <v>1.0217664000000002</v>
      </c>
      <c r="G41" s="53">
        <f t="shared" si="9"/>
        <v>9.510333333333334</v>
      </c>
      <c r="H41" s="54">
        <f t="shared" si="10"/>
        <v>9.717339052800002</v>
      </c>
      <c r="I41" s="13" t="s">
        <v>72</v>
      </c>
      <c r="J41" s="41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62">
        <v>39507</v>
      </c>
      <c r="D42" s="18">
        <v>192.36</v>
      </c>
      <c r="E42" s="18">
        <v>10.365</v>
      </c>
      <c r="F42" s="41">
        <f t="shared" si="0"/>
        <v>0.8955360000000001</v>
      </c>
      <c r="G42" s="53">
        <f t="shared" si="9"/>
        <v>14.267000000000001</v>
      </c>
      <c r="H42" s="54">
        <f t="shared" si="10"/>
        <v>12.776612112000002</v>
      </c>
      <c r="I42" s="13" t="s">
        <v>73</v>
      </c>
      <c r="J42" s="41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62">
        <v>39513</v>
      </c>
      <c r="D43" s="18">
        <v>192.33</v>
      </c>
      <c r="E43" s="18">
        <v>9.798</v>
      </c>
      <c r="F43" s="41">
        <f t="shared" si="0"/>
        <v>0.8465472</v>
      </c>
      <c r="G43" s="53">
        <f t="shared" si="9"/>
        <v>17.057000000000002</v>
      </c>
      <c r="H43" s="54">
        <f t="shared" si="10"/>
        <v>14.439555590400003</v>
      </c>
      <c r="I43" s="13" t="s">
        <v>74</v>
      </c>
      <c r="J43" s="41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62">
        <v>39526</v>
      </c>
      <c r="D44" s="18">
        <v>192.37</v>
      </c>
      <c r="E44" s="18">
        <v>11.392</v>
      </c>
      <c r="F44" s="41">
        <f t="shared" si="0"/>
        <v>0.9842688</v>
      </c>
      <c r="G44" s="53">
        <f t="shared" si="9"/>
        <v>7.843333333333334</v>
      </c>
      <c r="H44" s="54">
        <f t="shared" si="10"/>
        <v>7.719948288000001</v>
      </c>
      <c r="I44" s="13" t="s">
        <v>75</v>
      </c>
      <c r="J44" s="41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62">
        <v>39535</v>
      </c>
      <c r="D45" s="18">
        <v>192.37</v>
      </c>
      <c r="E45" s="18">
        <v>10.368</v>
      </c>
      <c r="F45" s="41">
        <f t="shared" si="0"/>
        <v>0.8957952000000001</v>
      </c>
      <c r="G45" s="53">
        <f t="shared" si="9"/>
        <v>12.982333333333335</v>
      </c>
      <c r="H45" s="54">
        <f t="shared" si="10"/>
        <v>11.629511884800003</v>
      </c>
      <c r="I45" s="13" t="s">
        <v>76</v>
      </c>
      <c r="J45" s="41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56">
        <v>1</v>
      </c>
      <c r="C46" s="163">
        <v>39546</v>
      </c>
      <c r="D46" s="59">
        <v>192.45</v>
      </c>
      <c r="E46" s="59">
        <v>12.952</v>
      </c>
      <c r="F46" s="55">
        <f t="shared" si="0"/>
        <v>1.1190528</v>
      </c>
      <c r="G46" s="57">
        <f aca="true" t="shared" si="11" ref="G46:G51">+AVERAGE(J46:L46)</f>
        <v>7.149333333333334</v>
      </c>
      <c r="H46" s="58">
        <f aca="true" t="shared" si="12" ref="H46:H51">G46*F46</f>
        <v>8.0004814848</v>
      </c>
      <c r="I46" s="72" t="s">
        <v>22</v>
      </c>
      <c r="J46" s="55">
        <v>5.873</v>
      </c>
      <c r="K46" s="59">
        <v>7.393</v>
      </c>
      <c r="L46" s="59">
        <v>8.182</v>
      </c>
      <c r="M46" s="19"/>
      <c r="N46" s="19"/>
    </row>
    <row r="47" spans="1:14" ht="24">
      <c r="A47" s="14"/>
      <c r="B47" s="13">
        <f>+B46+1</f>
        <v>2</v>
      </c>
      <c r="C47" s="162">
        <v>39562</v>
      </c>
      <c r="D47" s="18">
        <v>192.47</v>
      </c>
      <c r="E47" s="18">
        <v>16.927</v>
      </c>
      <c r="F47" s="41">
        <f t="shared" si="0"/>
        <v>1.4624928000000001</v>
      </c>
      <c r="G47" s="53">
        <f t="shared" si="11"/>
        <v>40.65200000000001</v>
      </c>
      <c r="H47" s="54">
        <f t="shared" si="12"/>
        <v>59.45325730560002</v>
      </c>
      <c r="I47" s="15" t="s">
        <v>45</v>
      </c>
      <c r="J47" s="41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62">
        <v>39575</v>
      </c>
      <c r="D48" s="18">
        <v>192.73</v>
      </c>
      <c r="E48" s="18">
        <v>37.323</v>
      </c>
      <c r="F48" s="41">
        <f t="shared" si="0"/>
        <v>3.2247072</v>
      </c>
      <c r="G48" s="53">
        <f t="shared" si="11"/>
        <v>62.256</v>
      </c>
      <c r="H48" s="54">
        <f t="shared" si="12"/>
        <v>200.75737144320001</v>
      </c>
      <c r="I48" s="15" t="s">
        <v>46</v>
      </c>
      <c r="J48" s="41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62">
        <v>39592</v>
      </c>
      <c r="D49" s="18">
        <v>193.6</v>
      </c>
      <c r="E49" s="18">
        <v>156.515</v>
      </c>
      <c r="F49" s="41">
        <f t="shared" si="0"/>
        <v>13.522896</v>
      </c>
      <c r="G49" s="53">
        <f t="shared" si="11"/>
        <v>571.2280000000001</v>
      </c>
      <c r="H49" s="54">
        <f t="shared" si="12"/>
        <v>7724.656836288001</v>
      </c>
      <c r="I49" s="15" t="s">
        <v>42</v>
      </c>
      <c r="J49" s="41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62">
        <v>39596</v>
      </c>
      <c r="D50" s="18">
        <v>192.94</v>
      </c>
      <c r="E50" s="18">
        <v>14.365</v>
      </c>
      <c r="F50" s="41">
        <f t="shared" si="0"/>
        <v>1.241136</v>
      </c>
      <c r="G50" s="53">
        <f t="shared" si="11"/>
        <v>84.85266666666666</v>
      </c>
      <c r="H50" s="54">
        <f t="shared" si="12"/>
        <v>105.313699296</v>
      </c>
      <c r="I50" s="15" t="s">
        <v>47</v>
      </c>
      <c r="J50" s="41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62">
        <v>39603</v>
      </c>
      <c r="D51" s="18">
        <v>193.33</v>
      </c>
      <c r="E51" s="18">
        <v>126.203</v>
      </c>
      <c r="F51" s="41">
        <f t="shared" si="0"/>
        <v>10.903939200000002</v>
      </c>
      <c r="G51" s="53">
        <f t="shared" si="11"/>
        <v>1094.098</v>
      </c>
      <c r="H51" s="54">
        <f t="shared" si="12"/>
        <v>11929.978070841602</v>
      </c>
      <c r="I51" s="13" t="s">
        <v>48</v>
      </c>
      <c r="J51" s="41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62">
        <v>39613</v>
      </c>
      <c r="D52" s="18">
        <v>196.28</v>
      </c>
      <c r="E52" s="18">
        <v>595.524</v>
      </c>
      <c r="F52" s="41">
        <f t="shared" si="0"/>
        <v>51.4532736</v>
      </c>
      <c r="G52" s="53">
        <f aca="true" t="shared" si="14" ref="G52:G62">+AVERAGE(J52:L52)</f>
        <v>645.291</v>
      </c>
      <c r="H52" s="54">
        <f aca="true" t="shared" si="15" ref="H52:H62">G52*F52</f>
        <v>33202.3343746176</v>
      </c>
      <c r="I52" s="13" t="s">
        <v>49</v>
      </c>
      <c r="J52" s="41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62">
        <v>39627</v>
      </c>
      <c r="D53" s="18">
        <v>193.04</v>
      </c>
      <c r="E53" s="18">
        <v>84.17</v>
      </c>
      <c r="F53" s="41">
        <f t="shared" si="0"/>
        <v>7.2722880000000005</v>
      </c>
      <c r="G53" s="53">
        <f t="shared" si="14"/>
        <v>149.686</v>
      </c>
      <c r="H53" s="54">
        <f t="shared" si="15"/>
        <v>1088.559701568</v>
      </c>
      <c r="I53" s="13" t="s">
        <v>50</v>
      </c>
      <c r="J53" s="41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62">
        <v>39637</v>
      </c>
      <c r="D54" s="18">
        <v>193.88</v>
      </c>
      <c r="E54" s="18">
        <v>203.706</v>
      </c>
      <c r="F54" s="41">
        <f t="shared" si="0"/>
        <v>17.6001984</v>
      </c>
      <c r="G54" s="53">
        <f t="shared" si="14"/>
        <v>164.70766666666665</v>
      </c>
      <c r="H54" s="54">
        <f t="shared" si="15"/>
        <v>2898.8876113344</v>
      </c>
      <c r="I54" s="13" t="s">
        <v>51</v>
      </c>
      <c r="J54" s="41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62">
        <v>39645</v>
      </c>
      <c r="D55" s="18">
        <v>194.6</v>
      </c>
      <c r="E55" s="18">
        <v>314.574</v>
      </c>
      <c r="F55" s="41">
        <f t="shared" si="0"/>
        <v>27.1791936</v>
      </c>
      <c r="G55" s="53">
        <f t="shared" si="14"/>
        <v>305.64033333333333</v>
      </c>
      <c r="H55" s="54">
        <f t="shared" si="15"/>
        <v>8307.0577916352</v>
      </c>
      <c r="I55" s="13" t="s">
        <v>52</v>
      </c>
      <c r="J55" s="41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62">
        <v>39649</v>
      </c>
      <c r="D56" s="18">
        <v>198.49</v>
      </c>
      <c r="E56" s="18">
        <v>1133.109</v>
      </c>
      <c r="F56" s="41">
        <f t="shared" si="0"/>
        <v>97.9006176</v>
      </c>
      <c r="G56" s="53">
        <f t="shared" si="14"/>
        <v>531.1170000000001</v>
      </c>
      <c r="H56" s="54">
        <f t="shared" si="15"/>
        <v>51996.68231785921</v>
      </c>
      <c r="I56" s="13" t="s">
        <v>53</v>
      </c>
      <c r="J56" s="41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62">
        <v>39664</v>
      </c>
      <c r="D57" s="18">
        <v>195.17</v>
      </c>
      <c r="E57" s="18">
        <v>436.417</v>
      </c>
      <c r="F57" s="41">
        <f t="shared" si="0"/>
        <v>37.7064288</v>
      </c>
      <c r="G57" s="53">
        <f t="shared" si="14"/>
        <v>580.1526666666667</v>
      </c>
      <c r="H57" s="54">
        <f t="shared" si="15"/>
        <v>21875.485218796803</v>
      </c>
      <c r="I57" s="13" t="s">
        <v>54</v>
      </c>
      <c r="J57" s="41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62">
        <v>39674</v>
      </c>
      <c r="D58" s="18">
        <v>197.2</v>
      </c>
      <c r="E58" s="18">
        <v>871.034</v>
      </c>
      <c r="F58" s="41">
        <f t="shared" si="0"/>
        <v>75.2573376</v>
      </c>
      <c r="G58" s="53">
        <f t="shared" si="14"/>
        <v>818.6183333333333</v>
      </c>
      <c r="H58" s="54">
        <f t="shared" si="15"/>
        <v>61607.036277216</v>
      </c>
      <c r="I58" s="13" t="s">
        <v>55</v>
      </c>
      <c r="J58" s="41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62">
        <v>39686</v>
      </c>
      <c r="D59" s="18">
        <v>196.61</v>
      </c>
      <c r="E59" s="18">
        <v>730.578</v>
      </c>
      <c r="F59" s="41">
        <f t="shared" si="0"/>
        <v>63.1219392</v>
      </c>
      <c r="G59" s="53">
        <f t="shared" si="14"/>
        <v>708.9163333333332</v>
      </c>
      <c r="H59" s="54">
        <f t="shared" si="15"/>
        <v>44748.173690553594</v>
      </c>
      <c r="I59" s="13" t="s">
        <v>56</v>
      </c>
      <c r="J59" s="41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62">
        <v>39700</v>
      </c>
      <c r="D60" s="18">
        <v>194.6</v>
      </c>
      <c r="E60" s="18">
        <v>342.259</v>
      </c>
      <c r="F60" s="41">
        <f t="shared" si="0"/>
        <v>29.571177600000002</v>
      </c>
      <c r="G60" s="53">
        <f t="shared" si="14"/>
        <v>467.90066666666667</v>
      </c>
      <c r="H60" s="54">
        <f t="shared" si="15"/>
        <v>13836.3737131584</v>
      </c>
      <c r="I60" s="13" t="s">
        <v>57</v>
      </c>
      <c r="J60" s="41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62">
        <v>39707</v>
      </c>
      <c r="D61" s="18">
        <v>194.47</v>
      </c>
      <c r="E61" s="18">
        <v>304.013</v>
      </c>
      <c r="F61" s="41">
        <f t="shared" si="0"/>
        <v>26.266723199999998</v>
      </c>
      <c r="G61" s="53">
        <f t="shared" si="14"/>
        <v>198.6773333333333</v>
      </c>
      <c r="H61" s="54">
        <f t="shared" si="15"/>
        <v>5218.602520780799</v>
      </c>
      <c r="I61" s="13" t="s">
        <v>58</v>
      </c>
      <c r="J61" s="41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62">
        <v>39717</v>
      </c>
      <c r="D62" s="18">
        <v>193.86</v>
      </c>
      <c r="E62" s="18">
        <v>213.654</v>
      </c>
      <c r="F62" s="41">
        <f t="shared" si="0"/>
        <v>18.4597056</v>
      </c>
      <c r="G62" s="53">
        <f t="shared" si="14"/>
        <v>158.64633333333333</v>
      </c>
      <c r="H62" s="54">
        <f t="shared" si="15"/>
        <v>2928.5646078528</v>
      </c>
      <c r="I62" s="13" t="s">
        <v>59</v>
      </c>
      <c r="J62" s="41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62">
        <v>39730</v>
      </c>
      <c r="D63" s="18">
        <v>193.92</v>
      </c>
      <c r="E63" s="18">
        <v>227.42</v>
      </c>
      <c r="F63" s="41">
        <f t="shared" si="0"/>
        <v>19.649088</v>
      </c>
      <c r="G63" s="53">
        <f aca="true" t="shared" si="17" ref="G63:G69">+AVERAGE(J63:L63)</f>
        <v>1589.64125</v>
      </c>
      <c r="H63" s="54">
        <f aca="true" t="shared" si="18" ref="H63:H69">G63*F63</f>
        <v>31235.000809679997</v>
      </c>
      <c r="I63" s="13" t="s">
        <v>60</v>
      </c>
      <c r="J63" s="41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62">
        <v>39737</v>
      </c>
      <c r="D64" s="18">
        <v>193.42</v>
      </c>
      <c r="E64" s="18">
        <v>154.627</v>
      </c>
      <c r="F64" s="41">
        <f t="shared" si="0"/>
        <v>13.359772800000002</v>
      </c>
      <c r="G64" s="53">
        <f t="shared" si="17"/>
        <v>72.15009333333333</v>
      </c>
      <c r="H64" s="54">
        <f t="shared" si="18"/>
        <v>963.9088544321281</v>
      </c>
      <c r="I64" s="13" t="s">
        <v>61</v>
      </c>
      <c r="J64" s="41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62">
        <v>39749</v>
      </c>
      <c r="D65" s="18">
        <v>193.25</v>
      </c>
      <c r="E65" s="18">
        <v>124.84</v>
      </c>
      <c r="F65" s="41">
        <f t="shared" si="0"/>
        <v>10.786176000000001</v>
      </c>
      <c r="G65" s="53">
        <f t="shared" si="17"/>
        <v>68.17253333333333</v>
      </c>
      <c r="H65" s="54">
        <f t="shared" si="18"/>
        <v>735.3209428992001</v>
      </c>
      <c r="I65" s="13" t="s">
        <v>77</v>
      </c>
      <c r="J65" s="41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62">
        <v>39756</v>
      </c>
      <c r="D66" s="18">
        <v>193.59</v>
      </c>
      <c r="E66" s="18">
        <v>125.667</v>
      </c>
      <c r="F66" s="41">
        <f t="shared" si="0"/>
        <v>10.8576288</v>
      </c>
      <c r="G66" s="53">
        <f t="shared" si="17"/>
        <v>233.03923666666665</v>
      </c>
      <c r="H66" s="54">
        <f t="shared" si="18"/>
        <v>2530.253527562016</v>
      </c>
      <c r="I66" s="13" t="s">
        <v>63</v>
      </c>
      <c r="J66" s="41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62">
        <v>39770</v>
      </c>
      <c r="D67" s="18">
        <v>192.9</v>
      </c>
      <c r="E67" s="18">
        <v>63.22</v>
      </c>
      <c r="F67" s="41">
        <f t="shared" si="0"/>
        <v>5.462208</v>
      </c>
      <c r="G67" s="53">
        <f t="shared" si="17"/>
        <v>25.42283333333333</v>
      </c>
      <c r="H67" s="54">
        <f t="shared" si="18"/>
        <v>138.864803616</v>
      </c>
      <c r="I67" s="13" t="s">
        <v>64</v>
      </c>
      <c r="J67" s="41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62">
        <v>39805</v>
      </c>
      <c r="D68" s="18">
        <v>192.53</v>
      </c>
      <c r="E68" s="18">
        <v>30.295</v>
      </c>
      <c r="F68" s="41">
        <f t="shared" si="0"/>
        <v>2.6174880000000003</v>
      </c>
      <c r="G68" s="53">
        <f t="shared" si="17"/>
        <v>30.877826666666664</v>
      </c>
      <c r="H68" s="54">
        <f t="shared" si="18"/>
        <v>80.82234076608</v>
      </c>
      <c r="I68" s="13" t="s">
        <v>65</v>
      </c>
      <c r="J68" s="41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62">
        <v>39460</v>
      </c>
      <c r="D69" s="18">
        <v>192.43</v>
      </c>
      <c r="E69" s="18">
        <v>24.943</v>
      </c>
      <c r="F69" s="41">
        <f t="shared" si="0"/>
        <v>2.1550752</v>
      </c>
      <c r="G69" s="53">
        <f t="shared" si="17"/>
        <v>4.962993333333333</v>
      </c>
      <c r="H69" s="54">
        <f t="shared" si="18"/>
        <v>10.695623850432002</v>
      </c>
      <c r="I69" s="13" t="s">
        <v>78</v>
      </c>
      <c r="J69" s="41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62">
        <v>39848</v>
      </c>
      <c r="D70" s="18">
        <v>192.34</v>
      </c>
      <c r="E70" s="18">
        <v>17.532</v>
      </c>
      <c r="F70" s="41">
        <f t="shared" si="0"/>
        <v>1.5147648</v>
      </c>
      <c r="G70" s="53">
        <f aca="true" t="shared" si="19" ref="G70:G79">+AVERAGE(J70:L70)</f>
        <v>16.61407</v>
      </c>
      <c r="H70" s="54">
        <f aca="true" t="shared" si="20" ref="H70:H79">G70*F70</f>
        <v>25.166408420736</v>
      </c>
      <c r="I70" s="13" t="s">
        <v>79</v>
      </c>
      <c r="J70" s="41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62">
        <v>39877</v>
      </c>
      <c r="D71" s="18">
        <v>192.2</v>
      </c>
      <c r="E71" s="18">
        <v>12.574</v>
      </c>
      <c r="F71" s="41">
        <f t="shared" si="0"/>
        <v>1.0863936</v>
      </c>
      <c r="G71" s="53">
        <f t="shared" si="19"/>
        <v>8.343963333333333</v>
      </c>
      <c r="H71" s="54">
        <f t="shared" si="20"/>
        <v>9.064828363968001</v>
      </c>
      <c r="I71" s="13" t="s">
        <v>80</v>
      </c>
      <c r="J71" s="41">
        <v>5.63253</v>
      </c>
      <c r="K71" s="18">
        <v>10.77692</v>
      </c>
      <c r="L71" s="18">
        <v>8.62244</v>
      </c>
      <c r="M71" s="19"/>
      <c r="N71" s="19"/>
    </row>
    <row r="72" spans="1:14" ht="24">
      <c r="A72" s="62"/>
      <c r="B72" s="56">
        <v>1</v>
      </c>
      <c r="C72" s="163">
        <v>39911</v>
      </c>
      <c r="D72" s="59">
        <v>192.25</v>
      </c>
      <c r="E72" s="59">
        <v>9.308</v>
      </c>
      <c r="F72" s="55">
        <f t="shared" si="0"/>
        <v>0.8042112</v>
      </c>
      <c r="G72" s="57">
        <f t="shared" si="19"/>
        <v>12.576323333333335</v>
      </c>
      <c r="H72" s="58">
        <f t="shared" si="20"/>
        <v>10.114020079488002</v>
      </c>
      <c r="I72" s="71" t="s">
        <v>81</v>
      </c>
      <c r="J72" s="55">
        <v>7.93848</v>
      </c>
      <c r="K72" s="59">
        <v>21.0712</v>
      </c>
      <c r="L72" s="59">
        <v>8.71929</v>
      </c>
      <c r="M72" s="19"/>
      <c r="N72" s="19"/>
    </row>
    <row r="73" spans="1:14" ht="24">
      <c r="A73" s="14"/>
      <c r="B73" s="13">
        <v>2</v>
      </c>
      <c r="C73" s="162">
        <v>39931</v>
      </c>
      <c r="D73" s="18">
        <v>192.44</v>
      </c>
      <c r="E73" s="18">
        <v>26.262</v>
      </c>
      <c r="F73" s="41">
        <f t="shared" si="0"/>
        <v>2.2690368000000003</v>
      </c>
      <c r="G73" s="53">
        <f t="shared" si="19"/>
        <v>156.07535666666666</v>
      </c>
      <c r="H73" s="54">
        <f t="shared" si="20"/>
        <v>354.14072784979203</v>
      </c>
      <c r="I73" s="15" t="s">
        <v>82</v>
      </c>
      <c r="J73" s="41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62">
        <v>39939</v>
      </c>
      <c r="D74" s="18">
        <v>192.29</v>
      </c>
      <c r="E74" s="18">
        <v>16.244</v>
      </c>
      <c r="F74" s="41">
        <f t="shared" si="0"/>
        <v>1.4034816</v>
      </c>
      <c r="G74" s="53">
        <f t="shared" si="19"/>
        <v>140.87196</v>
      </c>
      <c r="H74" s="54">
        <f t="shared" si="20"/>
        <v>197.71120381593602</v>
      </c>
      <c r="I74" s="15" t="s">
        <v>83</v>
      </c>
      <c r="J74" s="41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62">
        <v>39953</v>
      </c>
      <c r="D75" s="18">
        <v>193.03</v>
      </c>
      <c r="E75" s="18">
        <v>97.145</v>
      </c>
      <c r="F75" s="41">
        <f t="shared" si="0"/>
        <v>8.393328</v>
      </c>
      <c r="G75" s="53">
        <f t="shared" si="19"/>
        <v>184.50130000000001</v>
      </c>
      <c r="H75" s="54">
        <f t="shared" si="20"/>
        <v>1548.5799273264001</v>
      </c>
      <c r="I75" s="15" t="s">
        <v>84</v>
      </c>
      <c r="J75" s="41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62">
        <v>39961</v>
      </c>
      <c r="D76" s="18">
        <v>192.57</v>
      </c>
      <c r="E76" s="18">
        <v>35.834</v>
      </c>
      <c r="F76" s="41">
        <f t="shared" si="0"/>
        <v>3.0960576000000004</v>
      </c>
      <c r="G76" s="53">
        <f t="shared" si="19"/>
        <v>107.39108</v>
      </c>
      <c r="H76" s="54">
        <f t="shared" si="20"/>
        <v>332.48896940620807</v>
      </c>
      <c r="I76" s="15" t="s">
        <v>85</v>
      </c>
      <c r="J76" s="41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62">
        <v>39973</v>
      </c>
      <c r="D77" s="18">
        <v>192.54</v>
      </c>
      <c r="E77" s="18">
        <v>35.168</v>
      </c>
      <c r="F77" s="41">
        <f t="shared" si="0"/>
        <v>3.0385152</v>
      </c>
      <c r="G77" s="53">
        <f t="shared" si="19"/>
        <v>54.36749333333333</v>
      </c>
      <c r="H77" s="54">
        <f t="shared" si="20"/>
        <v>165.196454879232</v>
      </c>
      <c r="I77" s="15" t="s">
        <v>86</v>
      </c>
      <c r="J77" s="41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62">
        <v>39983</v>
      </c>
      <c r="D78" s="18">
        <v>193.1</v>
      </c>
      <c r="E78" s="18">
        <v>91.807</v>
      </c>
      <c r="F78" s="41">
        <f t="shared" si="0"/>
        <v>7.9321248</v>
      </c>
      <c r="G78" s="53">
        <f t="shared" si="19"/>
        <v>202.37159666666665</v>
      </c>
      <c r="H78" s="54">
        <f t="shared" si="20"/>
        <v>1605.236760735264</v>
      </c>
      <c r="I78" s="15" t="s">
        <v>87</v>
      </c>
      <c r="J78" s="41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62">
        <v>39994</v>
      </c>
      <c r="D79" s="18">
        <v>193.74</v>
      </c>
      <c r="E79" s="18">
        <v>160.243</v>
      </c>
      <c r="F79" s="41">
        <f t="shared" si="0"/>
        <v>13.8449952</v>
      </c>
      <c r="G79" s="53">
        <f t="shared" si="19"/>
        <v>401.58182000000005</v>
      </c>
      <c r="H79" s="54">
        <f t="shared" si="20"/>
        <v>5559.8983703072645</v>
      </c>
      <c r="I79" s="13" t="s">
        <v>88</v>
      </c>
      <c r="J79" s="41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62">
        <v>40000</v>
      </c>
      <c r="D80" s="18">
        <v>196.5</v>
      </c>
      <c r="E80" s="18">
        <v>607.482</v>
      </c>
      <c r="F80" s="41">
        <f t="shared" si="0"/>
        <v>52.4864448</v>
      </c>
      <c r="G80" s="53">
        <f aca="true" t="shared" si="21" ref="G80:G87">+AVERAGE(J80:L80)</f>
        <v>840.4410333333334</v>
      </c>
      <c r="H80" s="54">
        <f aca="true" t="shared" si="22" ref="H80:H87">G80*F80</f>
        <v>44111.761903704966</v>
      </c>
      <c r="I80" s="13" t="s">
        <v>89</v>
      </c>
      <c r="J80" s="41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62">
        <v>40008</v>
      </c>
      <c r="D81" s="18">
        <v>197.7</v>
      </c>
      <c r="E81" s="18">
        <v>823.523</v>
      </c>
      <c r="F81" s="41">
        <f t="shared" si="0"/>
        <v>71.1523872</v>
      </c>
      <c r="G81" s="53">
        <f t="shared" si="21"/>
        <v>1079.53887</v>
      </c>
      <c r="H81" s="54">
        <f t="shared" si="22"/>
        <v>76811.76767569048</v>
      </c>
      <c r="I81" s="13" t="s">
        <v>90</v>
      </c>
      <c r="J81" s="41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62">
        <v>40021</v>
      </c>
      <c r="D82" s="18">
        <v>193.19</v>
      </c>
      <c r="E82" s="18">
        <v>112.095</v>
      </c>
      <c r="F82" s="41">
        <f t="shared" si="0"/>
        <v>9.685008</v>
      </c>
      <c r="G82" s="53">
        <f t="shared" si="21"/>
        <v>89.88338333333333</v>
      </c>
      <c r="H82" s="54">
        <f t="shared" si="22"/>
        <v>870.5212866503999</v>
      </c>
      <c r="I82" s="13" t="s">
        <v>91</v>
      </c>
      <c r="J82" s="41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62">
        <v>40029</v>
      </c>
      <c r="D83" s="18">
        <v>193.45</v>
      </c>
      <c r="E83" s="18">
        <v>132.389</v>
      </c>
      <c r="F83" s="41">
        <f t="shared" si="0"/>
        <v>11.438409600000002</v>
      </c>
      <c r="G83" s="53">
        <f t="shared" si="21"/>
        <v>111.76741333333332</v>
      </c>
      <c r="H83" s="54">
        <f t="shared" si="22"/>
        <v>1278.441453639168</v>
      </c>
      <c r="I83" s="13" t="s">
        <v>92</v>
      </c>
      <c r="J83" s="41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62">
        <v>40041</v>
      </c>
      <c r="D84" s="18">
        <v>196.95</v>
      </c>
      <c r="E84" s="18">
        <v>681.362</v>
      </c>
      <c r="F84" s="41">
        <f t="shared" si="0"/>
        <v>58.8696768</v>
      </c>
      <c r="G84" s="53">
        <f t="shared" si="21"/>
        <v>837.2757266666667</v>
      </c>
      <c r="H84" s="54">
        <f t="shared" si="22"/>
        <v>49290.15142135181</v>
      </c>
      <c r="I84" s="13" t="s">
        <v>93</v>
      </c>
      <c r="J84" s="41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62">
        <v>40050</v>
      </c>
      <c r="D85" s="18">
        <v>193.59</v>
      </c>
      <c r="E85" s="18">
        <v>154.342</v>
      </c>
      <c r="F85" s="41">
        <f t="shared" si="0"/>
        <v>13.335148800000002</v>
      </c>
      <c r="G85" s="53">
        <f t="shared" si="21"/>
        <v>311.8431766666667</v>
      </c>
      <c r="H85" s="54">
        <f t="shared" si="22"/>
        <v>4158.475163114689</v>
      </c>
      <c r="I85" s="13" t="s">
        <v>94</v>
      </c>
      <c r="J85" s="41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62">
        <v>40063</v>
      </c>
      <c r="D86" s="18">
        <v>193.41</v>
      </c>
      <c r="E86" s="18">
        <v>146.897</v>
      </c>
      <c r="F86" s="41">
        <f t="shared" si="0"/>
        <v>12.691900799999999</v>
      </c>
      <c r="G86" s="53">
        <f t="shared" si="21"/>
        <v>207.65638666666666</v>
      </c>
      <c r="H86" s="54">
        <f t="shared" si="22"/>
        <v>2635.554260059776</v>
      </c>
      <c r="I86" s="13" t="s">
        <v>95</v>
      </c>
      <c r="J86" s="41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62">
        <v>40071</v>
      </c>
      <c r="D87" s="18">
        <v>193.11</v>
      </c>
      <c r="E87" s="18">
        <v>96.471</v>
      </c>
      <c r="F87" s="41">
        <f t="shared" si="0"/>
        <v>8.335094400000001</v>
      </c>
      <c r="G87" s="53">
        <f t="shared" si="21"/>
        <v>244.89665333333332</v>
      </c>
      <c r="H87" s="54">
        <f t="shared" si="22"/>
        <v>2041.236723777408</v>
      </c>
      <c r="I87" s="13" t="s">
        <v>96</v>
      </c>
      <c r="J87" s="41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62">
        <v>40080</v>
      </c>
      <c r="D88" s="18">
        <v>193.5</v>
      </c>
      <c r="E88" s="18">
        <v>146.783</v>
      </c>
      <c r="F88" s="41">
        <f t="shared" si="0"/>
        <v>12.6820512</v>
      </c>
      <c r="G88" s="53">
        <f aca="true" t="shared" si="23" ref="G88:G93">+AVERAGE(J88:L88)</f>
        <v>110.68006666666668</v>
      </c>
      <c r="H88" s="54">
        <f aca="true" t="shared" si="24" ref="H88:H93">G88*F88</f>
        <v>1403.65027228608</v>
      </c>
      <c r="I88" s="13" t="s">
        <v>97</v>
      </c>
      <c r="J88" s="41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62">
        <v>40093</v>
      </c>
      <c r="D89" s="18">
        <v>192.96</v>
      </c>
      <c r="E89" s="18">
        <v>103.23</v>
      </c>
      <c r="F89" s="41">
        <f t="shared" si="0"/>
        <v>8.919072000000002</v>
      </c>
      <c r="G89" s="53">
        <f t="shared" si="23"/>
        <v>65.20720666666666</v>
      </c>
      <c r="H89" s="54">
        <f t="shared" si="24"/>
        <v>581.5877711788801</v>
      </c>
      <c r="I89" s="13" t="s">
        <v>98</v>
      </c>
      <c r="J89" s="41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62">
        <v>40102</v>
      </c>
      <c r="D90" s="18">
        <v>193.03</v>
      </c>
      <c r="E90" s="18">
        <v>117.409</v>
      </c>
      <c r="F90" s="41">
        <f t="shared" si="0"/>
        <v>10.1441376</v>
      </c>
      <c r="G90" s="53">
        <f t="shared" si="23"/>
        <v>38.881053333333334</v>
      </c>
      <c r="H90" s="54">
        <f t="shared" si="24"/>
        <v>394.41475504627203</v>
      </c>
      <c r="I90" s="13" t="s">
        <v>99</v>
      </c>
      <c r="J90" s="41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62">
        <v>40115</v>
      </c>
      <c r="D91" s="18">
        <v>192.9</v>
      </c>
      <c r="E91" s="18">
        <v>73.957</v>
      </c>
      <c r="F91" s="41">
        <f t="shared" si="0"/>
        <v>6.3898848</v>
      </c>
      <c r="G91" s="53">
        <f t="shared" si="23"/>
        <v>265.31821333333335</v>
      </c>
      <c r="H91" s="54">
        <f t="shared" si="24"/>
        <v>1695.352818541824</v>
      </c>
      <c r="I91" s="13" t="s">
        <v>100</v>
      </c>
      <c r="J91" s="41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62">
        <v>40122</v>
      </c>
      <c r="D92" s="18">
        <v>192.69</v>
      </c>
      <c r="E92" s="18">
        <v>52.27</v>
      </c>
      <c r="F92" s="41">
        <f t="shared" si="0"/>
        <v>4.516128</v>
      </c>
      <c r="G92" s="53">
        <f t="shared" si="23"/>
        <v>11.002656666666667</v>
      </c>
      <c r="H92" s="54">
        <f t="shared" si="24"/>
        <v>49.68940584672</v>
      </c>
      <c r="I92" s="13" t="s">
        <v>101</v>
      </c>
      <c r="J92" s="41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62">
        <v>40129</v>
      </c>
      <c r="D93" s="18">
        <v>192.64</v>
      </c>
      <c r="E93" s="18">
        <v>47.131</v>
      </c>
      <c r="F93" s="41">
        <f t="shared" si="0"/>
        <v>4.0721184</v>
      </c>
      <c r="G93" s="53">
        <f t="shared" si="23"/>
        <v>10.368483333333334</v>
      </c>
      <c r="H93" s="54">
        <f t="shared" si="24"/>
        <v>42.22169176176</v>
      </c>
      <c r="I93" s="13" t="s">
        <v>102</v>
      </c>
      <c r="J93" s="41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62">
        <v>40143</v>
      </c>
      <c r="D94" s="18">
        <v>192.46</v>
      </c>
      <c r="E94" s="18">
        <v>32.159</v>
      </c>
      <c r="F94" s="41">
        <f t="shared" si="0"/>
        <v>2.7785376</v>
      </c>
      <c r="G94" s="53">
        <f aca="true" t="shared" si="25" ref="G94:G103">+AVERAGE(J94:L94)</f>
        <v>28.04376666666667</v>
      </c>
      <c r="H94" s="54">
        <f aca="true" t="shared" si="26" ref="H94:H103">G94*F94</f>
        <v>77.92066012896001</v>
      </c>
      <c r="I94" s="13" t="s">
        <v>103</v>
      </c>
      <c r="J94" s="41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62">
        <v>40155</v>
      </c>
      <c r="D95" s="18">
        <v>192.38</v>
      </c>
      <c r="E95" s="18">
        <v>27.526</v>
      </c>
      <c r="F95" s="41">
        <f t="shared" si="0"/>
        <v>2.3782464</v>
      </c>
      <c r="G95" s="53">
        <f t="shared" si="25"/>
        <v>35.39854333333333</v>
      </c>
      <c r="H95" s="54">
        <f t="shared" si="26"/>
        <v>84.186458247744</v>
      </c>
      <c r="I95" s="13" t="s">
        <v>78</v>
      </c>
      <c r="J95" s="41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62">
        <v>40164</v>
      </c>
      <c r="D96" s="18">
        <v>192.34</v>
      </c>
      <c r="E96" s="18">
        <v>23.632</v>
      </c>
      <c r="F96" s="41">
        <f t="shared" si="0"/>
        <v>2.0418048000000004</v>
      </c>
      <c r="G96" s="53">
        <f t="shared" si="25"/>
        <v>38.20546</v>
      </c>
      <c r="H96" s="54">
        <f t="shared" si="26"/>
        <v>78.00809161420803</v>
      </c>
      <c r="I96" s="13" t="s">
        <v>104</v>
      </c>
      <c r="J96" s="41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62">
        <v>40175</v>
      </c>
      <c r="D97" s="18">
        <v>192.35</v>
      </c>
      <c r="E97" s="18">
        <v>19.74</v>
      </c>
      <c r="F97" s="41">
        <f t="shared" si="0"/>
        <v>1.705536</v>
      </c>
      <c r="G97" s="53">
        <f t="shared" si="25"/>
        <v>38.673046666666664</v>
      </c>
      <c r="H97" s="54">
        <f t="shared" si="26"/>
        <v>65.95827331967999</v>
      </c>
      <c r="I97" s="13" t="s">
        <v>79</v>
      </c>
      <c r="J97" s="41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62">
        <v>40184</v>
      </c>
      <c r="D98" s="18">
        <v>192.28</v>
      </c>
      <c r="E98" s="18">
        <v>17.868</v>
      </c>
      <c r="F98" s="41">
        <f t="shared" si="0"/>
        <v>1.5437952</v>
      </c>
      <c r="G98" s="53">
        <f t="shared" si="25"/>
        <v>17.105533333333334</v>
      </c>
      <c r="H98" s="54">
        <f t="shared" si="26"/>
        <v>26.40744025344</v>
      </c>
      <c r="I98" s="13" t="s">
        <v>80</v>
      </c>
      <c r="J98" s="41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62">
        <v>40190</v>
      </c>
      <c r="D99" s="18">
        <v>192.34</v>
      </c>
      <c r="E99" s="18">
        <v>23.138</v>
      </c>
      <c r="F99" s="41">
        <f t="shared" si="0"/>
        <v>1.9991232000000003</v>
      </c>
      <c r="G99" s="53">
        <f t="shared" si="25"/>
        <v>24.030286666666665</v>
      </c>
      <c r="H99" s="54">
        <f t="shared" si="26"/>
        <v>48.03950357798401</v>
      </c>
      <c r="I99" s="13" t="s">
        <v>105</v>
      </c>
      <c r="J99" s="41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62">
        <v>40196</v>
      </c>
      <c r="D100" s="18">
        <v>192.27</v>
      </c>
      <c r="E100" s="18">
        <v>18.792</v>
      </c>
      <c r="F100" s="41">
        <f t="shared" si="0"/>
        <v>1.6236288000000003</v>
      </c>
      <c r="G100" s="53">
        <f t="shared" si="25"/>
        <v>25.57021333333333</v>
      </c>
      <c r="H100" s="54">
        <f t="shared" si="26"/>
        <v>41.51653479014401</v>
      </c>
      <c r="I100" s="13" t="s">
        <v>106</v>
      </c>
      <c r="J100" s="41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62">
        <v>40213</v>
      </c>
      <c r="D101" s="18">
        <v>192.24</v>
      </c>
      <c r="E101" s="18">
        <v>14.743</v>
      </c>
      <c r="F101" s="41">
        <f t="shared" si="0"/>
        <v>1.2737952000000001</v>
      </c>
      <c r="G101" s="18">
        <f t="shared" si="25"/>
        <v>16.12528</v>
      </c>
      <c r="H101" s="41">
        <f t="shared" si="26"/>
        <v>20.540304262656</v>
      </c>
      <c r="I101" s="13" t="s">
        <v>107</v>
      </c>
      <c r="J101" s="41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62">
        <v>40218</v>
      </c>
      <c r="D102" s="18">
        <v>192.15</v>
      </c>
      <c r="E102" s="18">
        <v>10.896</v>
      </c>
      <c r="F102" s="41">
        <f t="shared" si="0"/>
        <v>0.9414144000000001</v>
      </c>
      <c r="G102" s="18">
        <f t="shared" si="25"/>
        <v>22.48036666666667</v>
      </c>
      <c r="H102" s="41">
        <f t="shared" si="26"/>
        <v>21.163340897280005</v>
      </c>
      <c r="I102" s="13" t="s">
        <v>108</v>
      </c>
      <c r="J102" s="41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62">
        <v>40232</v>
      </c>
      <c r="D103" s="18">
        <v>192.12</v>
      </c>
      <c r="E103" s="18">
        <v>9.138</v>
      </c>
      <c r="F103" s="41">
        <f t="shared" si="0"/>
        <v>0.7895232</v>
      </c>
      <c r="G103" s="18">
        <f t="shared" si="25"/>
        <v>23.700356666666668</v>
      </c>
      <c r="H103" s="41">
        <f t="shared" si="26"/>
        <v>18.711981436608</v>
      </c>
      <c r="I103" s="13" t="s">
        <v>109</v>
      </c>
      <c r="J103" s="41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62">
        <v>40241</v>
      </c>
      <c r="D104" s="18">
        <v>192.09</v>
      </c>
      <c r="E104" s="18">
        <v>6.719</v>
      </c>
      <c r="F104" s="41">
        <f t="shared" si="0"/>
        <v>0.5805216000000001</v>
      </c>
      <c r="G104" s="18">
        <f aca="true" t="shared" si="27" ref="G104:G202">+AVERAGE(J104:L104)</f>
        <v>21.063753333333334</v>
      </c>
      <c r="H104" s="41">
        <f aca="true" t="shared" si="28" ref="H104:H202">G104*F104</f>
        <v>12.227963787072003</v>
      </c>
      <c r="I104" s="13" t="s">
        <v>116</v>
      </c>
      <c r="J104" s="41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62">
        <v>40248</v>
      </c>
      <c r="D105" s="18">
        <v>192.08</v>
      </c>
      <c r="E105" s="18">
        <v>6.392</v>
      </c>
      <c r="F105" s="41">
        <f t="shared" si="0"/>
        <v>0.5522688</v>
      </c>
      <c r="G105" s="18">
        <f t="shared" si="27"/>
        <v>23.78643</v>
      </c>
      <c r="H105" s="41">
        <f t="shared" si="28"/>
        <v>13.136503152384</v>
      </c>
      <c r="I105" s="13" t="s">
        <v>117</v>
      </c>
      <c r="J105" s="41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64">
        <v>34</v>
      </c>
      <c r="C106" s="164">
        <v>40262</v>
      </c>
      <c r="D106" s="65">
        <v>192.11</v>
      </c>
      <c r="E106" s="65">
        <v>7.292</v>
      </c>
      <c r="F106" s="67">
        <f t="shared" si="0"/>
        <v>0.6300288</v>
      </c>
      <c r="G106" s="65">
        <f t="shared" si="27"/>
        <v>24.425610000000002</v>
      </c>
      <c r="H106" s="67">
        <f t="shared" si="28"/>
        <v>15.388837757568004</v>
      </c>
      <c r="I106" s="64" t="s">
        <v>118</v>
      </c>
      <c r="J106" s="67">
        <v>8.71869</v>
      </c>
      <c r="K106" s="65">
        <v>31.62997</v>
      </c>
      <c r="L106" s="65">
        <v>32.92817</v>
      </c>
      <c r="M106" s="19"/>
      <c r="N106" s="19"/>
    </row>
    <row r="107" spans="1:14" ht="24">
      <c r="A107" s="14"/>
      <c r="B107" s="13">
        <v>1</v>
      </c>
      <c r="C107" s="162">
        <v>40289</v>
      </c>
      <c r="D107" s="18">
        <v>192.15</v>
      </c>
      <c r="E107" s="18">
        <v>12.309</v>
      </c>
      <c r="F107" s="41">
        <f t="shared" si="0"/>
        <v>1.0634976</v>
      </c>
      <c r="G107" s="18">
        <f t="shared" si="27"/>
        <v>24.050169999999998</v>
      </c>
      <c r="H107" s="41">
        <f t="shared" si="28"/>
        <v>25.577298074591997</v>
      </c>
      <c r="I107" s="68" t="s">
        <v>110</v>
      </c>
      <c r="J107" s="41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62">
        <v>40294</v>
      </c>
      <c r="D108" s="18">
        <v>192.05</v>
      </c>
      <c r="E108" s="18">
        <v>6.006</v>
      </c>
      <c r="F108" s="41">
        <f t="shared" si="0"/>
        <v>0.5189184</v>
      </c>
      <c r="G108" s="18">
        <f t="shared" si="27"/>
        <v>20.214546666666667</v>
      </c>
      <c r="H108" s="41">
        <f t="shared" si="28"/>
        <v>10.489700212992</v>
      </c>
      <c r="I108" s="13" t="s">
        <v>111</v>
      </c>
      <c r="J108" s="41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62">
        <v>40298</v>
      </c>
      <c r="D109" s="18">
        <v>192.14</v>
      </c>
      <c r="E109" s="18">
        <v>11.474</v>
      </c>
      <c r="F109" s="41">
        <f t="shared" si="0"/>
        <v>0.9913536000000001</v>
      </c>
      <c r="G109" s="18">
        <f t="shared" si="27"/>
        <v>55.18072333333333</v>
      </c>
      <c r="H109" s="41">
        <f t="shared" si="28"/>
        <v>54.703608727104005</v>
      </c>
      <c r="I109" s="13" t="s">
        <v>112</v>
      </c>
      <c r="J109" s="41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62">
        <v>40304</v>
      </c>
      <c r="D110" s="18">
        <v>192.11</v>
      </c>
      <c r="E110" s="18">
        <v>8.173</v>
      </c>
      <c r="F110" s="41">
        <f t="shared" si="0"/>
        <v>0.7061472000000001</v>
      </c>
      <c r="G110" s="18">
        <f t="shared" si="27"/>
        <v>60.80524333333333</v>
      </c>
      <c r="H110" s="41">
        <f t="shared" si="28"/>
        <v>42.937452325152</v>
      </c>
      <c r="I110" s="13" t="s">
        <v>113</v>
      </c>
      <c r="J110" s="41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62">
        <v>40318</v>
      </c>
      <c r="D111" s="18">
        <v>192.3</v>
      </c>
      <c r="E111" s="18">
        <v>19.262</v>
      </c>
      <c r="F111" s="41">
        <f t="shared" si="0"/>
        <v>1.6642368</v>
      </c>
      <c r="G111" s="18">
        <f t="shared" si="27"/>
        <v>78.6826</v>
      </c>
      <c r="H111" s="41">
        <f t="shared" si="28"/>
        <v>130.94647843968</v>
      </c>
      <c r="I111" s="13" t="s">
        <v>114</v>
      </c>
      <c r="J111" s="41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62">
        <v>40322</v>
      </c>
      <c r="D112" s="18">
        <v>192.73</v>
      </c>
      <c r="E112" s="18">
        <v>52.128</v>
      </c>
      <c r="F112" s="41">
        <f t="shared" si="0"/>
        <v>4.5038592</v>
      </c>
      <c r="G112" s="18">
        <f t="shared" si="27"/>
        <v>117.35253</v>
      </c>
      <c r="H112" s="41">
        <f t="shared" si="28"/>
        <v>528.539271883776</v>
      </c>
      <c r="I112" s="13" t="s">
        <v>115</v>
      </c>
      <c r="J112" s="41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62">
        <v>40332</v>
      </c>
      <c r="D113" s="18">
        <v>192.22</v>
      </c>
      <c r="E113" s="18">
        <v>15.541</v>
      </c>
      <c r="F113" s="41">
        <f t="shared" si="0"/>
        <v>1.3427424000000001</v>
      </c>
      <c r="G113" s="18">
        <f t="shared" si="27"/>
        <v>232.85477</v>
      </c>
      <c r="H113" s="41">
        <f t="shared" si="28"/>
        <v>312.663972721248</v>
      </c>
      <c r="I113" s="13" t="s">
        <v>87</v>
      </c>
      <c r="J113" s="41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62">
        <v>40343</v>
      </c>
      <c r="D114" s="18">
        <v>192.28</v>
      </c>
      <c r="E114" s="18">
        <v>25.399</v>
      </c>
      <c r="F114" s="41">
        <f t="shared" si="0"/>
        <v>2.1944736000000002</v>
      </c>
      <c r="G114" s="18">
        <f t="shared" si="27"/>
        <v>59.30965333333334</v>
      </c>
      <c r="H114" s="41">
        <f t="shared" si="28"/>
        <v>130.15346846515203</v>
      </c>
      <c r="I114" s="13" t="s">
        <v>88</v>
      </c>
      <c r="J114" s="41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62">
        <v>40357</v>
      </c>
      <c r="D115" s="18">
        <v>192.28</v>
      </c>
      <c r="E115" s="18">
        <v>20.855</v>
      </c>
      <c r="F115" s="41">
        <f t="shared" si="0"/>
        <v>1.8018720000000001</v>
      </c>
      <c r="G115" s="18">
        <f t="shared" si="27"/>
        <v>102.02057333333333</v>
      </c>
      <c r="H115" s="41">
        <f t="shared" si="28"/>
        <v>183.82801451328</v>
      </c>
      <c r="I115" s="13" t="s">
        <v>89</v>
      </c>
      <c r="J115" s="41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62">
        <v>40364</v>
      </c>
      <c r="D116" s="18">
        <v>192.4</v>
      </c>
      <c r="E116" s="18">
        <v>27.358</v>
      </c>
      <c r="F116" s="41">
        <f t="shared" si="0"/>
        <v>2.3637312</v>
      </c>
      <c r="G116" s="18">
        <f t="shared" si="27"/>
        <v>236.80085666666665</v>
      </c>
      <c r="H116" s="41">
        <f t="shared" si="28"/>
        <v>559.733573089728</v>
      </c>
      <c r="I116" s="13" t="s">
        <v>90</v>
      </c>
      <c r="J116" s="41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62">
        <v>40378</v>
      </c>
      <c r="D117" s="18">
        <v>199.05</v>
      </c>
      <c r="E117" s="18">
        <v>1413.71</v>
      </c>
      <c r="F117" s="41">
        <f t="shared" si="0"/>
        <v>122.14454400000001</v>
      </c>
      <c r="G117" s="18">
        <f t="shared" si="27"/>
        <v>3189.7409633333336</v>
      </c>
      <c r="H117" s="41">
        <f t="shared" si="28"/>
        <v>389609.4554444708</v>
      </c>
      <c r="I117" s="13" t="s">
        <v>91</v>
      </c>
      <c r="J117" s="41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62">
        <v>40387</v>
      </c>
      <c r="D118" s="18">
        <v>194.35</v>
      </c>
      <c r="E118" s="18">
        <v>275.425</v>
      </c>
      <c r="F118" s="41">
        <f t="shared" si="0"/>
        <v>23.79672</v>
      </c>
      <c r="G118" s="18">
        <f t="shared" si="27"/>
        <v>603.7016466666668</v>
      </c>
      <c r="H118" s="41">
        <f t="shared" si="28"/>
        <v>14366.119049265602</v>
      </c>
      <c r="I118" s="13" t="s">
        <v>92</v>
      </c>
      <c r="J118" s="41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62">
        <v>40392</v>
      </c>
      <c r="D119" s="18">
        <v>193.5</v>
      </c>
      <c r="E119" s="18">
        <v>143.762</v>
      </c>
      <c r="F119" s="41">
        <f t="shared" si="0"/>
        <v>12.421036800000001</v>
      </c>
      <c r="G119" s="18">
        <f t="shared" si="27"/>
        <v>135.36837666666668</v>
      </c>
      <c r="H119" s="41">
        <f t="shared" si="28"/>
        <v>1681.4155881329284</v>
      </c>
      <c r="I119" s="13" t="s">
        <v>93</v>
      </c>
      <c r="J119" s="41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62">
        <v>40407</v>
      </c>
      <c r="D120" s="18">
        <v>194.76</v>
      </c>
      <c r="E120" s="18">
        <v>316.299</v>
      </c>
      <c r="F120" s="41">
        <f t="shared" si="0"/>
        <v>27.3282336</v>
      </c>
      <c r="G120" s="18">
        <f t="shared" si="27"/>
        <v>1139.9953699999999</v>
      </c>
      <c r="H120" s="41">
        <f t="shared" si="28"/>
        <v>31154.05977427843</v>
      </c>
      <c r="I120" s="13" t="s">
        <v>94</v>
      </c>
      <c r="J120" s="41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62">
        <v>40413</v>
      </c>
      <c r="D121" s="18">
        <v>195.35</v>
      </c>
      <c r="E121" s="18">
        <v>407.378</v>
      </c>
      <c r="F121" s="41">
        <f t="shared" si="0"/>
        <v>35.1974592</v>
      </c>
      <c r="G121" s="18">
        <f t="shared" si="27"/>
        <v>466.60690666666665</v>
      </c>
      <c r="H121" s="41">
        <f t="shared" si="28"/>
        <v>16423.377559838205</v>
      </c>
      <c r="I121" s="13" t="s">
        <v>95</v>
      </c>
      <c r="J121" s="41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62">
        <v>40430</v>
      </c>
      <c r="D122" s="18">
        <v>194.05</v>
      </c>
      <c r="E122" s="18">
        <v>216.559</v>
      </c>
      <c r="F122" s="41">
        <f t="shared" si="0"/>
        <v>18.7106976</v>
      </c>
      <c r="G122" s="18">
        <f t="shared" si="27"/>
        <v>263.3366833333333</v>
      </c>
      <c r="H122" s="41">
        <f t="shared" si="28"/>
        <v>4927.213048836959</v>
      </c>
      <c r="I122" s="13" t="s">
        <v>96</v>
      </c>
      <c r="J122" s="41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62">
        <v>40434</v>
      </c>
      <c r="D123" s="18">
        <v>195.15</v>
      </c>
      <c r="E123" s="18">
        <v>375.031</v>
      </c>
      <c r="F123" s="41">
        <f t="shared" si="0"/>
        <v>32.4026784</v>
      </c>
      <c r="G123" s="18">
        <f t="shared" si="27"/>
        <v>165.68529666666666</v>
      </c>
      <c r="H123" s="41">
        <f t="shared" si="28"/>
        <v>5368.647383498592</v>
      </c>
      <c r="I123" s="13" t="s">
        <v>97</v>
      </c>
      <c r="J123" s="41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62">
        <v>40441</v>
      </c>
      <c r="D124" s="18">
        <v>194.98</v>
      </c>
      <c r="E124" s="18">
        <v>389.43</v>
      </c>
      <c r="F124" s="41">
        <f t="shared" si="0"/>
        <v>33.646752</v>
      </c>
      <c r="G124" s="18">
        <f t="shared" si="27"/>
        <v>518.3139933333333</v>
      </c>
      <c r="H124" s="41">
        <f t="shared" si="28"/>
        <v>17439.58239181632</v>
      </c>
      <c r="I124" s="13" t="s">
        <v>98</v>
      </c>
      <c r="J124" s="41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62">
        <v>40455</v>
      </c>
      <c r="D125" s="18">
        <v>193.5</v>
      </c>
      <c r="E125" s="18">
        <v>146.008</v>
      </c>
      <c r="F125" s="41">
        <f t="shared" si="0"/>
        <v>12.615091200000002</v>
      </c>
      <c r="G125" s="18">
        <f t="shared" si="27"/>
        <v>23.44852333333333</v>
      </c>
      <c r="H125" s="41">
        <f t="shared" si="28"/>
        <v>295.805260355328</v>
      </c>
      <c r="I125" s="13" t="s">
        <v>99</v>
      </c>
      <c r="J125" s="41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62">
        <v>40465</v>
      </c>
      <c r="D126" s="18">
        <v>193.14</v>
      </c>
      <c r="E126" s="18">
        <v>108.18</v>
      </c>
      <c r="F126" s="41">
        <f t="shared" si="0"/>
        <v>9.346752</v>
      </c>
      <c r="G126" s="18">
        <f t="shared" si="27"/>
        <v>19.400826666666664</v>
      </c>
      <c r="H126" s="41">
        <f t="shared" si="28"/>
        <v>181.33471544831997</v>
      </c>
      <c r="I126" s="13" t="s">
        <v>100</v>
      </c>
      <c r="J126" s="41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62">
        <v>40478</v>
      </c>
      <c r="D127" s="18">
        <v>192.96</v>
      </c>
      <c r="E127" s="18">
        <v>112.116</v>
      </c>
      <c r="F127" s="41">
        <f t="shared" si="0"/>
        <v>9.6868224</v>
      </c>
      <c r="G127" s="18">
        <f t="shared" si="27"/>
        <v>29.204536666666666</v>
      </c>
      <c r="H127" s="41">
        <f t="shared" si="28"/>
        <v>282.899159964288</v>
      </c>
      <c r="I127" s="13" t="s">
        <v>101</v>
      </c>
      <c r="J127" s="41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62">
        <v>40490</v>
      </c>
      <c r="D128" s="18">
        <v>192.65</v>
      </c>
      <c r="E128" s="18">
        <v>50.975</v>
      </c>
      <c r="F128" s="41">
        <f t="shared" si="0"/>
        <v>4.404240000000001</v>
      </c>
      <c r="G128" s="18">
        <f t="shared" si="27"/>
        <v>21.48699666666667</v>
      </c>
      <c r="H128" s="41">
        <f t="shared" si="28"/>
        <v>94.63389019920002</v>
      </c>
      <c r="I128" s="13" t="s">
        <v>102</v>
      </c>
      <c r="J128" s="41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62">
        <v>40497</v>
      </c>
      <c r="D129" s="18">
        <v>192.57</v>
      </c>
      <c r="E129" s="18">
        <v>46.993</v>
      </c>
      <c r="F129" s="41">
        <f t="shared" si="0"/>
        <v>4.060195200000001</v>
      </c>
      <c r="G129" s="18">
        <f t="shared" si="27"/>
        <v>17.35506666666667</v>
      </c>
      <c r="H129" s="41">
        <f t="shared" si="28"/>
        <v>70.46495837568003</v>
      </c>
      <c r="I129" s="13" t="s">
        <v>103</v>
      </c>
      <c r="J129" s="41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62">
        <v>40504</v>
      </c>
      <c r="D130" s="18">
        <v>192.52</v>
      </c>
      <c r="E130" s="18">
        <v>34.816</v>
      </c>
      <c r="F130" s="41">
        <f t="shared" si="0"/>
        <v>3.0081024000000003</v>
      </c>
      <c r="G130" s="18">
        <f t="shared" si="27"/>
        <v>20.740096666666663</v>
      </c>
      <c r="H130" s="41">
        <f t="shared" si="28"/>
        <v>62.38833455923199</v>
      </c>
      <c r="I130" s="13" t="s">
        <v>78</v>
      </c>
      <c r="J130" s="41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62">
        <v>40519</v>
      </c>
      <c r="D131" s="18">
        <v>192.37</v>
      </c>
      <c r="E131" s="18">
        <v>22.918</v>
      </c>
      <c r="F131" s="41">
        <f t="shared" si="0"/>
        <v>1.9801152</v>
      </c>
      <c r="G131" s="18">
        <f t="shared" si="27"/>
        <v>32.53841</v>
      </c>
      <c r="H131" s="41">
        <f t="shared" si="28"/>
        <v>64.429800224832</v>
      </c>
      <c r="I131" s="13" t="s">
        <v>104</v>
      </c>
      <c r="J131" s="41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62">
        <v>40525</v>
      </c>
      <c r="D132" s="18">
        <v>192.45</v>
      </c>
      <c r="E132" s="18">
        <v>28.968</v>
      </c>
      <c r="F132" s="41">
        <f t="shared" si="0"/>
        <v>2.5028352000000003</v>
      </c>
      <c r="G132" s="18">
        <f t="shared" si="27"/>
        <v>24.802063333333333</v>
      </c>
      <c r="H132" s="41">
        <f t="shared" si="28"/>
        <v>62.075477143296006</v>
      </c>
      <c r="I132" s="13" t="s">
        <v>79</v>
      </c>
      <c r="J132" s="41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62">
        <v>40534</v>
      </c>
      <c r="D133" s="18">
        <v>192.38</v>
      </c>
      <c r="E133" s="18">
        <v>25.405</v>
      </c>
      <c r="F133" s="41">
        <f t="shared" si="0"/>
        <v>2.194992</v>
      </c>
      <c r="G133" s="18">
        <f t="shared" si="27"/>
        <v>17.067133333333334</v>
      </c>
      <c r="H133" s="41">
        <f t="shared" si="28"/>
        <v>37.4622211296</v>
      </c>
      <c r="I133" s="13" t="s">
        <v>80</v>
      </c>
      <c r="J133" s="41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62">
        <v>40548</v>
      </c>
      <c r="D134" s="18">
        <v>192.29</v>
      </c>
      <c r="E134" s="18">
        <v>12.909</v>
      </c>
      <c r="F134" s="41">
        <f t="shared" si="0"/>
        <v>1.1153376000000002</v>
      </c>
      <c r="G134" s="18">
        <f t="shared" si="27"/>
        <v>17.04796</v>
      </c>
      <c r="H134" s="41">
        <f t="shared" si="28"/>
        <v>19.014230791296</v>
      </c>
      <c r="I134" s="13" t="s">
        <v>105</v>
      </c>
      <c r="J134" s="41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62">
        <v>40553</v>
      </c>
      <c r="D135" s="18">
        <v>192.26</v>
      </c>
      <c r="E135" s="18">
        <v>17.489</v>
      </c>
      <c r="F135" s="41">
        <f t="shared" si="0"/>
        <v>1.5110496000000002</v>
      </c>
      <c r="G135" s="18">
        <f t="shared" si="27"/>
        <v>24.389783333333337</v>
      </c>
      <c r="H135" s="41">
        <f t="shared" si="28"/>
        <v>36.85417234992001</v>
      </c>
      <c r="I135" s="13" t="s">
        <v>106</v>
      </c>
      <c r="J135" s="41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62">
        <v>40567</v>
      </c>
      <c r="D136" s="18">
        <v>192.21</v>
      </c>
      <c r="E136" s="18">
        <v>15.067</v>
      </c>
      <c r="F136" s="41">
        <f aca="true" t="shared" si="29" ref="F136:F212">E136*0.0864</f>
        <v>1.3017888000000002</v>
      </c>
      <c r="G136" s="18">
        <f t="shared" si="27"/>
        <v>18.544763333333336</v>
      </c>
      <c r="H136" s="41">
        <f t="shared" si="28"/>
        <v>24.141365205984005</v>
      </c>
      <c r="I136" s="13" t="s">
        <v>107</v>
      </c>
      <c r="J136" s="41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62">
        <v>40582</v>
      </c>
      <c r="D137" s="18">
        <v>192.14</v>
      </c>
      <c r="E137" s="18">
        <v>9.349</v>
      </c>
      <c r="F137" s="41">
        <f t="shared" si="29"/>
        <v>0.8077536000000001</v>
      </c>
      <c r="G137" s="18">
        <f t="shared" si="27"/>
        <v>0.7698233333333334</v>
      </c>
      <c r="H137" s="41">
        <f t="shared" si="28"/>
        <v>0.6218275688640001</v>
      </c>
      <c r="I137" s="13" t="s">
        <v>108</v>
      </c>
      <c r="J137" s="41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62">
        <v>40589</v>
      </c>
      <c r="D138" s="18">
        <v>192.11</v>
      </c>
      <c r="E138" s="18">
        <v>7.409</v>
      </c>
      <c r="F138" s="41">
        <f t="shared" si="29"/>
        <v>0.6401376</v>
      </c>
      <c r="G138" s="18">
        <f t="shared" si="27"/>
        <v>4.02091</v>
      </c>
      <c r="H138" s="41">
        <f t="shared" si="28"/>
        <v>2.573935677216</v>
      </c>
      <c r="I138" s="13" t="s">
        <v>109</v>
      </c>
      <c r="J138" s="41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62">
        <v>40597</v>
      </c>
      <c r="D139" s="18">
        <v>192.09</v>
      </c>
      <c r="E139" s="18">
        <v>4.922</v>
      </c>
      <c r="F139" s="41">
        <f t="shared" si="29"/>
        <v>0.4252608</v>
      </c>
      <c r="G139" s="18">
        <f t="shared" si="27"/>
        <v>0.42957333333333336</v>
      </c>
      <c r="H139" s="41">
        <f t="shared" si="28"/>
        <v>0.18268069939200002</v>
      </c>
      <c r="I139" s="13" t="s">
        <v>116</v>
      </c>
      <c r="J139" s="41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62">
        <v>19786</v>
      </c>
      <c r="D140" s="18">
        <v>192.15</v>
      </c>
      <c r="E140" s="18">
        <v>8.325</v>
      </c>
      <c r="F140" s="41">
        <f t="shared" si="29"/>
        <v>0.71928</v>
      </c>
      <c r="G140" s="18">
        <f t="shared" si="27"/>
        <v>8.06886</v>
      </c>
      <c r="H140" s="41">
        <f t="shared" si="28"/>
        <v>5.803769620800001</v>
      </c>
      <c r="I140" s="13" t="s">
        <v>117</v>
      </c>
      <c r="J140" s="41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62">
        <v>19797</v>
      </c>
      <c r="D141" s="18">
        <v>192.04</v>
      </c>
      <c r="E141" s="18">
        <v>3.95</v>
      </c>
      <c r="F141" s="41">
        <f t="shared" si="29"/>
        <v>0.34128000000000003</v>
      </c>
      <c r="G141" s="18">
        <f t="shared" si="27"/>
        <v>14.072123333333332</v>
      </c>
      <c r="H141" s="41">
        <f t="shared" si="28"/>
        <v>4.8025342512</v>
      </c>
      <c r="I141" s="13" t="s">
        <v>118</v>
      </c>
      <c r="J141" s="41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66"/>
      <c r="B142" s="64">
        <v>36</v>
      </c>
      <c r="C142" s="164">
        <v>19807</v>
      </c>
      <c r="D142" s="65">
        <v>192.16</v>
      </c>
      <c r="E142" s="65">
        <v>13.023</v>
      </c>
      <c r="F142" s="67">
        <f t="shared" si="29"/>
        <v>1.1251872</v>
      </c>
      <c r="G142" s="65">
        <f t="shared" si="27"/>
        <v>14.66937</v>
      </c>
      <c r="H142" s="67">
        <f t="shared" si="28"/>
        <v>16.505787356064</v>
      </c>
      <c r="I142" s="64" t="s">
        <v>119</v>
      </c>
      <c r="J142" s="67">
        <v>11.09218</v>
      </c>
      <c r="K142" s="65">
        <v>19.54397</v>
      </c>
      <c r="L142" s="65">
        <v>13.37196</v>
      </c>
      <c r="M142" s="19"/>
      <c r="N142" s="19"/>
    </row>
    <row r="143" spans="1:14" ht="24">
      <c r="A143" s="14"/>
      <c r="B143" s="13">
        <v>1</v>
      </c>
      <c r="C143" s="162">
        <v>40637</v>
      </c>
      <c r="D143" s="18">
        <v>192.08</v>
      </c>
      <c r="E143" s="18">
        <v>9.847</v>
      </c>
      <c r="F143" s="41">
        <f t="shared" si="29"/>
        <v>0.8507808</v>
      </c>
      <c r="I143" s="13" t="s">
        <v>110</v>
      </c>
      <c r="J143" s="41">
        <v>0</v>
      </c>
      <c r="K143" s="18">
        <v>0</v>
      </c>
      <c r="L143" s="18">
        <v>0</v>
      </c>
      <c r="M143" s="18">
        <f>+AVERAGE(J143:L143)</f>
        <v>0</v>
      </c>
      <c r="N143" s="41">
        <f>M143*F143</f>
        <v>0</v>
      </c>
    </row>
    <row r="144" spans="1:14" ht="24">
      <c r="A144" s="14"/>
      <c r="B144" s="13">
        <v>2</v>
      </c>
      <c r="C144" s="162">
        <v>40652</v>
      </c>
      <c r="D144" s="18">
        <v>192.09</v>
      </c>
      <c r="E144" s="18">
        <v>9.861</v>
      </c>
      <c r="F144" s="41">
        <f t="shared" si="29"/>
        <v>0.8519904000000001</v>
      </c>
      <c r="I144" s="13" t="s">
        <v>111</v>
      </c>
      <c r="J144" s="41">
        <v>0</v>
      </c>
      <c r="K144" s="18">
        <v>0</v>
      </c>
      <c r="L144" s="18">
        <v>0</v>
      </c>
      <c r="M144" s="18">
        <f>+AVERAGE(J144:L144)</f>
        <v>0</v>
      </c>
      <c r="N144" s="41">
        <f>M144*F144</f>
        <v>0</v>
      </c>
    </row>
    <row r="145" spans="1:14" ht="24">
      <c r="A145" s="14"/>
      <c r="B145" s="13">
        <v>3</v>
      </c>
      <c r="C145" s="162">
        <v>40660</v>
      </c>
      <c r="D145" s="18">
        <v>192.36</v>
      </c>
      <c r="E145" s="18">
        <v>28.71</v>
      </c>
      <c r="F145" s="41">
        <f t="shared" si="29"/>
        <v>2.480544</v>
      </c>
      <c r="G145" s="18">
        <f t="shared" si="27"/>
        <v>142.09085333333334</v>
      </c>
      <c r="H145" s="41">
        <f t="shared" si="28"/>
        <v>352.46261369088006</v>
      </c>
      <c r="I145" s="13" t="s">
        <v>112</v>
      </c>
      <c r="J145" s="41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62">
        <v>40666</v>
      </c>
      <c r="D146" s="18">
        <v>192.54</v>
      </c>
      <c r="E146" s="18">
        <v>41.81</v>
      </c>
      <c r="F146" s="41">
        <f t="shared" si="29"/>
        <v>3.6123840000000005</v>
      </c>
      <c r="G146" s="18">
        <f t="shared" si="27"/>
        <v>253.86514666666667</v>
      </c>
      <c r="H146" s="41">
        <f t="shared" si="28"/>
        <v>917.0583939763202</v>
      </c>
      <c r="I146" s="13" t="s">
        <v>113</v>
      </c>
      <c r="J146" s="41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62">
        <v>40683</v>
      </c>
      <c r="D147" s="18">
        <v>193.64</v>
      </c>
      <c r="E147" s="18">
        <v>141.627</v>
      </c>
      <c r="F147" s="41">
        <f t="shared" si="29"/>
        <v>12.236572800000001</v>
      </c>
      <c r="G147" s="18">
        <f t="shared" si="27"/>
        <v>328.5025766666667</v>
      </c>
      <c r="H147" s="41">
        <f t="shared" si="28"/>
        <v>4019.7456943692487</v>
      </c>
      <c r="I147" s="13" t="s">
        <v>114</v>
      </c>
      <c r="J147" s="41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62">
        <v>40688</v>
      </c>
      <c r="D148" s="18">
        <v>192.77</v>
      </c>
      <c r="E148" s="18">
        <v>79.153</v>
      </c>
      <c r="F148" s="41">
        <f t="shared" si="29"/>
        <v>6.8388192000000005</v>
      </c>
      <c r="G148" s="18">
        <f t="shared" si="27"/>
        <v>449.53786666666673</v>
      </c>
      <c r="H148" s="41">
        <f t="shared" si="28"/>
        <v>3074.308193687041</v>
      </c>
      <c r="I148" s="13" t="s">
        <v>115</v>
      </c>
      <c r="J148" s="41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62">
        <v>40702</v>
      </c>
      <c r="D149" s="18">
        <v>193.44</v>
      </c>
      <c r="E149" s="18">
        <v>125.055</v>
      </c>
      <c r="F149" s="41">
        <f t="shared" si="29"/>
        <v>10.804752</v>
      </c>
      <c r="G149" s="18">
        <f t="shared" si="27"/>
        <v>185.81472999999997</v>
      </c>
      <c r="H149" s="41">
        <f t="shared" si="28"/>
        <v>2007.6820755969597</v>
      </c>
      <c r="I149" s="13" t="s">
        <v>87</v>
      </c>
      <c r="J149" s="41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62">
        <v>40707</v>
      </c>
      <c r="D150" s="18">
        <v>192.92</v>
      </c>
      <c r="E150" s="18">
        <v>69.976</v>
      </c>
      <c r="F150" s="41">
        <f t="shared" si="29"/>
        <v>6.0459264</v>
      </c>
      <c r="G150" s="18">
        <f t="shared" si="27"/>
        <v>64.50051</v>
      </c>
      <c r="H150" s="41">
        <f t="shared" si="28"/>
        <v>389.96533622246403</v>
      </c>
      <c r="I150" s="13" t="s">
        <v>88</v>
      </c>
      <c r="J150" s="41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62">
        <v>40720</v>
      </c>
      <c r="D151" s="18">
        <v>199.82</v>
      </c>
      <c r="E151" s="18">
        <v>1122.514</v>
      </c>
      <c r="F151" s="41">
        <f t="shared" si="29"/>
        <v>96.98520959999999</v>
      </c>
      <c r="G151" s="18">
        <f t="shared" si="27"/>
        <v>739.04376</v>
      </c>
      <c r="H151" s="41">
        <f t="shared" si="28"/>
        <v>71676.31396717209</v>
      </c>
      <c r="I151" s="13" t="s">
        <v>89</v>
      </c>
      <c r="J151" s="41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62">
        <v>40730</v>
      </c>
      <c r="D152" s="18">
        <v>194.3</v>
      </c>
      <c r="E152" s="18">
        <v>229.071</v>
      </c>
      <c r="F152" s="41">
        <f t="shared" si="29"/>
        <v>19.7917344</v>
      </c>
      <c r="G152" s="18">
        <f t="shared" si="27"/>
        <v>225.32169</v>
      </c>
      <c r="H152" s="41">
        <f t="shared" si="28"/>
        <v>4459.507043039136</v>
      </c>
      <c r="I152" s="13" t="s">
        <v>90</v>
      </c>
      <c r="J152" s="41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62">
        <v>40739</v>
      </c>
      <c r="D153" s="18">
        <v>198.7</v>
      </c>
      <c r="E153" s="18">
        <v>1102.122</v>
      </c>
      <c r="F153" s="41">
        <f t="shared" si="29"/>
        <v>95.22334080000002</v>
      </c>
      <c r="G153" s="18">
        <f t="shared" si="27"/>
        <v>497.4321566666667</v>
      </c>
      <c r="H153" s="41">
        <f t="shared" si="28"/>
        <v>47367.151779149004</v>
      </c>
      <c r="I153" s="13" t="s">
        <v>91</v>
      </c>
      <c r="J153" s="41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62">
        <v>40749</v>
      </c>
      <c r="D154" s="18">
        <v>196.18</v>
      </c>
      <c r="E154" s="18">
        <v>533.242</v>
      </c>
      <c r="F154" s="41">
        <f t="shared" si="29"/>
        <v>46.0721088</v>
      </c>
      <c r="G154" s="18">
        <f t="shared" si="27"/>
        <v>357.39762333333334</v>
      </c>
      <c r="H154" s="41">
        <f t="shared" si="28"/>
        <v>16466.062187074753</v>
      </c>
      <c r="I154" s="13" t="s">
        <v>92</v>
      </c>
      <c r="J154" s="41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62">
        <v>40757</v>
      </c>
      <c r="D155" s="18">
        <v>196.72</v>
      </c>
      <c r="E155" s="18">
        <v>626.912</v>
      </c>
      <c r="F155" s="41">
        <f t="shared" si="29"/>
        <v>54.165196800000004</v>
      </c>
      <c r="G155" s="18">
        <f t="shared" si="27"/>
        <v>369.47495333333336</v>
      </c>
      <c r="H155" s="41">
        <f t="shared" si="28"/>
        <v>20012.683559970817</v>
      </c>
      <c r="I155" s="13" t="s">
        <v>120</v>
      </c>
      <c r="J155" s="41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62">
        <v>40771</v>
      </c>
      <c r="D156" s="18">
        <v>195.505</v>
      </c>
      <c r="E156" s="18">
        <v>354.378</v>
      </c>
      <c r="F156" s="41">
        <f t="shared" si="29"/>
        <v>30.6182592</v>
      </c>
      <c r="G156" s="18">
        <f t="shared" si="27"/>
        <v>364.2853466666666</v>
      </c>
      <c r="H156" s="41">
        <f t="shared" si="28"/>
        <v>11153.783167001855</v>
      </c>
      <c r="I156" s="13" t="s">
        <v>94</v>
      </c>
      <c r="J156" s="41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62">
        <v>40779</v>
      </c>
      <c r="D157" s="18">
        <v>197.28</v>
      </c>
      <c r="E157" s="18">
        <v>689.164</v>
      </c>
      <c r="F157" s="41">
        <f t="shared" si="29"/>
        <v>59.543769600000005</v>
      </c>
      <c r="G157" s="18">
        <f t="shared" si="27"/>
        <v>359.1148333333333</v>
      </c>
      <c r="H157" s="41">
        <f t="shared" si="28"/>
        <v>21383.0508959424</v>
      </c>
      <c r="I157" s="13" t="s">
        <v>95</v>
      </c>
      <c r="J157" s="41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62">
        <v>40791</v>
      </c>
      <c r="D158" s="18">
        <v>196.31</v>
      </c>
      <c r="E158" s="18">
        <v>539.418</v>
      </c>
      <c r="F158" s="41">
        <f t="shared" si="29"/>
        <v>46.605715200000006</v>
      </c>
      <c r="G158" s="18">
        <f t="shared" si="27"/>
        <v>1725.7380233333333</v>
      </c>
      <c r="H158" s="41">
        <f t="shared" si="28"/>
        <v>80429.2548252843</v>
      </c>
      <c r="I158" s="13" t="s">
        <v>96</v>
      </c>
      <c r="J158" s="41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62">
        <v>40798</v>
      </c>
      <c r="D159" s="18">
        <v>195.24</v>
      </c>
      <c r="E159" s="18">
        <v>391.794</v>
      </c>
      <c r="F159" s="41">
        <f t="shared" si="29"/>
        <v>33.851001600000004</v>
      </c>
      <c r="G159" s="18">
        <f t="shared" si="27"/>
        <v>551.2435099999999</v>
      </c>
      <c r="H159" s="41">
        <f t="shared" si="28"/>
        <v>18660.144938999616</v>
      </c>
      <c r="I159" s="13" t="s">
        <v>97</v>
      </c>
      <c r="J159" s="41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62">
        <v>40813</v>
      </c>
      <c r="D160" s="18">
        <v>195.75</v>
      </c>
      <c r="E160" s="18">
        <v>487.582</v>
      </c>
      <c r="F160" s="41">
        <f t="shared" si="29"/>
        <v>42.1270848</v>
      </c>
      <c r="G160" s="18">
        <f t="shared" si="27"/>
        <v>746.5724100000001</v>
      </c>
      <c r="H160" s="41">
        <f t="shared" si="28"/>
        <v>31450.919225410373</v>
      </c>
      <c r="I160" s="13" t="s">
        <v>98</v>
      </c>
      <c r="J160" s="41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62">
        <v>40819</v>
      </c>
      <c r="D161" s="18">
        <v>195.35</v>
      </c>
      <c r="E161" s="18">
        <v>392.81</v>
      </c>
      <c r="F161" s="41">
        <f t="shared" si="29"/>
        <v>33.938784000000005</v>
      </c>
      <c r="G161" s="18">
        <f t="shared" si="27"/>
        <v>489.7755233333333</v>
      </c>
      <c r="H161" s="41">
        <f t="shared" si="28"/>
        <v>16622.385694896962</v>
      </c>
      <c r="I161" s="13" t="s">
        <v>99</v>
      </c>
      <c r="J161" s="41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62">
        <v>40826</v>
      </c>
      <c r="D162" s="77">
        <v>195.1</v>
      </c>
      <c r="E162" s="18">
        <v>208.074</v>
      </c>
      <c r="F162" s="41">
        <f t="shared" si="29"/>
        <v>17.977593600000002</v>
      </c>
      <c r="G162" s="18">
        <f t="shared" si="27"/>
        <v>249.85782333333336</v>
      </c>
      <c r="H162" s="41">
        <f t="shared" si="28"/>
        <v>4491.842405667265</v>
      </c>
      <c r="I162" s="13" t="s">
        <v>100</v>
      </c>
      <c r="J162" s="41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62">
        <v>40841</v>
      </c>
      <c r="D163" s="18">
        <v>193.26</v>
      </c>
      <c r="E163" s="18">
        <v>116.891</v>
      </c>
      <c r="F163" s="41">
        <f t="shared" si="29"/>
        <v>10.099382400000001</v>
      </c>
      <c r="G163" s="18">
        <f t="shared" si="27"/>
        <v>299.95300333333336</v>
      </c>
      <c r="H163" s="41">
        <f t="shared" si="28"/>
        <v>3029.3400826918087</v>
      </c>
      <c r="I163" s="13" t="s">
        <v>101</v>
      </c>
      <c r="J163" s="41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62">
        <v>40863</v>
      </c>
      <c r="D164" s="18">
        <v>192.86</v>
      </c>
      <c r="E164" s="18">
        <v>73.495</v>
      </c>
      <c r="F164" s="41">
        <f t="shared" si="29"/>
        <v>6.3499680000000005</v>
      </c>
      <c r="G164" s="18">
        <f t="shared" si="27"/>
        <v>26.905546666666666</v>
      </c>
      <c r="H164" s="41">
        <f t="shared" si="28"/>
        <v>170.84936035584002</v>
      </c>
      <c r="I164" s="13" t="s">
        <v>102</v>
      </c>
      <c r="J164" s="41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62">
        <v>40868</v>
      </c>
      <c r="D165" s="18">
        <v>192.81</v>
      </c>
      <c r="E165" s="18">
        <v>64.545</v>
      </c>
      <c r="F165" s="41">
        <f t="shared" si="29"/>
        <v>5.576688000000001</v>
      </c>
      <c r="G165" s="18">
        <f t="shared" si="27"/>
        <v>19.456466666666667</v>
      </c>
      <c r="H165" s="41">
        <f t="shared" si="28"/>
        <v>108.50264418240002</v>
      </c>
      <c r="I165" s="13" t="s">
        <v>103</v>
      </c>
      <c r="J165" s="41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62">
        <v>40875</v>
      </c>
      <c r="D166" s="18">
        <v>192.69</v>
      </c>
      <c r="E166" s="18">
        <v>56.265</v>
      </c>
      <c r="F166" s="41">
        <f t="shared" si="29"/>
        <v>4.861296</v>
      </c>
      <c r="G166" s="18">
        <f t="shared" si="27"/>
        <v>30.21565666666667</v>
      </c>
      <c r="H166" s="41">
        <f t="shared" si="28"/>
        <v>146.88725089104003</v>
      </c>
      <c r="I166" s="13" t="s">
        <v>78</v>
      </c>
      <c r="J166" s="41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62">
        <v>40883</v>
      </c>
      <c r="D167" s="18">
        <v>192.61</v>
      </c>
      <c r="E167" s="18">
        <v>47.753</v>
      </c>
      <c r="F167" s="41">
        <f t="shared" si="29"/>
        <v>4.1258592</v>
      </c>
      <c r="G167" s="18">
        <f t="shared" si="27"/>
        <v>19.53076666666667</v>
      </c>
      <c r="H167" s="41">
        <f t="shared" si="28"/>
        <v>80.58119333472</v>
      </c>
      <c r="I167" s="13" t="s">
        <v>104</v>
      </c>
      <c r="J167" s="41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62">
        <v>40890</v>
      </c>
      <c r="D168" s="18">
        <v>192.56</v>
      </c>
      <c r="E168" s="18">
        <v>42.227</v>
      </c>
      <c r="F168" s="41">
        <f t="shared" si="29"/>
        <v>3.6484128</v>
      </c>
      <c r="G168" s="18">
        <f t="shared" si="27"/>
        <v>23.479879999999998</v>
      </c>
      <c r="H168" s="41">
        <f t="shared" si="28"/>
        <v>85.664294734464</v>
      </c>
      <c r="I168" s="13" t="s">
        <v>79</v>
      </c>
      <c r="J168" s="41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62">
        <v>40903</v>
      </c>
      <c r="D169" s="18">
        <v>192.47</v>
      </c>
      <c r="E169" s="18">
        <v>33.355</v>
      </c>
      <c r="F169" s="41">
        <f t="shared" si="29"/>
        <v>2.881872</v>
      </c>
      <c r="G169" s="18">
        <f t="shared" si="27"/>
        <v>29.5564</v>
      </c>
      <c r="H169" s="41">
        <f t="shared" si="28"/>
        <v>85.1777615808</v>
      </c>
      <c r="I169" s="13" t="s">
        <v>80</v>
      </c>
      <c r="J169" s="41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69">
        <v>20094</v>
      </c>
      <c r="D170" s="18">
        <v>192.45</v>
      </c>
      <c r="E170" s="18">
        <v>31.897</v>
      </c>
      <c r="F170" s="41">
        <f t="shared" si="29"/>
        <v>2.7559008</v>
      </c>
      <c r="G170" s="18">
        <f t="shared" si="27"/>
        <v>0.7280133333333333</v>
      </c>
      <c r="H170" s="41">
        <f t="shared" si="28"/>
        <v>2.006332527744</v>
      </c>
      <c r="I170" s="13" t="s">
        <v>105</v>
      </c>
      <c r="J170" s="41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69">
        <v>20105</v>
      </c>
      <c r="D171" s="18">
        <v>192.43</v>
      </c>
      <c r="E171" s="18">
        <v>30.944</v>
      </c>
      <c r="F171" s="41">
        <f t="shared" si="29"/>
        <v>2.6735616</v>
      </c>
      <c r="G171" s="18">
        <f t="shared" si="27"/>
        <v>1.3127166666666665</v>
      </c>
      <c r="H171" s="41">
        <f t="shared" si="28"/>
        <v>3.50962887168</v>
      </c>
      <c r="I171" s="13" t="s">
        <v>122</v>
      </c>
      <c r="J171" s="41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69">
        <v>20112</v>
      </c>
      <c r="D172" s="18">
        <v>192.33</v>
      </c>
      <c r="E172" s="18">
        <v>23.143</v>
      </c>
      <c r="F172" s="41">
        <f t="shared" si="29"/>
        <v>1.9995552</v>
      </c>
      <c r="G172" s="18">
        <f t="shared" si="27"/>
        <v>19.041773333333335</v>
      </c>
      <c r="H172" s="41">
        <f t="shared" si="28"/>
        <v>38.075076885888</v>
      </c>
      <c r="I172" s="13" t="s">
        <v>107</v>
      </c>
      <c r="J172" s="41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69">
        <v>20126</v>
      </c>
      <c r="D173" s="18">
        <v>192.31</v>
      </c>
      <c r="E173" s="18">
        <v>20.116</v>
      </c>
      <c r="F173" s="41">
        <f t="shared" si="29"/>
        <v>1.7380224</v>
      </c>
      <c r="G173" s="18">
        <f t="shared" si="27"/>
        <v>8.172963333333334</v>
      </c>
      <c r="H173" s="41">
        <f t="shared" si="28"/>
        <v>14.204793347712</v>
      </c>
      <c r="I173" s="13" t="s">
        <v>108</v>
      </c>
      <c r="J173" s="41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69">
        <v>20140</v>
      </c>
      <c r="D174" s="18">
        <v>192.21</v>
      </c>
      <c r="E174" s="18">
        <v>7.831</v>
      </c>
      <c r="F174" s="41">
        <f t="shared" si="29"/>
        <v>0.6765984</v>
      </c>
      <c r="G174" s="18">
        <f t="shared" si="27"/>
        <v>16.961533333333332</v>
      </c>
      <c r="H174" s="41">
        <f t="shared" si="28"/>
        <v>11.47614631488</v>
      </c>
      <c r="I174" s="13" t="s">
        <v>109</v>
      </c>
      <c r="J174" s="41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69">
        <v>20147</v>
      </c>
      <c r="D175" s="18">
        <v>192.17</v>
      </c>
      <c r="E175" s="18">
        <v>12.431</v>
      </c>
      <c r="F175" s="41">
        <f t="shared" si="29"/>
        <v>1.0740384</v>
      </c>
      <c r="G175" s="18">
        <f t="shared" si="27"/>
        <v>13.02966</v>
      </c>
      <c r="H175" s="41">
        <f t="shared" si="28"/>
        <v>13.994355178944</v>
      </c>
      <c r="I175" s="13" t="s">
        <v>116</v>
      </c>
      <c r="J175" s="41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69">
        <v>20153</v>
      </c>
      <c r="D176" s="18">
        <v>192.15</v>
      </c>
      <c r="E176" s="18">
        <v>11.939</v>
      </c>
      <c r="F176" s="41">
        <f t="shared" si="29"/>
        <v>1.0315296</v>
      </c>
      <c r="G176" s="18">
        <f t="shared" si="27"/>
        <v>1.65719</v>
      </c>
      <c r="H176" s="41">
        <f t="shared" si="28"/>
        <v>1.709440537824</v>
      </c>
      <c r="I176" s="13" t="s">
        <v>117</v>
      </c>
      <c r="J176" s="41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69">
        <v>20161</v>
      </c>
      <c r="D177" s="18">
        <v>192.17</v>
      </c>
      <c r="E177" s="18">
        <v>13.477</v>
      </c>
      <c r="F177" s="41">
        <f t="shared" si="29"/>
        <v>1.1644128</v>
      </c>
      <c r="G177" s="18">
        <f t="shared" si="27"/>
        <v>7.301616666666667</v>
      </c>
      <c r="H177" s="41">
        <f t="shared" si="28"/>
        <v>8.502095907360001</v>
      </c>
      <c r="I177" s="13" t="s">
        <v>118</v>
      </c>
      <c r="J177" s="41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64">
        <v>36</v>
      </c>
      <c r="C178" s="70">
        <v>20176</v>
      </c>
      <c r="D178" s="65">
        <v>192.15</v>
      </c>
      <c r="E178" s="65">
        <v>17.213</v>
      </c>
      <c r="F178" s="67">
        <f t="shared" si="29"/>
        <v>1.4872032000000002</v>
      </c>
      <c r="G178" s="65">
        <f t="shared" si="27"/>
        <v>12.766423333333334</v>
      </c>
      <c r="H178" s="67">
        <f t="shared" si="28"/>
        <v>18.986265633888003</v>
      </c>
      <c r="I178" s="64" t="s">
        <v>119</v>
      </c>
      <c r="J178" s="67">
        <v>23.46946</v>
      </c>
      <c r="K178" s="65">
        <v>8.55235</v>
      </c>
      <c r="L178" s="65">
        <v>6.27746</v>
      </c>
      <c r="M178" s="19"/>
      <c r="N178" s="19"/>
    </row>
    <row r="179" spans="1:15" ht="24">
      <c r="A179" s="14"/>
      <c r="B179" s="13">
        <v>1</v>
      </c>
      <c r="C179" s="69">
        <v>20181</v>
      </c>
      <c r="D179" s="18">
        <v>192.22</v>
      </c>
      <c r="E179" s="18">
        <v>17.218</v>
      </c>
      <c r="F179" s="41">
        <f t="shared" si="29"/>
        <v>1.4876352000000002</v>
      </c>
      <c r="I179" s="13" t="s">
        <v>110</v>
      </c>
      <c r="J179" s="41">
        <v>0</v>
      </c>
      <c r="K179" s="18">
        <v>0</v>
      </c>
      <c r="L179" s="18">
        <v>0</v>
      </c>
      <c r="M179" s="19"/>
      <c r="N179" s="18">
        <f>+AVERAGE(J179:L179)</f>
        <v>0</v>
      </c>
      <c r="O179" s="41">
        <f>N179*F179</f>
        <v>0</v>
      </c>
    </row>
    <row r="180" spans="1:14" ht="24">
      <c r="A180" s="14"/>
      <c r="B180" s="13">
        <v>2</v>
      </c>
      <c r="C180" s="69">
        <v>20188</v>
      </c>
      <c r="D180" s="18">
        <v>192.42</v>
      </c>
      <c r="E180" s="18">
        <v>32.138</v>
      </c>
      <c r="F180" s="41">
        <f t="shared" si="29"/>
        <v>2.7767232</v>
      </c>
      <c r="G180" s="18">
        <f t="shared" si="27"/>
        <v>137.35307333333333</v>
      </c>
      <c r="H180" s="41">
        <f t="shared" si="28"/>
        <v>381.391465315968</v>
      </c>
      <c r="I180" s="13" t="s">
        <v>111</v>
      </c>
      <c r="J180" s="41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69">
        <v>20202</v>
      </c>
      <c r="D181" s="18">
        <v>192.15</v>
      </c>
      <c r="E181" s="18">
        <v>16.58</v>
      </c>
      <c r="F181" s="41">
        <f t="shared" si="29"/>
        <v>1.432512</v>
      </c>
      <c r="G181" s="18">
        <f t="shared" si="27"/>
        <v>80.91608000000001</v>
      </c>
      <c r="H181" s="41">
        <f t="shared" si="28"/>
        <v>115.91325559296001</v>
      </c>
      <c r="I181" s="13" t="s">
        <v>112</v>
      </c>
      <c r="J181" s="41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69">
        <v>20216</v>
      </c>
      <c r="D182" s="18">
        <v>192.86</v>
      </c>
      <c r="E182" s="18">
        <v>73.245</v>
      </c>
      <c r="F182" s="41">
        <f t="shared" si="29"/>
        <v>6.328368000000001</v>
      </c>
      <c r="G182" s="18">
        <f t="shared" si="27"/>
        <v>2198.8501800000004</v>
      </c>
      <c r="H182" s="41">
        <f t="shared" si="28"/>
        <v>13915.133115906245</v>
      </c>
      <c r="I182" s="13" t="s">
        <v>113</v>
      </c>
      <c r="J182" s="41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69">
        <v>20223</v>
      </c>
      <c r="D183" s="18">
        <v>192.35</v>
      </c>
      <c r="E183" s="18">
        <v>251.3</v>
      </c>
      <c r="F183" s="41">
        <f t="shared" si="29"/>
        <v>21.712320000000002</v>
      </c>
      <c r="G183" s="18">
        <f t="shared" si="27"/>
        <v>185.27936</v>
      </c>
      <c r="H183" s="41">
        <f t="shared" si="28"/>
        <v>4022.8447537152</v>
      </c>
      <c r="I183" s="13" t="s">
        <v>114</v>
      </c>
      <c r="J183" s="41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69">
        <v>20230</v>
      </c>
      <c r="D184" s="18">
        <v>192.39</v>
      </c>
      <c r="E184" s="18">
        <v>28.359</v>
      </c>
      <c r="F184" s="41">
        <f t="shared" si="29"/>
        <v>2.4502176</v>
      </c>
      <c r="G184" s="18">
        <f t="shared" si="27"/>
        <v>931.1895866666667</v>
      </c>
      <c r="H184" s="41">
        <f t="shared" si="28"/>
        <v>2281.6171141873924</v>
      </c>
      <c r="I184" s="13" t="s">
        <v>115</v>
      </c>
      <c r="J184" s="41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69">
        <v>20245</v>
      </c>
      <c r="D185" s="18">
        <v>192.75</v>
      </c>
      <c r="E185" s="18">
        <v>64.877</v>
      </c>
      <c r="F185" s="41">
        <f t="shared" si="29"/>
        <v>5.6053728</v>
      </c>
      <c r="G185" s="18">
        <f t="shared" si="27"/>
        <v>88.59168666666666</v>
      </c>
      <c r="H185" s="41">
        <f t="shared" si="28"/>
        <v>496.58943074745594</v>
      </c>
      <c r="I185" s="13" t="s">
        <v>87</v>
      </c>
      <c r="J185" s="41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69">
        <v>20251</v>
      </c>
      <c r="D186" s="18">
        <v>192.68</v>
      </c>
      <c r="E186" s="18">
        <v>58.326</v>
      </c>
      <c r="F186" s="41">
        <f t="shared" si="29"/>
        <v>5.0393664000000005</v>
      </c>
      <c r="G186" s="18">
        <f t="shared" si="27"/>
        <v>224.2794233333333</v>
      </c>
      <c r="H186" s="41">
        <f t="shared" si="28"/>
        <v>1130.226190157376</v>
      </c>
      <c r="I186" s="13" t="s">
        <v>123</v>
      </c>
      <c r="J186" s="41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69">
        <v>20265</v>
      </c>
      <c r="D187" s="18">
        <v>192.27</v>
      </c>
      <c r="E187" s="18">
        <v>22.05</v>
      </c>
      <c r="F187" s="41">
        <f t="shared" si="29"/>
        <v>1.9051200000000001</v>
      </c>
      <c r="G187" s="18">
        <f t="shared" si="27"/>
        <v>16.684443333333334</v>
      </c>
      <c r="H187" s="41">
        <f t="shared" si="28"/>
        <v>31.785866683200005</v>
      </c>
      <c r="I187" s="13" t="s">
        <v>124</v>
      </c>
      <c r="J187" s="41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69">
        <v>20272</v>
      </c>
      <c r="D188" s="18">
        <v>192.31</v>
      </c>
      <c r="E188" s="18">
        <v>23.115</v>
      </c>
      <c r="F188" s="41">
        <f t="shared" si="29"/>
        <v>1.997136</v>
      </c>
      <c r="G188" s="18">
        <f t="shared" si="27"/>
        <v>4.12783</v>
      </c>
      <c r="H188" s="41">
        <f t="shared" si="28"/>
        <v>8.24383789488</v>
      </c>
      <c r="I188" s="13" t="s">
        <v>90</v>
      </c>
      <c r="J188" s="213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69">
        <v>20286</v>
      </c>
      <c r="D189" s="18">
        <v>193.52</v>
      </c>
      <c r="E189" s="18">
        <v>139.74</v>
      </c>
      <c r="F189" s="41">
        <f t="shared" si="29"/>
        <v>12.073536</v>
      </c>
      <c r="G189" s="18">
        <f t="shared" si="27"/>
        <v>218.75678333333335</v>
      </c>
      <c r="H189" s="41">
        <f t="shared" si="28"/>
        <v>2641.1678988192</v>
      </c>
      <c r="I189" s="13" t="s">
        <v>91</v>
      </c>
      <c r="J189" s="213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69">
        <v>20295</v>
      </c>
      <c r="D190" s="18">
        <v>196.53</v>
      </c>
      <c r="E190" s="18">
        <v>578.735</v>
      </c>
      <c r="F190" s="41">
        <f t="shared" si="29"/>
        <v>50.002704</v>
      </c>
      <c r="G190" s="18">
        <f t="shared" si="27"/>
        <v>495.3753133333333</v>
      </c>
      <c r="H190" s="41">
        <f t="shared" si="28"/>
        <v>24770.10516151392</v>
      </c>
      <c r="I190" s="13" t="s">
        <v>92</v>
      </c>
      <c r="J190" s="213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69">
        <v>20307</v>
      </c>
      <c r="D191" s="18">
        <v>193.9</v>
      </c>
      <c r="E191" s="18">
        <v>183.012</v>
      </c>
      <c r="F191" s="41">
        <f t="shared" si="29"/>
        <v>15.8122368</v>
      </c>
      <c r="G191" s="18">
        <f t="shared" si="27"/>
        <v>318.03466</v>
      </c>
      <c r="H191" s="41">
        <f t="shared" si="28"/>
        <v>5028.839354527488</v>
      </c>
      <c r="I191" s="13" t="s">
        <v>93</v>
      </c>
      <c r="J191" s="41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69">
        <v>20311</v>
      </c>
      <c r="D192" s="18">
        <v>198.47</v>
      </c>
      <c r="E192" s="18">
        <v>1092.302</v>
      </c>
      <c r="F192" s="41">
        <f t="shared" si="29"/>
        <v>94.3748928</v>
      </c>
      <c r="G192" s="18">
        <f t="shared" si="27"/>
        <v>1484.0429433333331</v>
      </c>
      <c r="H192" s="41">
        <f t="shared" si="28"/>
        <v>140056.39368767978</v>
      </c>
      <c r="I192" s="13" t="s">
        <v>94</v>
      </c>
      <c r="J192" s="41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69">
        <v>20328</v>
      </c>
      <c r="D193" s="18">
        <v>194.4</v>
      </c>
      <c r="E193" s="18">
        <v>276.331</v>
      </c>
      <c r="F193" s="41">
        <f t="shared" si="29"/>
        <v>23.874998400000003</v>
      </c>
      <c r="G193" s="18">
        <f t="shared" si="27"/>
        <v>725.4536033333334</v>
      </c>
      <c r="H193" s="41">
        <f t="shared" si="28"/>
        <v>17320.20361885757</v>
      </c>
      <c r="I193" s="13" t="s">
        <v>95</v>
      </c>
      <c r="J193" s="41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69">
        <v>20335</v>
      </c>
      <c r="D194" s="18">
        <v>196.79</v>
      </c>
      <c r="E194" s="18">
        <v>653.666</v>
      </c>
      <c r="F194" s="41">
        <f t="shared" si="29"/>
        <v>56.476742400000006</v>
      </c>
      <c r="G194" s="18">
        <f t="shared" si="27"/>
        <v>1080.2222366666667</v>
      </c>
      <c r="H194" s="41">
        <f t="shared" si="28"/>
        <v>61007.43299497518</v>
      </c>
      <c r="I194" s="13" t="s">
        <v>96</v>
      </c>
      <c r="J194" s="41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69">
        <v>20350</v>
      </c>
      <c r="D195" s="18">
        <v>193.65</v>
      </c>
      <c r="E195" s="18">
        <v>157.542</v>
      </c>
      <c r="F195" s="41">
        <f t="shared" si="29"/>
        <v>13.6116288</v>
      </c>
      <c r="G195" s="18">
        <f t="shared" si="27"/>
        <v>484.9705033333333</v>
      </c>
      <c r="H195" s="41">
        <f t="shared" si="28"/>
        <v>6601.238470322495</v>
      </c>
      <c r="I195" s="13" t="s">
        <v>97</v>
      </c>
      <c r="J195" s="41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69">
        <v>20356</v>
      </c>
      <c r="D196" s="18">
        <v>193.32</v>
      </c>
      <c r="E196" s="18">
        <v>120.165</v>
      </c>
      <c r="F196" s="41">
        <f t="shared" si="29"/>
        <v>10.382256000000002</v>
      </c>
      <c r="G196" s="18">
        <f t="shared" si="27"/>
        <v>139.40426</v>
      </c>
      <c r="H196" s="41">
        <f t="shared" si="28"/>
        <v>1447.3307148105603</v>
      </c>
      <c r="I196" s="13" t="s">
        <v>98</v>
      </c>
      <c r="J196" s="41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69">
        <v>20370</v>
      </c>
      <c r="D197" s="18">
        <v>193.2</v>
      </c>
      <c r="E197" s="18">
        <v>110.515</v>
      </c>
      <c r="F197" s="41">
        <f t="shared" si="29"/>
        <v>9.548496</v>
      </c>
      <c r="G197" s="18">
        <f t="shared" si="27"/>
        <v>181.81420000000003</v>
      </c>
      <c r="H197" s="41">
        <f t="shared" si="28"/>
        <v>1736.0521614432002</v>
      </c>
      <c r="I197" s="13" t="s">
        <v>99</v>
      </c>
      <c r="J197" s="41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69">
        <v>20378</v>
      </c>
      <c r="D198" s="18">
        <v>193</v>
      </c>
      <c r="E198" s="18">
        <v>87.839</v>
      </c>
      <c r="F198" s="41">
        <f t="shared" si="29"/>
        <v>7.5892896</v>
      </c>
      <c r="G198" s="18">
        <f t="shared" si="27"/>
        <v>116.48565666666667</v>
      </c>
      <c r="H198" s="41">
        <f t="shared" si="28"/>
        <v>884.043382689504</v>
      </c>
      <c r="I198" s="13" t="s">
        <v>100</v>
      </c>
      <c r="J198" s="41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69">
        <v>20391</v>
      </c>
      <c r="D199" s="18">
        <v>192.76</v>
      </c>
      <c r="E199" s="18">
        <v>63.035</v>
      </c>
      <c r="F199" s="41">
        <f t="shared" si="29"/>
        <v>5.446224</v>
      </c>
      <c r="G199" s="18">
        <f t="shared" si="27"/>
        <v>32.89104666666667</v>
      </c>
      <c r="H199" s="41">
        <f t="shared" si="28"/>
        <v>179.13200774112</v>
      </c>
      <c r="I199" s="13" t="s">
        <v>101</v>
      </c>
      <c r="J199" s="41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69">
        <v>20399</v>
      </c>
      <c r="D200" s="18">
        <v>192.74</v>
      </c>
      <c r="E200" s="18">
        <v>58.807</v>
      </c>
      <c r="F200" s="41">
        <f t="shared" si="29"/>
        <v>5.0809248</v>
      </c>
      <c r="G200" s="18">
        <f t="shared" si="27"/>
        <v>17.74405666666667</v>
      </c>
      <c r="H200" s="41">
        <f t="shared" si="28"/>
        <v>90.156217570272</v>
      </c>
      <c r="I200" s="13" t="s">
        <v>102</v>
      </c>
      <c r="J200" s="41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69">
        <v>20406</v>
      </c>
      <c r="D201" s="18">
        <v>192.58</v>
      </c>
      <c r="E201" s="18">
        <v>46.877</v>
      </c>
      <c r="F201" s="41">
        <f t="shared" si="29"/>
        <v>4.0501728</v>
      </c>
      <c r="G201" s="18">
        <f t="shared" si="27"/>
        <v>4.0361166666666675</v>
      </c>
      <c r="H201" s="41">
        <f t="shared" si="28"/>
        <v>16.346969940960005</v>
      </c>
      <c r="I201" s="13" t="s">
        <v>103</v>
      </c>
      <c r="J201" s="41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69">
        <v>20419</v>
      </c>
      <c r="D202" s="18">
        <v>192.6</v>
      </c>
      <c r="E202" s="18">
        <v>42.738</v>
      </c>
      <c r="F202" s="41">
        <f t="shared" si="29"/>
        <v>3.6925632</v>
      </c>
      <c r="G202" s="18">
        <f t="shared" si="27"/>
        <v>159.57573</v>
      </c>
      <c r="H202" s="41">
        <f t="shared" si="28"/>
        <v>589.243468211136</v>
      </c>
      <c r="I202" s="13" t="s">
        <v>78</v>
      </c>
      <c r="J202" s="41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69">
        <v>20427</v>
      </c>
      <c r="D203" s="18">
        <v>192.74</v>
      </c>
      <c r="E203" s="18">
        <v>57.911</v>
      </c>
      <c r="F203" s="41">
        <f t="shared" si="29"/>
        <v>5.003510400000001</v>
      </c>
      <c r="G203" s="18">
        <f aca="true" t="shared" si="30" ref="G203:G211">+AVERAGE(J203:L203)</f>
        <v>35.94648</v>
      </c>
      <c r="H203" s="41">
        <f aca="true" t="shared" si="31" ref="H203:H211">G203*F203</f>
        <v>179.85858652339203</v>
      </c>
      <c r="I203" s="13" t="s">
        <v>104</v>
      </c>
      <c r="J203" s="215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69">
        <v>20440</v>
      </c>
      <c r="D204" s="18">
        <v>192.45</v>
      </c>
      <c r="E204" s="18">
        <v>36.337</v>
      </c>
      <c r="F204" s="41">
        <f t="shared" si="29"/>
        <v>3.1395168000000004</v>
      </c>
      <c r="G204" s="18">
        <f t="shared" si="30"/>
        <v>23.413643333333336</v>
      </c>
      <c r="H204" s="41">
        <f t="shared" si="31"/>
        <v>73.50752659420802</v>
      </c>
      <c r="I204" s="13" t="s">
        <v>79</v>
      </c>
      <c r="J204" s="41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69">
        <v>20447</v>
      </c>
      <c r="D205" s="18">
        <v>192.39</v>
      </c>
      <c r="E205" s="18">
        <v>30.886</v>
      </c>
      <c r="F205" s="41">
        <f t="shared" si="29"/>
        <v>2.6685504</v>
      </c>
      <c r="G205" s="18">
        <f t="shared" si="30"/>
        <v>14.750863333333333</v>
      </c>
      <c r="H205" s="41">
        <f t="shared" si="31"/>
        <v>39.363422248512</v>
      </c>
      <c r="I205" s="13" t="s">
        <v>80</v>
      </c>
      <c r="J205" s="41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69">
        <v>20457</v>
      </c>
      <c r="D206" s="18">
        <v>192.33</v>
      </c>
      <c r="E206" s="18">
        <v>25.649</v>
      </c>
      <c r="F206" s="41">
        <f t="shared" si="29"/>
        <v>2.2160736</v>
      </c>
      <c r="G206" s="18">
        <f t="shared" si="30"/>
        <v>22.097313333333332</v>
      </c>
      <c r="H206" s="41">
        <f t="shared" si="31"/>
        <v>48.969272708928</v>
      </c>
      <c r="I206" s="13" t="s">
        <v>105</v>
      </c>
      <c r="J206" s="41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69">
        <v>20468</v>
      </c>
      <c r="D207" s="18">
        <v>192.31</v>
      </c>
      <c r="E207" s="18">
        <v>23.571</v>
      </c>
      <c r="F207" s="41">
        <f t="shared" si="29"/>
        <v>2.0365344000000003</v>
      </c>
      <c r="G207" s="18">
        <f t="shared" si="30"/>
        <v>27.311196666666664</v>
      </c>
      <c r="H207" s="41">
        <f t="shared" si="31"/>
        <v>55.620191516832</v>
      </c>
      <c r="I207" s="13" t="s">
        <v>122</v>
      </c>
      <c r="J207" s="41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69">
        <v>20475</v>
      </c>
      <c r="D208" s="18">
        <v>192.29</v>
      </c>
      <c r="E208" s="18">
        <v>18.923</v>
      </c>
      <c r="F208" s="41">
        <f t="shared" si="29"/>
        <v>1.6349472</v>
      </c>
      <c r="G208" s="18">
        <f t="shared" si="30"/>
        <v>34.306063333333334</v>
      </c>
      <c r="H208" s="41">
        <f t="shared" si="31"/>
        <v>56.088602189856005</v>
      </c>
      <c r="I208" s="13" t="s">
        <v>107</v>
      </c>
      <c r="J208" s="41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69">
        <v>20493</v>
      </c>
      <c r="D209" s="18">
        <v>192.27</v>
      </c>
      <c r="E209" s="18">
        <v>22.014</v>
      </c>
      <c r="F209" s="41">
        <f t="shared" si="29"/>
        <v>1.9020096</v>
      </c>
      <c r="G209" s="18">
        <f t="shared" si="30"/>
        <v>7.589000000000001</v>
      </c>
      <c r="H209" s="41">
        <f t="shared" si="31"/>
        <v>14.434350854400002</v>
      </c>
      <c r="I209" s="13" t="s">
        <v>108</v>
      </c>
      <c r="J209" s="41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69">
        <v>20497</v>
      </c>
      <c r="D210" s="18">
        <v>192.22</v>
      </c>
      <c r="E210" s="18">
        <v>15.663</v>
      </c>
      <c r="F210" s="41">
        <f t="shared" si="29"/>
        <v>1.3532832000000001</v>
      </c>
      <c r="G210" s="18">
        <f t="shared" si="30"/>
        <v>7.731123333333334</v>
      </c>
      <c r="H210" s="41">
        <f t="shared" si="31"/>
        <v>10.462399324128</v>
      </c>
      <c r="I210" s="13" t="s">
        <v>109</v>
      </c>
      <c r="J210" s="41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69">
        <v>20503</v>
      </c>
      <c r="D211" s="18">
        <v>192.2</v>
      </c>
      <c r="E211" s="18">
        <v>13.797</v>
      </c>
      <c r="F211" s="41">
        <f t="shared" si="29"/>
        <v>1.1920608000000001</v>
      </c>
      <c r="G211" s="18">
        <f t="shared" si="30"/>
        <v>6.250166666666666</v>
      </c>
      <c r="H211" s="41">
        <f t="shared" si="31"/>
        <v>7.4505786768</v>
      </c>
      <c r="I211" s="13" t="s">
        <v>116</v>
      </c>
      <c r="J211" s="41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69">
        <v>20521</v>
      </c>
      <c r="D212" s="18">
        <v>192.19</v>
      </c>
      <c r="E212" s="18">
        <v>14.797</v>
      </c>
      <c r="F212" s="41">
        <f t="shared" si="29"/>
        <v>1.2784608000000002</v>
      </c>
      <c r="G212" s="18">
        <f aca="true" t="shared" si="32" ref="G212:G261">+AVERAGE(J212:L212)</f>
        <v>18.997443333333333</v>
      </c>
      <c r="H212" s="41">
        <f aca="true" t="shared" si="33" ref="H212:H261">G212*F212</f>
        <v>24.287486601888002</v>
      </c>
      <c r="I212" s="13" t="s">
        <v>117</v>
      </c>
      <c r="J212" s="41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69">
        <v>20533</v>
      </c>
      <c r="D213" s="18">
        <v>192.07</v>
      </c>
      <c r="E213" s="18">
        <v>15.797</v>
      </c>
      <c r="F213" s="41">
        <f aca="true" t="shared" si="34" ref="F213:F276">E213*0.0864</f>
        <v>1.3648608000000002</v>
      </c>
      <c r="G213" s="18">
        <f t="shared" si="32"/>
        <v>18.399103333333333</v>
      </c>
      <c r="H213" s="41">
        <f t="shared" si="33"/>
        <v>25.112214894816002</v>
      </c>
      <c r="I213" s="13" t="s">
        <v>118</v>
      </c>
      <c r="J213" s="41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80"/>
      <c r="B214" s="81">
        <v>36</v>
      </c>
      <c r="C214" s="82">
        <v>20539</v>
      </c>
      <c r="D214" s="83">
        <v>192.04</v>
      </c>
      <c r="E214" s="83">
        <v>16.797</v>
      </c>
      <c r="F214" s="84">
        <f t="shared" si="34"/>
        <v>1.4512608</v>
      </c>
      <c r="G214" s="83">
        <f t="shared" si="32"/>
        <v>18.52563</v>
      </c>
      <c r="H214" s="84">
        <f t="shared" si="33"/>
        <v>26.885520614304</v>
      </c>
      <c r="I214" s="81" t="s">
        <v>119</v>
      </c>
      <c r="J214" s="84">
        <v>23.89916</v>
      </c>
      <c r="K214" s="83">
        <v>16.75702</v>
      </c>
      <c r="L214" s="83">
        <v>14.92071</v>
      </c>
      <c r="M214" s="85"/>
      <c r="N214" s="85"/>
      <c r="O214" s="80"/>
    </row>
    <row r="215" spans="1:14" ht="24">
      <c r="A215" s="14"/>
      <c r="B215" s="13">
        <v>1</v>
      </c>
      <c r="C215" s="69">
        <v>20548</v>
      </c>
      <c r="D215" s="18">
        <v>192.09</v>
      </c>
      <c r="E215" s="18">
        <v>13.661</v>
      </c>
      <c r="F215" s="41">
        <f t="shared" si="34"/>
        <v>1.1803104</v>
      </c>
      <c r="G215" s="18">
        <f t="shared" si="32"/>
        <v>2.569573333333333</v>
      </c>
      <c r="H215" s="41">
        <f t="shared" si="33"/>
        <v>3.0328941288959994</v>
      </c>
      <c r="I215" s="13" t="s">
        <v>110</v>
      </c>
      <c r="J215" s="41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69">
        <v>20554</v>
      </c>
      <c r="D216" s="18">
        <v>192.02</v>
      </c>
      <c r="E216" s="18">
        <v>6.679</v>
      </c>
      <c r="F216" s="41">
        <f t="shared" si="34"/>
        <v>0.5770656000000001</v>
      </c>
      <c r="G216" s="18">
        <f t="shared" si="32"/>
        <v>7.079606666666666</v>
      </c>
      <c r="H216" s="41">
        <f t="shared" si="33"/>
        <v>4.0853974688640005</v>
      </c>
      <c r="I216" s="13" t="s">
        <v>111</v>
      </c>
      <c r="J216" s="41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69">
        <v>20567</v>
      </c>
      <c r="D217" s="18">
        <v>192.01</v>
      </c>
      <c r="E217" s="18">
        <v>6.549</v>
      </c>
      <c r="F217" s="41">
        <f t="shared" si="34"/>
        <v>0.5658336</v>
      </c>
      <c r="G217" s="18">
        <f t="shared" si="32"/>
        <v>9.325149999999999</v>
      </c>
      <c r="H217" s="41">
        <f t="shared" si="33"/>
        <v>5.27648319504</v>
      </c>
      <c r="I217" s="13" t="s">
        <v>112</v>
      </c>
      <c r="J217" s="41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69">
        <v>20583</v>
      </c>
      <c r="D218" s="18">
        <v>192.23</v>
      </c>
      <c r="E218" s="18">
        <v>22.155</v>
      </c>
      <c r="F218" s="41">
        <f t="shared" si="34"/>
        <v>1.9141920000000001</v>
      </c>
      <c r="G218" s="18">
        <f t="shared" si="32"/>
        <v>374.28689333333335</v>
      </c>
      <c r="H218" s="41">
        <f t="shared" si="33"/>
        <v>716.4569769235201</v>
      </c>
      <c r="I218" s="13" t="s">
        <v>113</v>
      </c>
      <c r="J218" s="41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69">
        <v>20595</v>
      </c>
      <c r="D219" s="18">
        <v>192.05</v>
      </c>
      <c r="E219" s="18">
        <v>7.206</v>
      </c>
      <c r="F219" s="41">
        <f t="shared" si="34"/>
        <v>0.6225984000000001</v>
      </c>
      <c r="G219" s="18">
        <f t="shared" si="32"/>
        <v>655.2542533333334</v>
      </c>
      <c r="H219" s="41">
        <f t="shared" si="33"/>
        <v>407.96024971852813</v>
      </c>
      <c r="I219" s="13" t="s">
        <v>114</v>
      </c>
      <c r="J219" s="41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69">
        <v>20602</v>
      </c>
      <c r="D220" s="18">
        <v>192.22</v>
      </c>
      <c r="E220" s="18">
        <v>19.967</v>
      </c>
      <c r="F220" s="41">
        <f t="shared" si="34"/>
        <v>1.7251488</v>
      </c>
      <c r="G220" s="18">
        <f t="shared" si="32"/>
        <v>259.37968</v>
      </c>
      <c r="H220" s="41">
        <f t="shared" si="33"/>
        <v>447.468543696384</v>
      </c>
      <c r="I220" s="13" t="s">
        <v>115</v>
      </c>
      <c r="J220" s="41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69">
        <v>20609</v>
      </c>
      <c r="D221" s="18">
        <v>192.58</v>
      </c>
      <c r="E221" s="18">
        <v>51.085</v>
      </c>
      <c r="F221" s="41">
        <f t="shared" si="34"/>
        <v>4.413744</v>
      </c>
      <c r="G221" s="18">
        <f t="shared" si="32"/>
        <v>482.2408333333333</v>
      </c>
      <c r="H221" s="41">
        <f t="shared" si="33"/>
        <v>2128.48758468</v>
      </c>
      <c r="I221" s="13" t="s">
        <v>87</v>
      </c>
      <c r="J221" s="41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69">
        <v>20616</v>
      </c>
      <c r="D222" s="18">
        <v>192.32</v>
      </c>
      <c r="E222" s="18">
        <v>26.979</v>
      </c>
      <c r="F222" s="41">
        <f t="shared" si="34"/>
        <v>2.3309856</v>
      </c>
      <c r="G222" s="18">
        <f t="shared" si="32"/>
        <v>421.72427</v>
      </c>
      <c r="H222" s="41">
        <f t="shared" si="33"/>
        <v>983.033200540512</v>
      </c>
      <c r="I222" s="13" t="s">
        <v>123</v>
      </c>
      <c r="J222" s="41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69">
        <v>20630</v>
      </c>
      <c r="D223" s="18">
        <v>192.18</v>
      </c>
      <c r="E223" s="18">
        <v>17.154</v>
      </c>
      <c r="F223" s="41">
        <f t="shared" si="34"/>
        <v>1.4821056000000001</v>
      </c>
      <c r="G223" s="18">
        <f t="shared" si="32"/>
        <v>35.16010333333333</v>
      </c>
      <c r="H223" s="41">
        <f t="shared" si="33"/>
        <v>52.110986046912004</v>
      </c>
      <c r="I223" s="13" t="s">
        <v>124</v>
      </c>
      <c r="J223" s="41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69">
        <v>20637</v>
      </c>
      <c r="D224" s="18">
        <v>192.34</v>
      </c>
      <c r="E224" s="18">
        <v>27.868</v>
      </c>
      <c r="F224" s="41">
        <f t="shared" si="34"/>
        <v>2.4077952</v>
      </c>
      <c r="G224" s="18">
        <f t="shared" si="32"/>
        <v>191.30749333333333</v>
      </c>
      <c r="H224" s="41">
        <f t="shared" si="33"/>
        <v>460.6292641720319</v>
      </c>
      <c r="I224" s="13" t="s">
        <v>90</v>
      </c>
      <c r="J224" s="41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69">
        <v>20655</v>
      </c>
      <c r="D225" s="18">
        <v>193.13</v>
      </c>
      <c r="E225" s="18">
        <v>100.32</v>
      </c>
      <c r="F225" s="41">
        <f t="shared" si="34"/>
        <v>8.667648</v>
      </c>
      <c r="G225" s="18">
        <f t="shared" si="32"/>
        <v>339.86790333333335</v>
      </c>
      <c r="H225" s="41">
        <f t="shared" si="33"/>
        <v>2945.85535259136</v>
      </c>
      <c r="I225" s="13" t="s">
        <v>91</v>
      </c>
      <c r="J225" s="41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69">
        <v>20666</v>
      </c>
      <c r="D226" s="18">
        <v>199.31</v>
      </c>
      <c r="E226" s="18">
        <v>1235.355</v>
      </c>
      <c r="F226" s="41">
        <f t="shared" si="34"/>
        <v>106.734672</v>
      </c>
      <c r="G226" s="18">
        <f t="shared" si="32"/>
        <v>2044.8748333333333</v>
      </c>
      <c r="H226" s="41">
        <f t="shared" si="33"/>
        <v>218259.04461688802</v>
      </c>
      <c r="I226" s="13" t="s">
        <v>92</v>
      </c>
      <c r="J226" s="41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69">
        <v>20674</v>
      </c>
      <c r="D227" s="18">
        <v>193.74</v>
      </c>
      <c r="E227" s="18">
        <v>171.342</v>
      </c>
      <c r="F227" s="41">
        <f t="shared" si="34"/>
        <v>14.803948800000002</v>
      </c>
      <c r="G227" s="18">
        <f t="shared" si="32"/>
        <v>1314.1932766666666</v>
      </c>
      <c r="H227" s="41">
        <f t="shared" si="33"/>
        <v>19455.24998107757</v>
      </c>
      <c r="I227" s="13" t="s">
        <v>93</v>
      </c>
      <c r="J227" s="41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69">
        <v>20686</v>
      </c>
      <c r="D228" s="18">
        <v>193.75</v>
      </c>
      <c r="E228" s="18">
        <v>177.15</v>
      </c>
      <c r="F228" s="41">
        <f t="shared" si="34"/>
        <v>15.305760000000001</v>
      </c>
      <c r="G228" s="18">
        <f t="shared" si="32"/>
        <v>819.3160366666666</v>
      </c>
      <c r="H228" s="41">
        <f t="shared" si="33"/>
        <v>12540.2546213712</v>
      </c>
      <c r="I228" s="13" t="s">
        <v>94</v>
      </c>
      <c r="J228" s="41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69">
        <v>20693</v>
      </c>
      <c r="D229" s="18">
        <v>194.3</v>
      </c>
      <c r="E229" s="18">
        <v>246.493</v>
      </c>
      <c r="F229" s="41">
        <f t="shared" si="34"/>
        <v>21.2969952</v>
      </c>
      <c r="G229" s="18">
        <f t="shared" si="32"/>
        <v>233.15455</v>
      </c>
      <c r="H229" s="41">
        <f t="shared" si="33"/>
        <v>4965.49133220816</v>
      </c>
      <c r="I229" s="13" t="s">
        <v>95</v>
      </c>
      <c r="J229" s="41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69">
        <v>20700</v>
      </c>
      <c r="D230" s="18">
        <v>194.47</v>
      </c>
      <c r="E230" s="18">
        <v>274.341</v>
      </c>
      <c r="F230" s="41">
        <f t="shared" si="34"/>
        <v>23.7030624</v>
      </c>
      <c r="G230" s="18">
        <f t="shared" si="32"/>
        <v>247.00769</v>
      </c>
      <c r="H230" s="41">
        <f t="shared" si="33"/>
        <v>5854.838689349856</v>
      </c>
      <c r="I230" s="13" t="s">
        <v>96</v>
      </c>
      <c r="J230" s="41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69">
        <v>20707</v>
      </c>
      <c r="D231" s="18">
        <v>194.6</v>
      </c>
      <c r="E231" s="18">
        <v>293.921</v>
      </c>
      <c r="F231" s="41">
        <f t="shared" si="34"/>
        <v>25.3947744</v>
      </c>
      <c r="G231" s="18">
        <f t="shared" si="32"/>
        <v>72.09173666666666</v>
      </c>
      <c r="H231" s="41">
        <f t="shared" si="33"/>
        <v>1830.753388754208</v>
      </c>
      <c r="I231" s="13" t="s">
        <v>97</v>
      </c>
      <c r="J231" s="41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69">
        <v>20721</v>
      </c>
      <c r="D232" s="18">
        <v>193.37</v>
      </c>
      <c r="E232" s="18">
        <v>133.509</v>
      </c>
      <c r="F232" s="41">
        <f t="shared" si="34"/>
        <v>11.535177599999999</v>
      </c>
      <c r="G232" s="18">
        <f t="shared" si="32"/>
        <v>41.62018</v>
      </c>
      <c r="H232" s="41">
        <f t="shared" si="33"/>
        <v>480.0961680439679</v>
      </c>
      <c r="I232" s="13" t="s">
        <v>98</v>
      </c>
      <c r="J232" s="41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69">
        <v>20730</v>
      </c>
      <c r="D233" s="18">
        <v>193.29</v>
      </c>
      <c r="E233" s="18">
        <v>123.69</v>
      </c>
      <c r="F233" s="41">
        <f t="shared" si="34"/>
        <v>10.686816</v>
      </c>
      <c r="G233" s="18">
        <f t="shared" si="32"/>
        <v>62.839423333333336</v>
      </c>
      <c r="H233" s="41">
        <f t="shared" si="33"/>
        <v>671.5533547094401</v>
      </c>
      <c r="I233" s="13" t="s">
        <v>99</v>
      </c>
      <c r="J233" s="41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69">
        <v>20736</v>
      </c>
      <c r="D234" s="18">
        <v>193.07</v>
      </c>
      <c r="E234" s="18">
        <v>99.829</v>
      </c>
      <c r="F234" s="41">
        <f t="shared" si="34"/>
        <v>8.6252256</v>
      </c>
      <c r="G234" s="18">
        <f t="shared" si="32"/>
        <v>66.86532</v>
      </c>
      <c r="H234" s="41">
        <f t="shared" si="33"/>
        <v>576.728469816192</v>
      </c>
      <c r="I234" s="13" t="s">
        <v>100</v>
      </c>
      <c r="J234" s="41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69">
        <v>20749</v>
      </c>
      <c r="D235" s="18">
        <v>192.84</v>
      </c>
      <c r="E235" s="18">
        <v>76.53</v>
      </c>
      <c r="F235" s="41">
        <f t="shared" si="34"/>
        <v>6.612192</v>
      </c>
      <c r="G235" s="18">
        <f t="shared" si="32"/>
        <v>8.822890000000001</v>
      </c>
      <c r="H235" s="41">
        <f t="shared" si="33"/>
        <v>58.338642674880006</v>
      </c>
      <c r="I235" s="13" t="s">
        <v>101</v>
      </c>
      <c r="J235" s="41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69">
        <v>20763</v>
      </c>
      <c r="D236" s="18">
        <v>192.58</v>
      </c>
      <c r="E236" s="18">
        <v>50.625</v>
      </c>
      <c r="F236" s="41">
        <f t="shared" si="34"/>
        <v>4.3740000000000006</v>
      </c>
      <c r="G236" s="18">
        <f t="shared" si="32"/>
        <v>42.964616666666664</v>
      </c>
      <c r="H236" s="41">
        <f t="shared" si="33"/>
        <v>187.9272333</v>
      </c>
      <c r="I236" s="13" t="s">
        <v>102</v>
      </c>
      <c r="J236" s="41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69">
        <v>20770</v>
      </c>
      <c r="D237" s="18">
        <v>192.51</v>
      </c>
      <c r="E237" s="18">
        <v>42.832</v>
      </c>
      <c r="F237" s="41">
        <f t="shared" si="34"/>
        <v>3.7006848000000003</v>
      </c>
      <c r="G237" s="18">
        <f t="shared" si="32"/>
        <v>30.2711</v>
      </c>
      <c r="H237" s="41">
        <f t="shared" si="33"/>
        <v>112.02379964928001</v>
      </c>
      <c r="I237" s="13" t="s">
        <v>103</v>
      </c>
      <c r="J237" s="41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69">
        <v>20784</v>
      </c>
      <c r="D238" s="18">
        <v>192.24</v>
      </c>
      <c r="E238" s="18">
        <v>36.518</v>
      </c>
      <c r="F238" s="41">
        <f t="shared" si="34"/>
        <v>3.1551552000000003</v>
      </c>
      <c r="G238" s="18">
        <f t="shared" si="32"/>
        <v>33.740633333333335</v>
      </c>
      <c r="H238" s="41">
        <f t="shared" si="33"/>
        <v>106.45693471296002</v>
      </c>
      <c r="I238" s="13" t="s">
        <v>78</v>
      </c>
      <c r="J238" s="41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69">
        <v>20824</v>
      </c>
      <c r="D239" s="18">
        <v>192.25</v>
      </c>
      <c r="E239" s="18">
        <v>20.696</v>
      </c>
      <c r="F239" s="41">
        <f t="shared" si="34"/>
        <v>1.7881344000000001</v>
      </c>
      <c r="G239" s="18">
        <f t="shared" si="32"/>
        <v>18.665066666666664</v>
      </c>
      <c r="H239" s="41">
        <f t="shared" si="33"/>
        <v>33.37564778496</v>
      </c>
      <c r="I239" s="13" t="s">
        <v>104</v>
      </c>
      <c r="J239" s="41">
        <v>13.90728</v>
      </c>
      <c r="K239" s="18">
        <v>23.86635</v>
      </c>
      <c r="L239" s="18">
        <v>18.22157</v>
      </c>
      <c r="M239" s="92" t="s">
        <v>125</v>
      </c>
      <c r="N239" s="93"/>
      <c r="O239" s="94"/>
    </row>
    <row r="240" spans="1:14" ht="24">
      <c r="A240" s="14"/>
      <c r="B240" s="13">
        <v>26</v>
      </c>
      <c r="C240" s="69">
        <v>20840</v>
      </c>
      <c r="D240" s="18">
        <v>192.19</v>
      </c>
      <c r="E240" s="18">
        <v>17.919</v>
      </c>
      <c r="F240" s="41">
        <f t="shared" si="34"/>
        <v>1.5482016</v>
      </c>
      <c r="G240" s="18">
        <f t="shared" si="32"/>
        <v>17.24267</v>
      </c>
      <c r="H240" s="41">
        <f t="shared" si="33"/>
        <v>26.695129282272003</v>
      </c>
      <c r="I240" s="13" t="s">
        <v>79</v>
      </c>
      <c r="J240" s="41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69">
        <v>20847</v>
      </c>
      <c r="D241" s="18">
        <v>192.29</v>
      </c>
      <c r="E241" s="18">
        <v>15.528</v>
      </c>
      <c r="F241" s="41">
        <f t="shared" si="34"/>
        <v>1.3416192</v>
      </c>
      <c r="G241" s="18">
        <f t="shared" si="32"/>
        <v>12.827273333333332</v>
      </c>
      <c r="H241" s="41">
        <f t="shared" si="33"/>
        <v>17.209316187648</v>
      </c>
      <c r="I241" s="13" t="s">
        <v>80</v>
      </c>
      <c r="J241" s="41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69">
        <v>20854</v>
      </c>
      <c r="D242" s="18">
        <v>192.12</v>
      </c>
      <c r="E242" s="18">
        <v>14.766</v>
      </c>
      <c r="F242" s="41">
        <f t="shared" si="34"/>
        <v>1.2757824</v>
      </c>
      <c r="G242" s="18">
        <f t="shared" si="32"/>
        <v>4.319966666666667</v>
      </c>
      <c r="H242" s="41">
        <f t="shared" si="33"/>
        <v>5.51133744192</v>
      </c>
      <c r="I242" s="13" t="s">
        <v>105</v>
      </c>
      <c r="J242" s="41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69">
        <v>20868</v>
      </c>
      <c r="D243" s="18">
        <v>192.09</v>
      </c>
      <c r="E243" s="18">
        <v>11.712</v>
      </c>
      <c r="F243" s="41">
        <f t="shared" si="34"/>
        <v>1.0119168</v>
      </c>
      <c r="G243" s="18">
        <f t="shared" si="32"/>
        <v>1.3530066666666667</v>
      </c>
      <c r="H243" s="41">
        <f t="shared" si="33"/>
        <v>1.369130176512</v>
      </c>
      <c r="I243" s="13" t="s">
        <v>106</v>
      </c>
      <c r="J243" s="41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69">
        <v>20875</v>
      </c>
      <c r="D244" s="18">
        <v>192.07</v>
      </c>
      <c r="E244" s="18">
        <v>9.586</v>
      </c>
      <c r="F244" s="41">
        <f t="shared" si="34"/>
        <v>0.8282304</v>
      </c>
      <c r="G244" s="18">
        <f t="shared" si="32"/>
        <v>1.1077166666666667</v>
      </c>
      <c r="H244" s="41">
        <f t="shared" si="33"/>
        <v>0.9174446179200001</v>
      </c>
      <c r="I244" s="13" t="s">
        <v>107</v>
      </c>
      <c r="J244" s="41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69">
        <v>20882</v>
      </c>
      <c r="D245" s="18">
        <v>192.04</v>
      </c>
      <c r="E245" s="18">
        <v>9.276</v>
      </c>
      <c r="F245" s="41">
        <f t="shared" si="34"/>
        <v>0.8014464</v>
      </c>
      <c r="G245" s="18">
        <f t="shared" si="32"/>
        <v>29.186120000000003</v>
      </c>
      <c r="H245" s="41">
        <f t="shared" si="33"/>
        <v>23.391110803968</v>
      </c>
      <c r="I245" s="13" t="s">
        <v>108</v>
      </c>
      <c r="J245" s="41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69">
        <v>20889</v>
      </c>
      <c r="D246" s="18">
        <v>192.02</v>
      </c>
      <c r="E246" s="18">
        <v>7.038</v>
      </c>
      <c r="F246" s="41">
        <f t="shared" si="34"/>
        <v>0.6080832</v>
      </c>
      <c r="G246" s="18">
        <f t="shared" si="32"/>
        <v>27.221396666666664</v>
      </c>
      <c r="H246" s="41">
        <f t="shared" si="33"/>
        <v>16.552873993536</v>
      </c>
      <c r="I246" s="13" t="s">
        <v>109</v>
      </c>
      <c r="J246" s="41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81">
        <v>33</v>
      </c>
      <c r="C247" s="69">
        <v>20906</v>
      </c>
      <c r="D247" s="18">
        <v>192.09</v>
      </c>
      <c r="E247" s="18">
        <v>11.704</v>
      </c>
      <c r="F247" s="41">
        <f t="shared" si="34"/>
        <v>1.0112256000000002</v>
      </c>
      <c r="G247" s="18">
        <f t="shared" si="32"/>
        <v>25.04981666666667</v>
      </c>
      <c r="H247" s="41">
        <f t="shared" si="33"/>
        <v>25.331015888640007</v>
      </c>
      <c r="I247" s="81" t="s">
        <v>116</v>
      </c>
      <c r="J247" s="41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95"/>
      <c r="B248" s="101">
        <v>1</v>
      </c>
      <c r="C248" s="96">
        <v>20911</v>
      </c>
      <c r="D248" s="97">
        <v>191.9</v>
      </c>
      <c r="E248" s="97">
        <v>7.193</v>
      </c>
      <c r="F248" s="98">
        <f t="shared" si="34"/>
        <v>0.6214752</v>
      </c>
      <c r="G248" s="97">
        <f t="shared" si="32"/>
        <v>17.03784699753083</v>
      </c>
      <c r="H248" s="98">
        <f t="shared" si="33"/>
        <v>10.588599370359873</v>
      </c>
      <c r="I248" s="13" t="s">
        <v>110</v>
      </c>
      <c r="J248" s="216">
        <f>การคำนวณตะกอน!F6</f>
        <v>18.399264029395944</v>
      </c>
      <c r="K248" s="115">
        <f>การคำนวณตะกอน!F7</f>
        <v>15.896955121679245</v>
      </c>
      <c r="L248" s="115">
        <f>การคำนวณตะกอน!F8</f>
        <v>16.8173218415173</v>
      </c>
      <c r="M248" s="99"/>
      <c r="N248" s="99"/>
      <c r="O248" s="95"/>
    </row>
    <row r="249" spans="1:15" ht="24">
      <c r="A249" s="14"/>
      <c r="B249" s="100">
        <v>2</v>
      </c>
      <c r="C249" s="69">
        <v>20938</v>
      </c>
      <c r="D249" s="18">
        <v>192.1</v>
      </c>
      <c r="E249" s="18">
        <v>10.971</v>
      </c>
      <c r="F249" s="41">
        <f t="shared" si="34"/>
        <v>0.9478944</v>
      </c>
      <c r="I249" s="13" t="s">
        <v>111</v>
      </c>
      <c r="J249" s="217">
        <f>การคำนวณตะกอน!F9</f>
        <v>0</v>
      </c>
      <c r="K249" s="114">
        <f>การคำนวณตะกอน!F10</f>
        <v>0</v>
      </c>
      <c r="L249" s="114">
        <f>การคำนวณตะกอน!F11</f>
        <v>0</v>
      </c>
      <c r="M249" s="19"/>
      <c r="N249" s="18">
        <f>+AVERAGE(J249:L249)</f>
        <v>0</v>
      </c>
      <c r="O249" s="41">
        <f>N249*F249</f>
        <v>0</v>
      </c>
    </row>
    <row r="250" spans="1:14" ht="24">
      <c r="A250" s="14"/>
      <c r="B250" s="101">
        <v>3</v>
      </c>
      <c r="C250" s="69">
        <v>20946</v>
      </c>
      <c r="D250" s="18">
        <v>192.23</v>
      </c>
      <c r="E250" s="18">
        <v>21.112</v>
      </c>
      <c r="F250" s="41">
        <f t="shared" si="34"/>
        <v>1.8240768</v>
      </c>
      <c r="G250" s="18">
        <f t="shared" si="32"/>
        <v>1020.4149856227722</v>
      </c>
      <c r="H250" s="41">
        <f t="shared" si="33"/>
        <v>1861.3153016468323</v>
      </c>
      <c r="I250" s="13" t="s">
        <v>112</v>
      </c>
      <c r="J250" s="217">
        <f>การคำนวณตะกอน!F12</f>
        <v>849.564088295304</v>
      </c>
      <c r="K250" s="114">
        <f>การคำนวณตะกอน!F13</f>
        <v>1076.3755626111968</v>
      </c>
      <c r="L250" s="114">
        <f>การคำนวณตะกอน!F14</f>
        <v>1135.3053059618155</v>
      </c>
      <c r="M250" s="19"/>
      <c r="N250" s="19"/>
    </row>
    <row r="251" spans="1:14" ht="24">
      <c r="A251" s="14"/>
      <c r="B251" s="100">
        <v>4</v>
      </c>
      <c r="C251" s="69">
        <v>20952</v>
      </c>
      <c r="D251" s="18">
        <v>192.19</v>
      </c>
      <c r="E251" s="18">
        <v>18.874</v>
      </c>
      <c r="F251" s="41">
        <f t="shared" si="34"/>
        <v>1.6307136</v>
      </c>
      <c r="G251" s="18">
        <f t="shared" si="32"/>
        <v>210.8018539240105</v>
      </c>
      <c r="H251" s="41">
        <f t="shared" si="33"/>
        <v>343.75745009909724</v>
      </c>
      <c r="I251" s="13" t="s">
        <v>113</v>
      </c>
      <c r="J251" s="217">
        <f>การคำนวณตะกอน!F15</f>
        <v>209.6851526290664</v>
      </c>
      <c r="K251" s="114">
        <f>การคำนวณตะกอน!F16</f>
        <v>219.1200371488014</v>
      </c>
      <c r="L251" s="114">
        <f>การคำนวณตะกอน!F17</f>
        <v>203.60037199416362</v>
      </c>
      <c r="M251" s="19"/>
      <c r="N251" s="19"/>
    </row>
    <row r="252" spans="1:14" ht="24">
      <c r="A252" s="14"/>
      <c r="B252" s="101">
        <v>5</v>
      </c>
      <c r="C252" s="69">
        <v>20967</v>
      </c>
      <c r="D252" s="18">
        <v>192.01</v>
      </c>
      <c r="E252" s="18">
        <v>7.909</v>
      </c>
      <c r="F252" s="41">
        <f t="shared" si="34"/>
        <v>0.6833376</v>
      </c>
      <c r="G252" s="18">
        <f t="shared" si="32"/>
        <v>277.9061683085688</v>
      </c>
      <c r="H252" s="41">
        <f t="shared" si="33"/>
        <v>189.90373407717345</v>
      </c>
      <c r="I252" s="13" t="s">
        <v>114</v>
      </c>
      <c r="J252" s="217">
        <f>การคำนวณตะกอน!F18</f>
        <v>277.8432627218403</v>
      </c>
      <c r="K252" s="114">
        <f>การคำนวณตะกอน!F19</f>
        <v>273.585992397186</v>
      </c>
      <c r="L252" s="114">
        <f>การคำนวณตะกอน!F20</f>
        <v>282.2892498066802</v>
      </c>
      <c r="M252" s="19"/>
      <c r="N252" s="19"/>
    </row>
    <row r="253" spans="1:14" ht="24">
      <c r="A253" s="14"/>
      <c r="B253" s="100">
        <v>6</v>
      </c>
      <c r="C253" s="69">
        <v>20973</v>
      </c>
      <c r="D253" s="18">
        <v>192.1</v>
      </c>
      <c r="E253" s="18">
        <v>12.219</v>
      </c>
      <c r="F253" s="41">
        <f t="shared" si="34"/>
        <v>1.0557216</v>
      </c>
      <c r="G253" s="18">
        <f t="shared" si="32"/>
        <v>49.958647314317034</v>
      </c>
      <c r="H253" s="41">
        <f t="shared" si="33"/>
        <v>52.74242307650648</v>
      </c>
      <c r="I253" s="13" t="s">
        <v>115</v>
      </c>
      <c r="J253" s="217">
        <f>การคำนวณตะกอน!F21</f>
        <v>42.59699691171933</v>
      </c>
      <c r="K253" s="114">
        <f>การคำนวณตะกอน!F22</f>
        <v>53.77340997588794</v>
      </c>
      <c r="L253" s="114">
        <f>การคำนวณตะกอน!F23</f>
        <v>53.50553505534384</v>
      </c>
      <c r="M253" s="19"/>
      <c r="N253" s="19"/>
    </row>
    <row r="254" spans="1:14" ht="24">
      <c r="A254" s="14"/>
      <c r="B254" s="101">
        <v>7</v>
      </c>
      <c r="C254" s="69">
        <v>20988</v>
      </c>
      <c r="D254" s="18">
        <v>192.41</v>
      </c>
      <c r="E254" s="18">
        <v>33.538</v>
      </c>
      <c r="F254" s="41">
        <f t="shared" si="34"/>
        <v>2.8976832</v>
      </c>
      <c r="G254" s="18">
        <f t="shared" si="32"/>
        <v>47.68685214073498</v>
      </c>
      <c r="H254" s="41">
        <f t="shared" si="33"/>
        <v>138.18139030909177</v>
      </c>
      <c r="I254" s="13" t="s">
        <v>87</v>
      </c>
      <c r="J254" s="217">
        <f>การคำนวณตะกอน!F24</f>
        <v>31.651393029337427</v>
      </c>
      <c r="K254" s="114">
        <f>การคำนวณตะกอน!F25</f>
        <v>50.32893554304924</v>
      </c>
      <c r="L254" s="114">
        <f>การคำนวณตะกอน!F26</f>
        <v>61.08022784981827</v>
      </c>
      <c r="M254" s="19"/>
      <c r="N254" s="19"/>
    </row>
    <row r="255" spans="1:14" ht="24">
      <c r="A255" s="14"/>
      <c r="B255" s="100">
        <v>8</v>
      </c>
      <c r="C255" s="69">
        <v>20994</v>
      </c>
      <c r="D255" s="18">
        <v>192.25</v>
      </c>
      <c r="E255" s="18">
        <v>21.418</v>
      </c>
      <c r="F255" s="41">
        <f t="shared" si="34"/>
        <v>1.8505152</v>
      </c>
      <c r="G255" s="18">
        <f t="shared" si="32"/>
        <v>40.10036300296756</v>
      </c>
      <c r="H255" s="41">
        <f t="shared" si="33"/>
        <v>74.20633126250912</v>
      </c>
      <c r="I255" s="13" t="s">
        <v>123</v>
      </c>
      <c r="J255" s="217">
        <f>การคำนวณตะกอน!F27</f>
        <v>36.183228886881366</v>
      </c>
      <c r="K255" s="114">
        <f>การคำนวณตะกอน!F28</f>
        <v>41.65766655350203</v>
      </c>
      <c r="L255" s="114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69">
        <v>21004</v>
      </c>
      <c r="D256" s="18">
        <v>192.26</v>
      </c>
      <c r="E256" s="18">
        <v>21.153</v>
      </c>
      <c r="F256" s="41">
        <f t="shared" si="34"/>
        <v>1.8276192</v>
      </c>
      <c r="G256" s="18">
        <f t="shared" si="32"/>
        <v>190.88827319659268</v>
      </c>
      <c r="H256" s="41">
        <f t="shared" si="33"/>
        <v>348.87107314893814</v>
      </c>
      <c r="I256" s="13" t="s">
        <v>89</v>
      </c>
      <c r="J256" s="217">
        <f>การคำนวณตะกอน!F30</f>
        <v>192.29954678300976</v>
      </c>
      <c r="K256" s="114">
        <f>การคำนวณตะกอน!F31</f>
        <v>187.65868197373493</v>
      </c>
      <c r="L256" s="114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69">
        <v>21021</v>
      </c>
      <c r="D257" s="18">
        <v>194.37</v>
      </c>
      <c r="E257" s="18">
        <v>243.576</v>
      </c>
      <c r="F257" s="41">
        <f t="shared" si="34"/>
        <v>21.0449664</v>
      </c>
      <c r="G257" s="18">
        <f t="shared" si="32"/>
        <v>1402.8602504310668</v>
      </c>
      <c r="H257" s="41">
        <f t="shared" si="33"/>
        <v>29523.146834217387</v>
      </c>
      <c r="I257" s="13" t="s">
        <v>90</v>
      </c>
      <c r="J257" s="217">
        <f>การคำนวณตะกอน!F33</f>
        <v>1264.5902055316074</v>
      </c>
      <c r="K257" s="114">
        <f>การคำนวณตะกอน!F34</f>
        <v>974.8694056190477</v>
      </c>
      <c r="L257" s="114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69">
        <v>21029</v>
      </c>
      <c r="D258" s="18">
        <v>195.46</v>
      </c>
      <c r="E258" s="18">
        <v>374.97</v>
      </c>
      <c r="F258" s="41">
        <f t="shared" si="34"/>
        <v>32.397408000000006</v>
      </c>
      <c r="G258" s="18">
        <f t="shared" si="32"/>
        <v>730.6877254009336</v>
      </c>
      <c r="H258" s="41">
        <f t="shared" si="33"/>
        <v>23672.388360406014</v>
      </c>
      <c r="I258" s="13" t="s">
        <v>91</v>
      </c>
      <c r="J258" s="217">
        <f>การคำนวณตะกอน!F36</f>
        <v>740.6099140469066</v>
      </c>
      <c r="K258" s="114">
        <f>การคำนวณตะกอน!F37</f>
        <v>732.8467153284707</v>
      </c>
      <c r="L258" s="114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69">
        <v>21045</v>
      </c>
      <c r="D259" s="18">
        <v>193.27</v>
      </c>
      <c r="E259" s="18">
        <v>110.767</v>
      </c>
      <c r="F259" s="41">
        <f t="shared" si="34"/>
        <v>9.570268800000001</v>
      </c>
      <c r="G259" s="18">
        <f t="shared" si="32"/>
        <v>67.27344972936868</v>
      </c>
      <c r="H259" s="41">
        <f t="shared" si="33"/>
        <v>643.8249970133455</v>
      </c>
      <c r="I259" s="13" t="s">
        <v>92</v>
      </c>
      <c r="J259" s="217">
        <f>การคำนวณตะกอน!F39</f>
        <v>69.84512602490037</v>
      </c>
      <c r="K259" s="114">
        <f>การคำนวณตะกอน!F40</f>
        <v>65.67910048188381</v>
      </c>
      <c r="L259" s="114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69">
        <v>21051</v>
      </c>
      <c r="D260" s="18">
        <v>195.7</v>
      </c>
      <c r="E260" s="18">
        <v>417.692</v>
      </c>
      <c r="F260" s="41">
        <f t="shared" si="34"/>
        <v>36.088588800000004</v>
      </c>
      <c r="G260" s="18">
        <f t="shared" si="32"/>
        <v>646.0699459907861</v>
      </c>
      <c r="H260" s="41">
        <f t="shared" si="33"/>
        <v>23315.752616899692</v>
      </c>
      <c r="I260" s="13" t="s">
        <v>93</v>
      </c>
      <c r="J260" s="217">
        <f>การคำนวณตะกอน!F42</f>
        <v>641.0439756882294</v>
      </c>
      <c r="K260" s="114">
        <f>การคำนวณตะกอน!F43</f>
        <v>645.1124976365787</v>
      </c>
      <c r="L260" s="114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69">
        <v>21057</v>
      </c>
      <c r="D261" s="18">
        <v>194.14</v>
      </c>
      <c r="E261" s="18">
        <v>214.217</v>
      </c>
      <c r="F261" s="41">
        <f t="shared" si="34"/>
        <v>18.508348800000004</v>
      </c>
      <c r="G261" s="18">
        <f t="shared" si="32"/>
        <v>329.17827573612647</v>
      </c>
      <c r="H261" s="41">
        <f t="shared" si="33"/>
        <v>6092.546344706807</v>
      </c>
      <c r="I261" s="13" t="s">
        <v>94</v>
      </c>
      <c r="J261" s="217">
        <f>การคำนวณตะกอน!F45</f>
        <v>331.76849775785854</v>
      </c>
      <c r="K261" s="114">
        <f>การคำนวณตะกอน!F46</f>
        <v>323.1259968101909</v>
      </c>
      <c r="L261" s="114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69">
        <v>21071</v>
      </c>
      <c r="D262" s="18">
        <v>195.3</v>
      </c>
      <c r="E262" s="18">
        <v>383.644</v>
      </c>
      <c r="F262" s="41">
        <f t="shared" si="34"/>
        <v>33.1468416</v>
      </c>
      <c r="G262" s="18">
        <f aca="true" t="shared" si="35" ref="G262:G269">+AVERAGE(J262:L262)</f>
        <v>2058.8648543394024</v>
      </c>
      <c r="H262" s="41">
        <f aca="true" t="shared" si="36" ref="H262:H269">G262*F262</f>
        <v>68244.86720259525</v>
      </c>
      <c r="I262" s="13" t="s">
        <v>95</v>
      </c>
      <c r="J262" s="217">
        <f>การคำนวณตะกอน!F48</f>
        <v>2065.9320017532004</v>
      </c>
      <c r="K262" s="114">
        <f>การคำนวณตะกอน!F49</f>
        <v>2035.3673027189725</v>
      </c>
      <c r="L262" s="114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69">
        <v>21080</v>
      </c>
      <c r="D263" s="18">
        <v>193.73</v>
      </c>
      <c r="E263" s="18">
        <v>198.011</v>
      </c>
      <c r="F263" s="41">
        <f t="shared" si="34"/>
        <v>17.1081504</v>
      </c>
      <c r="G263" s="18">
        <f t="shared" si="35"/>
        <v>530.1960889927839</v>
      </c>
      <c r="H263" s="41">
        <f t="shared" si="36"/>
        <v>9070.674431980331</v>
      </c>
      <c r="I263" s="13" t="s">
        <v>96</v>
      </c>
      <c r="J263" s="217">
        <f>การคำนวณตะกอน!F51</f>
        <v>527.9750977731692</v>
      </c>
      <c r="K263" s="114">
        <f>การคำนวณตะกอน!F52</f>
        <v>551.702934444723</v>
      </c>
      <c r="L263" s="114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69">
        <v>21085</v>
      </c>
      <c r="D264" s="18">
        <v>193.92</v>
      </c>
      <c r="E264" s="18">
        <v>189.86</v>
      </c>
      <c r="F264" s="41">
        <f t="shared" si="34"/>
        <v>16.403904</v>
      </c>
      <c r="G264" s="18">
        <f t="shared" si="35"/>
        <v>242.1918849202418</v>
      </c>
      <c r="H264" s="41">
        <f t="shared" si="36"/>
        <v>3972.892429810694</v>
      </c>
      <c r="I264" s="13" t="s">
        <v>97</v>
      </c>
      <c r="J264" s="217">
        <f>การคำนวณตะกอน!F54</f>
        <v>257.4965004052312</v>
      </c>
      <c r="K264" s="114">
        <f>การคำนวณตะกอน!F55</f>
        <v>239.6368498838805</v>
      </c>
      <c r="L264" s="114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69">
        <v>21100</v>
      </c>
      <c r="D265" s="18">
        <v>193.26</v>
      </c>
      <c r="E265" s="18">
        <v>114.998</v>
      </c>
      <c r="F265" s="41">
        <f t="shared" si="34"/>
        <v>9.9358272</v>
      </c>
      <c r="G265" s="18">
        <f t="shared" si="35"/>
        <v>25.222091848188843</v>
      </c>
      <c r="H265" s="41">
        <f t="shared" si="36"/>
        <v>250.602346226133</v>
      </c>
      <c r="I265" s="13" t="s">
        <v>98</v>
      </c>
      <c r="J265" s="217">
        <f>การคำนวณตะกอน!F57</f>
        <v>18.872627568299013</v>
      </c>
      <c r="K265" s="114">
        <f>การคำนวณตะกอน!F58</f>
        <v>32.493907392403635</v>
      </c>
      <c r="L265" s="114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69">
        <v>21106</v>
      </c>
      <c r="D266" s="18">
        <v>193.17</v>
      </c>
      <c r="E266" s="18">
        <v>108.405</v>
      </c>
      <c r="F266" s="41">
        <f t="shared" si="34"/>
        <v>9.366192</v>
      </c>
      <c r="G266" s="18">
        <f t="shared" si="35"/>
        <v>118.95251220036134</v>
      </c>
      <c r="H266" s="41">
        <f t="shared" si="36"/>
        <v>1114.1320681509267</v>
      </c>
      <c r="I266" s="13" t="s">
        <v>99</v>
      </c>
      <c r="J266" s="217">
        <f>การคำนวณตะกอน!F60</f>
        <v>137.09474290237856</v>
      </c>
      <c r="K266" s="114">
        <f>การคำนวณตะกอน!F61</f>
        <v>132.6895433268268</v>
      </c>
      <c r="L266" s="114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69">
        <v>21113</v>
      </c>
      <c r="D267" s="18">
        <v>192.83</v>
      </c>
      <c r="E267" s="18">
        <v>76.635</v>
      </c>
      <c r="F267" s="41">
        <f t="shared" si="34"/>
        <v>6.621264000000001</v>
      </c>
      <c r="G267" s="18">
        <f t="shared" si="35"/>
        <v>28.397443386202212</v>
      </c>
      <c r="H267" s="41">
        <f t="shared" si="36"/>
        <v>188.02696958509884</v>
      </c>
      <c r="I267" s="13" t="s">
        <v>100</v>
      </c>
      <c r="J267" s="217">
        <f>การคำนวณตะกอน!F63</f>
        <v>23.622822271063455</v>
      </c>
      <c r="K267" s="114">
        <f>การคำนวณตะกอน!F64</f>
        <v>34.73655248312775</v>
      </c>
      <c r="L267" s="114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69">
        <v>21134</v>
      </c>
      <c r="D268" s="18">
        <v>192.96</v>
      </c>
      <c r="E268" s="18">
        <v>81.573</v>
      </c>
      <c r="F268" s="41">
        <f t="shared" si="34"/>
        <v>7.0479072</v>
      </c>
      <c r="G268" s="18">
        <f t="shared" si="35"/>
        <v>47.382070199222916</v>
      </c>
      <c r="H268" s="41">
        <f t="shared" si="36"/>
        <v>333.9444337080086</v>
      </c>
      <c r="I268" s="13" t="s">
        <v>101</v>
      </c>
      <c r="J268" s="217">
        <f>การคำนวณตะกอน!F66</f>
        <v>50.56707361124757</v>
      </c>
      <c r="K268" s="114">
        <f>การคำนวณตะกอน!F67</f>
        <v>51.37399579357812</v>
      </c>
      <c r="L268" s="114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69">
        <v>21142</v>
      </c>
      <c r="D269" s="18">
        <v>192.65</v>
      </c>
      <c r="E269" s="18">
        <v>57.074</v>
      </c>
      <c r="F269" s="41">
        <f t="shared" si="34"/>
        <v>4.9311936</v>
      </c>
      <c r="G269" s="18">
        <f t="shared" si="35"/>
        <v>41.42055133543698</v>
      </c>
      <c r="H269" s="41">
        <f t="shared" si="36"/>
        <v>204.2527576537783</v>
      </c>
      <c r="I269" s="13" t="s">
        <v>102</v>
      </c>
      <c r="J269" s="217">
        <f>การคำนวณตะกอน!F69</f>
        <v>42.40940592356106</v>
      </c>
      <c r="K269" s="114">
        <f>การคำนวณตะกอน!F70</f>
        <v>40.6386995615989</v>
      </c>
      <c r="L269" s="114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69">
        <v>21148</v>
      </c>
      <c r="D270" s="18">
        <v>192.54</v>
      </c>
      <c r="E270" s="18">
        <v>43.284</v>
      </c>
      <c r="F270" s="41">
        <f t="shared" si="34"/>
        <v>3.7397376</v>
      </c>
      <c r="G270" s="18">
        <f aca="true" t="shared" si="37" ref="G270:G303">+AVERAGE(J270:L270)</f>
        <v>47.653217143573734</v>
      </c>
      <c r="H270" s="41">
        <f aca="true" t="shared" si="38" ref="H270:H303">G270*F270</f>
        <v>178.2105279127873</v>
      </c>
      <c r="I270" s="13" t="s">
        <v>103</v>
      </c>
      <c r="J270" s="217">
        <f>การคำนวณตะกอน!F72</f>
        <v>38.671119704678084</v>
      </c>
      <c r="K270" s="114">
        <f>การคำนวณตะกอน!F73</f>
        <v>56.65722379604781</v>
      </c>
      <c r="L270" s="114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69">
        <v>21156</v>
      </c>
      <c r="D271" s="18">
        <v>192.43</v>
      </c>
      <c r="E271" s="18">
        <v>30.768</v>
      </c>
      <c r="F271" s="41">
        <f t="shared" si="34"/>
        <v>2.6583552000000004</v>
      </c>
      <c r="G271" s="18">
        <f t="shared" si="37"/>
        <v>15.196861477656277</v>
      </c>
      <c r="H271" s="41">
        <f t="shared" si="38"/>
        <v>40.398655732807256</v>
      </c>
      <c r="I271" s="13" t="s">
        <v>78</v>
      </c>
      <c r="J271" s="217">
        <f>การคำนวณตะกอน!F75</f>
        <v>11.338910851628603</v>
      </c>
      <c r="K271" s="114">
        <f>การคำนวณตะกอน!F76</f>
        <v>14.674539673706464</v>
      </c>
      <c r="L271" s="114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69">
        <v>21162</v>
      </c>
      <c r="D272" s="18">
        <v>192.4</v>
      </c>
      <c r="E272" s="18">
        <v>28.067</v>
      </c>
      <c r="F272" s="41">
        <f t="shared" si="34"/>
        <v>2.4249888</v>
      </c>
      <c r="G272" s="18">
        <f t="shared" si="37"/>
        <v>8.776045392374419</v>
      </c>
      <c r="H272" s="41">
        <f t="shared" si="38"/>
        <v>21.281811784799572</v>
      </c>
      <c r="I272" s="13" t="s">
        <v>104</v>
      </c>
      <c r="J272" s="217">
        <f>การคำนวณตะกอน!F78</f>
        <v>10.632288932426961</v>
      </c>
      <c r="K272" s="114">
        <f>การคำนวณตะกอน!F79</f>
        <v>5.028663381249627</v>
      </c>
      <c r="L272" s="114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69">
        <v>21182</v>
      </c>
      <c r="D273" s="18">
        <v>192.35</v>
      </c>
      <c r="E273" s="18">
        <v>21.408</v>
      </c>
      <c r="F273" s="41">
        <f t="shared" si="34"/>
        <v>1.8496512000000003</v>
      </c>
      <c r="G273" s="18">
        <f t="shared" si="37"/>
        <v>6.007312421583991</v>
      </c>
      <c r="H273" s="41">
        <f t="shared" si="38"/>
        <v>11.111432629357736</v>
      </c>
      <c r="I273" s="13" t="s">
        <v>79</v>
      </c>
      <c r="J273" s="217">
        <f>การคำนวณตะกอน!F81</f>
        <v>4.3066322136106905</v>
      </c>
      <c r="K273" s="114">
        <f>การคำนวณตะกอน!F82</f>
        <v>7.27200608204799</v>
      </c>
      <c r="L273" s="114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69">
        <v>21197</v>
      </c>
      <c r="D274" s="18">
        <v>192.72</v>
      </c>
      <c r="E274" s="18">
        <v>53.186</v>
      </c>
      <c r="F274" s="41">
        <f t="shared" si="34"/>
        <v>4.5952704</v>
      </c>
      <c r="G274" s="18">
        <f t="shared" si="37"/>
        <v>71.64649</v>
      </c>
      <c r="H274" s="41">
        <f t="shared" si="38"/>
        <v>329.23499476089603</v>
      </c>
      <c r="I274" s="13" t="s">
        <v>80</v>
      </c>
      <c r="J274" s="217">
        <v>64.92053</v>
      </c>
      <c r="K274" s="114">
        <v>78.89278</v>
      </c>
      <c r="L274" s="114">
        <v>71.12616</v>
      </c>
      <c r="M274" s="19"/>
      <c r="N274" s="19"/>
    </row>
    <row r="275" spans="1:14" ht="24">
      <c r="A275" s="14"/>
      <c r="B275" s="13">
        <v>28</v>
      </c>
      <c r="C275" s="69">
        <v>21204</v>
      </c>
      <c r="D275" s="18">
        <v>192.31</v>
      </c>
      <c r="E275" s="18">
        <v>21.173</v>
      </c>
      <c r="F275" s="41">
        <f t="shared" si="34"/>
        <v>1.8293472</v>
      </c>
      <c r="G275" s="18">
        <f t="shared" si="37"/>
        <v>23.448710000000002</v>
      </c>
      <c r="H275" s="41">
        <f t="shared" si="38"/>
        <v>42.895831982112</v>
      </c>
      <c r="I275" s="13" t="s">
        <v>105</v>
      </c>
      <c r="J275" s="217">
        <v>25.2723</v>
      </c>
      <c r="K275" s="114">
        <v>17.38042</v>
      </c>
      <c r="L275" s="114">
        <v>27.69341</v>
      </c>
      <c r="M275" s="19"/>
      <c r="N275" s="19"/>
    </row>
    <row r="276" spans="1:14" ht="24">
      <c r="A276" s="14"/>
      <c r="B276" s="13">
        <v>29</v>
      </c>
      <c r="C276" s="69">
        <v>21211</v>
      </c>
      <c r="D276" s="18">
        <v>192.03</v>
      </c>
      <c r="E276" s="18">
        <v>14.887</v>
      </c>
      <c r="F276" s="41">
        <f t="shared" si="34"/>
        <v>1.2862368000000002</v>
      </c>
      <c r="G276" s="18">
        <f t="shared" si="37"/>
        <v>29.77027</v>
      </c>
      <c r="H276" s="41">
        <f t="shared" si="38"/>
        <v>38.291616819936</v>
      </c>
      <c r="I276" s="13" t="s">
        <v>106</v>
      </c>
      <c r="J276" s="217">
        <v>25.08159</v>
      </c>
      <c r="K276" s="114">
        <v>34.98678</v>
      </c>
      <c r="L276" s="114">
        <v>29.24244</v>
      </c>
      <c r="M276" s="19"/>
      <c r="N276" s="19"/>
    </row>
    <row r="277" spans="1:14" ht="24">
      <c r="A277" s="14"/>
      <c r="B277" s="13">
        <v>30</v>
      </c>
      <c r="C277" s="69">
        <v>21219</v>
      </c>
      <c r="D277" s="18">
        <v>192.16</v>
      </c>
      <c r="E277" s="18">
        <v>10.187</v>
      </c>
      <c r="F277" s="41">
        <f aca="true" t="shared" si="39" ref="F277:F340">E277*0.0864</f>
        <v>0.8801568</v>
      </c>
      <c r="G277" s="18">
        <f t="shared" si="37"/>
        <v>21.58162</v>
      </c>
      <c r="H277" s="41">
        <f t="shared" si="38"/>
        <v>18.995209598016</v>
      </c>
      <c r="I277" s="13" t="s">
        <v>107</v>
      </c>
      <c r="J277" s="217">
        <v>27.38966</v>
      </c>
      <c r="K277" s="114">
        <v>19.98307</v>
      </c>
      <c r="L277" s="114">
        <v>17.37213</v>
      </c>
      <c r="M277" s="19"/>
      <c r="N277" s="19"/>
    </row>
    <row r="278" spans="1:14" ht="24">
      <c r="A278" s="14"/>
      <c r="B278" s="13">
        <v>31</v>
      </c>
      <c r="C278" s="69">
        <v>21225</v>
      </c>
      <c r="D278" s="18">
        <v>192.15</v>
      </c>
      <c r="E278" s="18">
        <v>10.523</v>
      </c>
      <c r="F278" s="41">
        <f t="shared" si="39"/>
        <v>0.9091872</v>
      </c>
      <c r="G278" s="18">
        <f t="shared" si="37"/>
        <v>20.983033333333335</v>
      </c>
      <c r="H278" s="41">
        <f t="shared" si="38"/>
        <v>19.07750532384</v>
      </c>
      <c r="I278" s="13" t="s">
        <v>108</v>
      </c>
      <c r="J278" s="217">
        <v>26.67304</v>
      </c>
      <c r="K278" s="114">
        <v>7.9814</v>
      </c>
      <c r="L278" s="114">
        <v>28.29466</v>
      </c>
      <c r="M278" s="19"/>
      <c r="N278" s="19"/>
    </row>
    <row r="279" spans="1:14" ht="24">
      <c r="A279" s="14"/>
      <c r="B279" s="13">
        <v>32</v>
      </c>
      <c r="C279" s="69">
        <v>21232</v>
      </c>
      <c r="D279" s="18">
        <v>192.13</v>
      </c>
      <c r="E279" s="18">
        <v>10.107</v>
      </c>
      <c r="F279" s="41">
        <f t="shared" si="39"/>
        <v>0.8732447999999999</v>
      </c>
      <c r="G279" s="18">
        <f t="shared" si="37"/>
        <v>12.294760000000002</v>
      </c>
      <c r="H279" s="41">
        <f t="shared" si="38"/>
        <v>10.736335237248001</v>
      </c>
      <c r="I279" s="13" t="s">
        <v>109</v>
      </c>
      <c r="J279" s="217">
        <v>4.28816</v>
      </c>
      <c r="K279" s="114">
        <v>10.43686</v>
      </c>
      <c r="L279" s="114">
        <v>22.15926</v>
      </c>
      <c r="M279" s="19"/>
      <c r="N279" s="19"/>
    </row>
    <row r="280" spans="1:14" ht="24">
      <c r="A280" s="14"/>
      <c r="B280" s="13">
        <v>33</v>
      </c>
      <c r="C280" s="69">
        <v>21249</v>
      </c>
      <c r="D280" s="18">
        <v>192.05</v>
      </c>
      <c r="E280" s="18">
        <v>7.357</v>
      </c>
      <c r="F280" s="41">
        <f t="shared" si="39"/>
        <v>0.6356448</v>
      </c>
      <c r="G280" s="18">
        <f t="shared" si="37"/>
        <v>13.560843333333333</v>
      </c>
      <c r="H280" s="41">
        <f t="shared" si="38"/>
        <v>8.619879548447999</v>
      </c>
      <c r="I280" s="13" t="s">
        <v>116</v>
      </c>
      <c r="J280" s="217">
        <v>12.87374</v>
      </c>
      <c r="K280" s="114">
        <v>25.15436</v>
      </c>
      <c r="L280" s="114">
        <v>2.65443</v>
      </c>
      <c r="M280" s="19"/>
      <c r="N280" s="19"/>
    </row>
    <row r="281" spans="1:14" ht="24">
      <c r="A281" s="14"/>
      <c r="B281" s="13">
        <v>34</v>
      </c>
      <c r="C281" s="69">
        <v>21253</v>
      </c>
      <c r="D281" s="18">
        <v>192.02</v>
      </c>
      <c r="E281" s="18">
        <v>6.62</v>
      </c>
      <c r="F281" s="41">
        <f t="shared" si="39"/>
        <v>0.571968</v>
      </c>
      <c r="G281" s="18">
        <f t="shared" si="37"/>
        <v>18.709226666666666</v>
      </c>
      <c r="H281" s="41">
        <f t="shared" si="38"/>
        <v>10.70107895808</v>
      </c>
      <c r="I281" s="13" t="s">
        <v>117</v>
      </c>
      <c r="J281" s="217">
        <v>16.30052</v>
      </c>
      <c r="K281" s="114">
        <v>17.7291</v>
      </c>
      <c r="L281" s="114">
        <v>22.09806</v>
      </c>
      <c r="M281" s="19"/>
      <c r="N281" s="19"/>
    </row>
    <row r="282" spans="1:14" ht="24">
      <c r="A282" s="14"/>
      <c r="B282" s="13">
        <v>35</v>
      </c>
      <c r="C282" s="69">
        <v>21267</v>
      </c>
      <c r="D282" s="18">
        <v>192</v>
      </c>
      <c r="E282" s="18">
        <v>6.085</v>
      </c>
      <c r="F282" s="41">
        <f t="shared" si="39"/>
        <v>0.525744</v>
      </c>
      <c r="G282" s="18">
        <f t="shared" si="37"/>
        <v>8.38377</v>
      </c>
      <c r="H282" s="41">
        <f t="shared" si="38"/>
        <v>4.40771677488</v>
      </c>
      <c r="I282" s="13" t="s">
        <v>118</v>
      </c>
      <c r="J282" s="218">
        <v>3.75747</v>
      </c>
      <c r="K282" s="148">
        <v>14.0839</v>
      </c>
      <c r="L282" s="148">
        <v>7.30994</v>
      </c>
      <c r="M282" s="19"/>
      <c r="N282" s="19"/>
    </row>
    <row r="283" spans="2:14" s="95" customFormat="1" ht="24">
      <c r="B283" s="149">
        <v>1</v>
      </c>
      <c r="C283" s="96">
        <v>21277</v>
      </c>
      <c r="D283" s="97">
        <v>192.03</v>
      </c>
      <c r="E283" s="97">
        <v>7.319</v>
      </c>
      <c r="F283" s="98">
        <f t="shared" si="39"/>
        <v>0.6323616000000001</v>
      </c>
      <c r="G283" s="97">
        <f t="shared" si="37"/>
        <v>12.783546666666666</v>
      </c>
      <c r="H283" s="98">
        <f t="shared" si="38"/>
        <v>8.083824023808</v>
      </c>
      <c r="I283" s="150" t="s">
        <v>81</v>
      </c>
      <c r="J283" s="98">
        <v>11.21947</v>
      </c>
      <c r="K283" s="97">
        <v>1.48252</v>
      </c>
      <c r="L283" s="97">
        <v>25.64865</v>
      </c>
      <c r="M283" s="99"/>
      <c r="N283" s="99"/>
    </row>
    <row r="284" spans="1:14" ht="24">
      <c r="A284" s="14"/>
      <c r="B284" s="13">
        <v>2</v>
      </c>
      <c r="C284" s="69">
        <v>21304</v>
      </c>
      <c r="D284" s="18">
        <v>192.21</v>
      </c>
      <c r="E284" s="18">
        <v>14.018</v>
      </c>
      <c r="F284" s="41">
        <f t="shared" si="39"/>
        <v>1.2111552</v>
      </c>
      <c r="G284" s="18">
        <f t="shared" si="37"/>
        <v>9.072846666666667</v>
      </c>
      <c r="H284" s="41">
        <f t="shared" si="38"/>
        <v>10.988625419136001</v>
      </c>
      <c r="I284" s="151" t="s">
        <v>82</v>
      </c>
      <c r="J284" s="41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69">
        <v>21311</v>
      </c>
      <c r="D285" s="18">
        <v>192.07</v>
      </c>
      <c r="E285" s="18">
        <v>9.535</v>
      </c>
      <c r="F285" s="41">
        <f t="shared" si="39"/>
        <v>0.823824</v>
      </c>
      <c r="G285" s="18">
        <f t="shared" si="37"/>
        <v>42.936350000000004</v>
      </c>
      <c r="H285" s="41">
        <f t="shared" si="38"/>
        <v>35.371995602400006</v>
      </c>
      <c r="I285" s="151" t="s">
        <v>83</v>
      </c>
      <c r="J285" s="41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69">
        <v>21316</v>
      </c>
      <c r="D286" s="18">
        <v>192.23</v>
      </c>
      <c r="E286" s="18">
        <v>14.951</v>
      </c>
      <c r="F286" s="41">
        <f t="shared" si="39"/>
        <v>1.2917664000000002</v>
      </c>
      <c r="G286" s="18">
        <f t="shared" si="37"/>
        <v>3.7496566666666666</v>
      </c>
      <c r="H286" s="41">
        <f t="shared" si="38"/>
        <v>4.8436804935360005</v>
      </c>
      <c r="I286" s="151" t="s">
        <v>84</v>
      </c>
      <c r="J286" s="41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69">
        <v>21330</v>
      </c>
      <c r="D287" s="18">
        <v>192.14</v>
      </c>
      <c r="E287" s="18">
        <v>13.08</v>
      </c>
      <c r="F287" s="41">
        <f t="shared" si="39"/>
        <v>1.130112</v>
      </c>
      <c r="G287" s="18">
        <f t="shared" si="37"/>
        <v>40.598009999999995</v>
      </c>
      <c r="H287" s="41">
        <f t="shared" si="38"/>
        <v>45.88029827712</v>
      </c>
      <c r="I287" s="151" t="s">
        <v>85</v>
      </c>
      <c r="J287" s="41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69">
        <v>21338</v>
      </c>
      <c r="D288" s="18">
        <v>192.14</v>
      </c>
      <c r="E288" s="18">
        <v>14.767</v>
      </c>
      <c r="F288" s="41">
        <f t="shared" si="39"/>
        <v>1.2758688</v>
      </c>
      <c r="G288" s="18">
        <f t="shared" si="37"/>
        <v>48.888223333333336</v>
      </c>
      <c r="H288" s="41">
        <f t="shared" si="38"/>
        <v>62.37495883843201</v>
      </c>
      <c r="I288" s="151" t="s">
        <v>86</v>
      </c>
      <c r="J288" s="41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69">
        <v>21344</v>
      </c>
      <c r="D289" s="18">
        <v>192.11</v>
      </c>
      <c r="E289" s="18">
        <v>10.544</v>
      </c>
      <c r="F289" s="41">
        <f t="shared" si="39"/>
        <v>0.9110016000000001</v>
      </c>
      <c r="G289" s="18">
        <f t="shared" si="37"/>
        <v>109.77907333333333</v>
      </c>
      <c r="H289" s="41">
        <f t="shared" si="38"/>
        <v>100.008911453184</v>
      </c>
      <c r="I289" s="151" t="s">
        <v>87</v>
      </c>
      <c r="J289" s="41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69">
        <v>21358</v>
      </c>
      <c r="D290" s="18">
        <v>192.3</v>
      </c>
      <c r="E290" s="18">
        <v>18.452</v>
      </c>
      <c r="F290" s="41">
        <f t="shared" si="39"/>
        <v>1.5942528000000002</v>
      </c>
      <c r="G290" s="18">
        <f t="shared" si="37"/>
        <v>373.8246</v>
      </c>
      <c r="H290" s="41">
        <f t="shared" si="38"/>
        <v>595.97091525888</v>
      </c>
      <c r="I290" s="151" t="s">
        <v>88</v>
      </c>
      <c r="J290" s="41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69">
        <v>21375</v>
      </c>
      <c r="D291" s="18">
        <v>193.5</v>
      </c>
      <c r="E291" s="18">
        <v>124.627</v>
      </c>
      <c r="F291" s="41">
        <f t="shared" si="39"/>
        <v>10.7677728</v>
      </c>
      <c r="G291" s="18">
        <f t="shared" si="37"/>
        <v>169.81680333333335</v>
      </c>
      <c r="H291" s="41">
        <f t="shared" si="38"/>
        <v>1828.548755915616</v>
      </c>
      <c r="I291" s="151" t="s">
        <v>89</v>
      </c>
      <c r="J291" s="41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69">
        <v>21381</v>
      </c>
      <c r="D292" s="18">
        <v>192.65</v>
      </c>
      <c r="E292" s="18">
        <v>22.381</v>
      </c>
      <c r="F292" s="41">
        <f t="shared" si="39"/>
        <v>1.9337184</v>
      </c>
      <c r="G292" s="18">
        <f t="shared" si="37"/>
        <v>561.9113600000001</v>
      </c>
      <c r="H292" s="41">
        <f t="shared" si="38"/>
        <v>1086.5783360010241</v>
      </c>
      <c r="I292" s="151" t="s">
        <v>90</v>
      </c>
      <c r="J292" s="41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69">
        <v>21395</v>
      </c>
      <c r="D293" s="18">
        <v>192.54</v>
      </c>
      <c r="E293" s="18">
        <v>183.253</v>
      </c>
      <c r="F293" s="41">
        <f t="shared" si="39"/>
        <v>15.8330592</v>
      </c>
      <c r="G293" s="18">
        <f t="shared" si="37"/>
        <v>286.0133333333334</v>
      </c>
      <c r="H293" s="41">
        <f t="shared" si="38"/>
        <v>4528.466038656001</v>
      </c>
      <c r="I293" s="151" t="s">
        <v>91</v>
      </c>
      <c r="J293" s="41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69">
        <v>21401</v>
      </c>
      <c r="D294" s="18">
        <v>196.68</v>
      </c>
      <c r="E294" s="18">
        <v>593.326</v>
      </c>
      <c r="F294" s="41">
        <f t="shared" si="39"/>
        <v>51.2633664</v>
      </c>
      <c r="G294" s="18">
        <f t="shared" si="37"/>
        <v>704.4375266666666</v>
      </c>
      <c r="H294" s="41">
        <f t="shared" si="38"/>
        <v>36111.8390354231</v>
      </c>
      <c r="I294" s="151" t="s">
        <v>92</v>
      </c>
      <c r="J294" s="41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69">
        <v>21415</v>
      </c>
      <c r="D295" s="18">
        <v>194.9</v>
      </c>
      <c r="E295" s="18">
        <v>305.042</v>
      </c>
      <c r="F295" s="41">
        <f t="shared" si="39"/>
        <v>26.355628799999998</v>
      </c>
      <c r="G295" s="18">
        <f t="shared" si="37"/>
        <v>418.5993166666667</v>
      </c>
      <c r="H295" s="41">
        <f t="shared" si="38"/>
        <v>11032.448206000321</v>
      </c>
      <c r="I295" s="151" t="s">
        <v>93</v>
      </c>
      <c r="J295" s="41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69">
        <v>21421</v>
      </c>
      <c r="D296" s="18">
        <v>193.82</v>
      </c>
      <c r="E296" s="18">
        <v>163.643</v>
      </c>
      <c r="F296" s="41">
        <f t="shared" si="39"/>
        <v>14.1387552</v>
      </c>
      <c r="G296" s="18">
        <f t="shared" si="37"/>
        <v>198.44413</v>
      </c>
      <c r="H296" s="41">
        <f t="shared" si="38"/>
        <v>2805.752974946976</v>
      </c>
      <c r="I296" s="151" t="s">
        <v>94</v>
      </c>
      <c r="J296" s="41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69">
        <v>21432</v>
      </c>
      <c r="D297" s="18">
        <v>195.42</v>
      </c>
      <c r="E297" s="18">
        <v>379.658</v>
      </c>
      <c r="F297" s="41">
        <f t="shared" si="39"/>
        <v>32.8024512</v>
      </c>
      <c r="G297" s="18">
        <f t="shared" si="37"/>
        <v>427.4535</v>
      </c>
      <c r="H297" s="41">
        <f t="shared" si="38"/>
        <v>14021.5225740192</v>
      </c>
      <c r="I297" s="151" t="s">
        <v>95</v>
      </c>
      <c r="J297" s="41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69">
        <v>21437</v>
      </c>
      <c r="D298" s="18">
        <v>194.1</v>
      </c>
      <c r="E298" s="18">
        <v>198.449</v>
      </c>
      <c r="F298" s="41">
        <f t="shared" si="39"/>
        <v>17.1459936</v>
      </c>
      <c r="G298" s="18">
        <f t="shared" si="37"/>
        <v>82.94074333333333</v>
      </c>
      <c r="H298" s="41">
        <f t="shared" si="38"/>
        <v>1422.101454372576</v>
      </c>
      <c r="I298" s="151" t="s">
        <v>96</v>
      </c>
      <c r="J298" s="41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69">
        <v>21450</v>
      </c>
      <c r="D299" s="18">
        <v>193.25</v>
      </c>
      <c r="E299" s="18">
        <v>98.796</v>
      </c>
      <c r="F299" s="41">
        <f t="shared" si="39"/>
        <v>8.5359744</v>
      </c>
      <c r="G299" s="18">
        <f t="shared" si="37"/>
        <v>186.91746</v>
      </c>
      <c r="H299" s="41">
        <f t="shared" si="38"/>
        <v>1595.522653473024</v>
      </c>
      <c r="I299" s="151" t="s">
        <v>97</v>
      </c>
      <c r="J299" s="41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69">
        <v>21464</v>
      </c>
      <c r="D300" s="18">
        <v>193.43</v>
      </c>
      <c r="E300" s="18">
        <v>122.413</v>
      </c>
      <c r="F300" s="41">
        <f t="shared" si="39"/>
        <v>10.5764832</v>
      </c>
      <c r="G300" s="18">
        <f t="shared" si="37"/>
        <v>432.96199</v>
      </c>
      <c r="H300" s="41">
        <f t="shared" si="38"/>
        <v>4579.215213473568</v>
      </c>
      <c r="I300" s="151" t="s">
        <v>98</v>
      </c>
      <c r="J300" s="41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69">
        <v>21470</v>
      </c>
      <c r="D301" s="18">
        <v>192.2</v>
      </c>
      <c r="E301" s="18">
        <v>316.24</v>
      </c>
      <c r="F301" s="41">
        <f t="shared" si="39"/>
        <v>27.323136</v>
      </c>
      <c r="G301" s="18">
        <f t="shared" si="37"/>
        <v>361.2624</v>
      </c>
      <c r="H301" s="41">
        <f t="shared" si="38"/>
        <v>9870.8216868864</v>
      </c>
      <c r="I301" s="151" t="s">
        <v>99</v>
      </c>
      <c r="J301" s="41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69">
        <v>21486</v>
      </c>
      <c r="D302" s="18">
        <v>192.85</v>
      </c>
      <c r="E302" s="18">
        <v>50.617</v>
      </c>
      <c r="F302" s="41">
        <f t="shared" si="39"/>
        <v>4.3733088</v>
      </c>
      <c r="G302" s="18">
        <f t="shared" si="37"/>
        <v>82.28253333333333</v>
      </c>
      <c r="H302" s="41">
        <f t="shared" si="38"/>
        <v>359.84692711296003</v>
      </c>
      <c r="I302" s="151" t="s">
        <v>100</v>
      </c>
      <c r="J302" s="41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69">
        <v>21492</v>
      </c>
      <c r="D303" s="18">
        <v>192.73</v>
      </c>
      <c r="E303" s="18">
        <v>50.617</v>
      </c>
      <c r="F303" s="41">
        <f t="shared" si="39"/>
        <v>4.3733088</v>
      </c>
      <c r="G303" s="18">
        <f t="shared" si="37"/>
        <v>21.39362</v>
      </c>
      <c r="H303" s="41">
        <f t="shared" si="38"/>
        <v>93.560906609856</v>
      </c>
      <c r="I303" s="151" t="s">
        <v>101</v>
      </c>
      <c r="J303" s="41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69">
        <v>21498</v>
      </c>
      <c r="D304" s="18">
        <v>192.59</v>
      </c>
      <c r="E304" s="18">
        <v>44.188</v>
      </c>
      <c r="F304" s="41">
        <f t="shared" si="39"/>
        <v>3.8178432000000004</v>
      </c>
      <c r="I304" s="151" t="s">
        <v>102</v>
      </c>
      <c r="M304" s="19"/>
      <c r="N304" s="18">
        <f>+AVERAGE(Q304:S304)</f>
        <v>0</v>
      </c>
      <c r="O304" s="41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69">
        <v>21514</v>
      </c>
      <c r="D305" s="18">
        <v>192.45</v>
      </c>
      <c r="E305" s="18">
        <v>29.009</v>
      </c>
      <c r="F305" s="41">
        <f t="shared" si="39"/>
        <v>2.5063776</v>
      </c>
      <c r="G305" s="18">
        <f aca="true" t="shared" si="40" ref="G305:G314">+AVERAGE(J305:L305)</f>
        <v>41.31232666666667</v>
      </c>
      <c r="H305" s="41">
        <f aca="true" t="shared" si="41" ref="H305:H314">G305*F305</f>
        <v>103.54429016121601</v>
      </c>
      <c r="I305" s="151" t="s">
        <v>103</v>
      </c>
      <c r="J305" s="41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69">
        <v>21527</v>
      </c>
      <c r="D306" s="18">
        <v>192.63</v>
      </c>
      <c r="E306" s="18">
        <v>46.088</v>
      </c>
      <c r="F306" s="41">
        <f t="shared" si="39"/>
        <v>3.9820032000000003</v>
      </c>
      <c r="G306" s="18">
        <f t="shared" si="40"/>
        <v>74.61836666666666</v>
      </c>
      <c r="H306" s="41">
        <f t="shared" si="41"/>
        <v>297.13057484544</v>
      </c>
      <c r="I306" s="151" t="s">
        <v>78</v>
      </c>
      <c r="J306" s="41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69">
        <v>21533</v>
      </c>
      <c r="D307" s="18">
        <v>192.41</v>
      </c>
      <c r="E307" s="18">
        <v>29.714</v>
      </c>
      <c r="F307" s="41">
        <f t="shared" si="39"/>
        <v>2.5672896</v>
      </c>
      <c r="G307" s="18">
        <f t="shared" si="40"/>
        <v>31.914373333333334</v>
      </c>
      <c r="H307" s="41">
        <f t="shared" si="41"/>
        <v>81.933438749184</v>
      </c>
      <c r="I307" s="151" t="s">
        <v>104</v>
      </c>
      <c r="J307" s="41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69">
        <v>21554</v>
      </c>
      <c r="D308" s="18">
        <v>192.25</v>
      </c>
      <c r="E308" s="18">
        <v>17.696</v>
      </c>
      <c r="F308" s="41">
        <f t="shared" si="39"/>
        <v>1.5289344000000002</v>
      </c>
      <c r="G308" s="18">
        <f t="shared" si="40"/>
        <v>11.40281</v>
      </c>
      <c r="H308" s="41">
        <f t="shared" si="41"/>
        <v>17.434148465664002</v>
      </c>
      <c r="I308" s="151" t="s">
        <v>79</v>
      </c>
      <c r="J308" s="41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69">
        <v>21570</v>
      </c>
      <c r="D309" s="18">
        <v>192.15</v>
      </c>
      <c r="E309" s="18">
        <v>14</v>
      </c>
      <c r="F309" s="41">
        <f t="shared" si="39"/>
        <v>1.2096</v>
      </c>
      <c r="G309" s="18">
        <f t="shared" si="40"/>
        <v>6.08261</v>
      </c>
      <c r="H309" s="41">
        <f t="shared" si="41"/>
        <v>7.357525056</v>
      </c>
      <c r="I309" s="151" t="s">
        <v>80</v>
      </c>
      <c r="J309" s="41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69">
        <v>21575</v>
      </c>
      <c r="D310" s="18">
        <v>192.15</v>
      </c>
      <c r="E310" s="18">
        <v>14.95</v>
      </c>
      <c r="F310" s="41">
        <f t="shared" si="39"/>
        <v>1.29168</v>
      </c>
      <c r="G310" s="18">
        <f t="shared" si="40"/>
        <v>27.453709999999997</v>
      </c>
      <c r="H310" s="41">
        <f t="shared" si="41"/>
        <v>35.461408132799995</v>
      </c>
      <c r="I310" s="151" t="s">
        <v>105</v>
      </c>
      <c r="J310" s="41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69">
        <v>21583</v>
      </c>
      <c r="D311" s="18">
        <v>192.26</v>
      </c>
      <c r="E311" s="18">
        <v>16.99</v>
      </c>
      <c r="F311" s="41">
        <f t="shared" si="39"/>
        <v>1.467936</v>
      </c>
      <c r="G311" s="18">
        <f t="shared" si="40"/>
        <v>23.046533333333333</v>
      </c>
      <c r="H311" s="41">
        <f t="shared" si="41"/>
        <v>33.830835955199994</v>
      </c>
      <c r="I311" s="151" t="s">
        <v>106</v>
      </c>
      <c r="J311" s="41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69">
        <v>21596</v>
      </c>
      <c r="D312" s="18">
        <v>192.11</v>
      </c>
      <c r="E312" s="18">
        <v>10.31</v>
      </c>
      <c r="F312" s="41">
        <f t="shared" si="39"/>
        <v>0.8907840000000001</v>
      </c>
      <c r="G312" s="18">
        <f t="shared" si="40"/>
        <v>23.761803333333333</v>
      </c>
      <c r="H312" s="41">
        <f t="shared" si="41"/>
        <v>21.166634220480002</v>
      </c>
      <c r="I312" s="151" t="s">
        <v>107</v>
      </c>
      <c r="J312" s="41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69">
        <v>21604</v>
      </c>
      <c r="D313" s="18">
        <v>192.07</v>
      </c>
      <c r="E313" s="18">
        <v>8.69</v>
      </c>
      <c r="F313" s="41">
        <f t="shared" si="39"/>
        <v>0.750816</v>
      </c>
      <c r="G313" s="18">
        <f t="shared" si="40"/>
        <v>11.56331</v>
      </c>
      <c r="H313" s="41">
        <f t="shared" si="41"/>
        <v>8.68191816096</v>
      </c>
      <c r="I313" s="151" t="s">
        <v>108</v>
      </c>
      <c r="J313" s="41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69">
        <v>21616</v>
      </c>
      <c r="D314" s="18">
        <v>192.03</v>
      </c>
      <c r="E314" s="18">
        <v>5.55</v>
      </c>
      <c r="F314" s="41">
        <f t="shared" si="39"/>
        <v>0.47952</v>
      </c>
      <c r="G314" s="18">
        <f t="shared" si="40"/>
        <v>3.6048000000000004</v>
      </c>
      <c r="H314" s="41">
        <f t="shared" si="41"/>
        <v>1.7285736960000002</v>
      </c>
      <c r="I314" s="151" t="s">
        <v>109</v>
      </c>
      <c r="J314" s="41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69">
        <v>21631</v>
      </c>
      <c r="D315" s="18">
        <v>191.98</v>
      </c>
      <c r="E315" s="18">
        <v>5.2</v>
      </c>
      <c r="F315" s="41">
        <f t="shared" si="39"/>
        <v>0.44928</v>
      </c>
      <c r="G315" s="18">
        <f>+AVERAGE(J315:L315)</f>
        <v>0.14003333333333332</v>
      </c>
      <c r="H315" s="41">
        <f>G315*F315</f>
        <v>0.06291417599999999</v>
      </c>
      <c r="I315" s="151" t="s">
        <v>116</v>
      </c>
      <c r="J315" s="41">
        <v>0.4201</v>
      </c>
      <c r="K315" s="18">
        <v>0</v>
      </c>
      <c r="L315" s="18">
        <v>0</v>
      </c>
      <c r="M315" s="19"/>
      <c r="N315" s="19"/>
    </row>
    <row r="316" spans="2:14" s="152" customFormat="1" ht="24">
      <c r="B316" s="153">
        <v>34</v>
      </c>
      <c r="C316" s="154">
        <v>21640</v>
      </c>
      <c r="D316" s="155">
        <v>191.97</v>
      </c>
      <c r="E316" s="155">
        <v>5.61</v>
      </c>
      <c r="F316" s="156">
        <f t="shared" si="39"/>
        <v>0.4847040000000001</v>
      </c>
      <c r="G316" s="155">
        <f>+AVERAGE(J316:L316)</f>
        <v>1.7853366666666668</v>
      </c>
      <c r="H316" s="156">
        <f>G316*F316</f>
        <v>0.8653598236800002</v>
      </c>
      <c r="I316" s="157" t="s">
        <v>117</v>
      </c>
      <c r="J316" s="156">
        <v>0</v>
      </c>
      <c r="K316" s="155">
        <v>4.31141</v>
      </c>
      <c r="L316" s="155">
        <v>1.0446</v>
      </c>
      <c r="M316" s="158"/>
      <c r="N316" s="158"/>
    </row>
    <row r="317" spans="1:14" ht="24">
      <c r="A317" s="14"/>
      <c r="B317" s="13">
        <v>1</v>
      </c>
      <c r="C317" s="69">
        <v>21644</v>
      </c>
      <c r="D317" s="18">
        <v>191.96</v>
      </c>
      <c r="E317" s="18">
        <v>5.8</v>
      </c>
      <c r="F317" s="41">
        <f t="shared" si="39"/>
        <v>0.50112</v>
      </c>
      <c r="G317" s="18">
        <f aca="true" t="shared" si="42" ref="G317:G339">+AVERAGE(J317:L317)</f>
        <v>33.82347333333333</v>
      </c>
      <c r="H317" s="41">
        <f aca="true" t="shared" si="43" ref="H317:H339">G317*F317</f>
        <v>16.9496189568</v>
      </c>
      <c r="I317" s="151" t="s">
        <v>81</v>
      </c>
      <c r="J317" s="41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69">
        <v>21667</v>
      </c>
      <c r="D318" s="18">
        <v>191.98</v>
      </c>
      <c r="E318" s="18">
        <v>5.67</v>
      </c>
      <c r="F318" s="41">
        <f t="shared" si="39"/>
        <v>0.48988800000000005</v>
      </c>
      <c r="G318" s="18">
        <f t="shared" si="42"/>
        <v>26.850669999999997</v>
      </c>
      <c r="H318" s="41">
        <f t="shared" si="43"/>
        <v>13.15382102496</v>
      </c>
      <c r="I318" s="151" t="s">
        <v>82</v>
      </c>
      <c r="J318" s="41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69">
        <v>21671</v>
      </c>
      <c r="D319" s="18">
        <v>192.16</v>
      </c>
      <c r="E319" s="18">
        <v>17.16</v>
      </c>
      <c r="F319" s="41">
        <f t="shared" si="39"/>
        <v>1.4826240000000002</v>
      </c>
      <c r="G319" s="18">
        <f t="shared" si="42"/>
        <v>24.121130000000004</v>
      </c>
      <c r="H319" s="41">
        <f t="shared" si="43"/>
        <v>35.76256624512001</v>
      </c>
      <c r="I319" s="151" t="s">
        <v>83</v>
      </c>
      <c r="J319" s="41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69">
        <v>21686</v>
      </c>
      <c r="D320" s="18">
        <v>192.01</v>
      </c>
      <c r="E320" s="18">
        <v>6.55</v>
      </c>
      <c r="F320" s="41">
        <f t="shared" si="39"/>
        <v>0.56592</v>
      </c>
      <c r="G320" s="18">
        <f t="shared" si="42"/>
        <v>66.44079333333333</v>
      </c>
      <c r="H320" s="41">
        <f t="shared" si="43"/>
        <v>37.6001737632</v>
      </c>
      <c r="I320" s="151" t="s">
        <v>84</v>
      </c>
      <c r="J320" s="41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86">
        <v>21693</v>
      </c>
      <c r="D321" s="7">
        <v>192.49</v>
      </c>
      <c r="E321" s="7">
        <v>32.31</v>
      </c>
      <c r="F321" s="41">
        <f t="shared" si="39"/>
        <v>2.7915840000000003</v>
      </c>
      <c r="G321" s="18">
        <f t="shared" si="42"/>
        <v>74.19932</v>
      </c>
      <c r="H321" s="41">
        <f t="shared" si="43"/>
        <v>207.13363452288002</v>
      </c>
      <c r="I321" s="151" t="s">
        <v>85</v>
      </c>
      <c r="J321" s="41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69">
        <v>21707</v>
      </c>
      <c r="D322" s="18">
        <v>192.76</v>
      </c>
      <c r="E322" s="18">
        <v>56.45</v>
      </c>
      <c r="F322" s="41">
        <f t="shared" si="39"/>
        <v>4.877280000000001</v>
      </c>
      <c r="G322" s="18">
        <f t="shared" si="42"/>
        <v>447.6774566666666</v>
      </c>
      <c r="H322" s="41">
        <f t="shared" si="43"/>
        <v>2183.4483058512</v>
      </c>
      <c r="I322" s="151" t="s">
        <v>86</v>
      </c>
      <c r="J322" s="41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69">
        <v>21714</v>
      </c>
      <c r="D323" s="18">
        <v>192.34</v>
      </c>
      <c r="E323" s="18">
        <v>22.34</v>
      </c>
      <c r="F323" s="41">
        <f t="shared" si="39"/>
        <v>1.9301760000000001</v>
      </c>
      <c r="G323" s="18">
        <f t="shared" si="42"/>
        <v>64.15964666666667</v>
      </c>
      <c r="H323" s="41">
        <f t="shared" si="43"/>
        <v>123.83941016448003</v>
      </c>
      <c r="I323" s="151" t="s">
        <v>87</v>
      </c>
      <c r="J323" s="41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69">
        <v>21721</v>
      </c>
      <c r="D324" s="18">
        <v>192.34</v>
      </c>
      <c r="E324" s="18">
        <v>21.96</v>
      </c>
      <c r="F324" s="41">
        <f t="shared" si="39"/>
        <v>1.8973440000000001</v>
      </c>
      <c r="G324" s="18">
        <f t="shared" si="42"/>
        <v>58.52186333333333</v>
      </c>
      <c r="H324" s="41">
        <f t="shared" si="43"/>
        <v>111.03610626432</v>
      </c>
      <c r="I324" s="151" t="s">
        <v>88</v>
      </c>
      <c r="J324" s="41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69">
        <v>21734</v>
      </c>
      <c r="D325" s="18">
        <v>195.2</v>
      </c>
      <c r="E325" s="18">
        <v>324.37</v>
      </c>
      <c r="F325" s="41">
        <f t="shared" si="39"/>
        <v>28.025568000000003</v>
      </c>
      <c r="G325" s="18">
        <f t="shared" si="42"/>
        <v>1270.9808033333331</v>
      </c>
      <c r="H325" s="41">
        <f t="shared" si="43"/>
        <v>35619.958930512956</v>
      </c>
      <c r="I325" s="151" t="s">
        <v>89</v>
      </c>
      <c r="J325" s="41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69">
        <v>21735</v>
      </c>
      <c r="D326" s="18">
        <v>194.08</v>
      </c>
      <c r="E326" s="18">
        <v>170.02</v>
      </c>
      <c r="F326" s="41">
        <f t="shared" si="39"/>
        <v>14.689728000000002</v>
      </c>
      <c r="G326" s="18">
        <f t="shared" si="42"/>
        <v>2077.781066666667</v>
      </c>
      <c r="H326" s="41">
        <f t="shared" si="43"/>
        <v>30522.038712883208</v>
      </c>
      <c r="I326" s="151" t="s">
        <v>90</v>
      </c>
      <c r="J326" s="41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69">
        <v>21752</v>
      </c>
      <c r="D327" s="18">
        <v>193.99</v>
      </c>
      <c r="E327" s="18">
        <v>178.62</v>
      </c>
      <c r="F327" s="41">
        <f t="shared" si="39"/>
        <v>15.432768000000001</v>
      </c>
      <c r="G327" s="18">
        <f t="shared" si="42"/>
        <v>841.6823366666666</v>
      </c>
      <c r="H327" s="41">
        <f t="shared" si="43"/>
        <v>12989.488231474561</v>
      </c>
      <c r="I327" s="151" t="s">
        <v>91</v>
      </c>
      <c r="J327" s="41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69">
        <v>21775</v>
      </c>
      <c r="D328" s="18">
        <v>195.65</v>
      </c>
      <c r="E328" s="18">
        <v>437.42</v>
      </c>
      <c r="F328" s="41">
        <f t="shared" si="39"/>
        <v>37.793088000000004</v>
      </c>
      <c r="G328" s="18">
        <f t="shared" si="42"/>
        <v>634.82604</v>
      </c>
      <c r="H328" s="41">
        <f t="shared" si="43"/>
        <v>23992.036394411523</v>
      </c>
      <c r="I328" s="151" t="s">
        <v>92</v>
      </c>
      <c r="J328" s="41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69">
        <v>21778</v>
      </c>
      <c r="D329" s="18">
        <v>199.62</v>
      </c>
      <c r="E329" s="18">
        <v>1279.52</v>
      </c>
      <c r="F329" s="41">
        <f t="shared" si="39"/>
        <v>110.550528</v>
      </c>
      <c r="G329" s="18">
        <f t="shared" si="42"/>
        <v>1531.8143733333334</v>
      </c>
      <c r="H329" s="41">
        <f t="shared" si="43"/>
        <v>169342.88776998912</v>
      </c>
      <c r="I329" s="151" t="s">
        <v>93</v>
      </c>
      <c r="J329" s="41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69">
        <v>21779</v>
      </c>
      <c r="D330" s="18">
        <v>197.14</v>
      </c>
      <c r="E330" s="18">
        <v>610.75</v>
      </c>
      <c r="F330" s="41">
        <f t="shared" si="39"/>
        <v>52.768800000000006</v>
      </c>
      <c r="G330" s="18">
        <f t="shared" si="42"/>
        <v>1080.1497033333335</v>
      </c>
      <c r="H330" s="41">
        <f t="shared" si="43"/>
        <v>56998.20366525601</v>
      </c>
      <c r="I330" s="151" t="s">
        <v>94</v>
      </c>
      <c r="J330" s="41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69">
        <v>21806</v>
      </c>
      <c r="D331" s="18">
        <v>196.43</v>
      </c>
      <c r="E331" s="18">
        <v>566.45</v>
      </c>
      <c r="F331" s="41">
        <f t="shared" si="39"/>
        <v>48.941280000000006</v>
      </c>
      <c r="G331" s="18">
        <f t="shared" si="42"/>
        <v>1700.8531766666665</v>
      </c>
      <c r="H331" s="41">
        <f t="shared" si="43"/>
        <v>83241.9315581328</v>
      </c>
      <c r="I331" s="151" t="s">
        <v>95</v>
      </c>
      <c r="J331" s="41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69">
        <v>21813</v>
      </c>
      <c r="D332" s="18">
        <v>194.08</v>
      </c>
      <c r="E332" s="18">
        <v>194.07</v>
      </c>
      <c r="F332" s="41">
        <f t="shared" si="39"/>
        <v>16.767648</v>
      </c>
      <c r="G332" s="18">
        <f t="shared" si="42"/>
        <v>446.00822666666664</v>
      </c>
      <c r="H332" s="41">
        <f t="shared" si="43"/>
        <v>7478.5089498508805</v>
      </c>
      <c r="I332" s="151" t="s">
        <v>96</v>
      </c>
      <c r="J332" s="41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69">
        <v>21823</v>
      </c>
      <c r="D333" s="18">
        <v>193.75</v>
      </c>
      <c r="E333" s="18">
        <v>163.09</v>
      </c>
      <c r="F333" s="41">
        <f t="shared" si="39"/>
        <v>14.090976000000001</v>
      </c>
      <c r="G333" s="18">
        <f t="shared" si="42"/>
        <v>225.09861999999998</v>
      </c>
      <c r="H333" s="41">
        <f t="shared" si="43"/>
        <v>3171.85925205312</v>
      </c>
      <c r="I333" s="151" t="s">
        <v>97</v>
      </c>
      <c r="J333" s="41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69">
        <v>21828</v>
      </c>
      <c r="D334" s="18">
        <v>193.41</v>
      </c>
      <c r="E334" s="18">
        <v>124.45</v>
      </c>
      <c r="F334" s="41">
        <f t="shared" si="39"/>
        <v>10.75248</v>
      </c>
      <c r="G334" s="18">
        <f t="shared" si="42"/>
        <v>26.654713333333333</v>
      </c>
      <c r="H334" s="41">
        <f t="shared" si="43"/>
        <v>286.6042720224</v>
      </c>
      <c r="I334" s="151" t="s">
        <v>98</v>
      </c>
      <c r="J334" s="41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69">
        <v>21833</v>
      </c>
      <c r="D335" s="18">
        <v>193.43</v>
      </c>
      <c r="E335" s="18">
        <v>124.77</v>
      </c>
      <c r="F335" s="41">
        <f t="shared" si="39"/>
        <v>10.780128</v>
      </c>
      <c r="G335" s="18">
        <f t="shared" si="42"/>
        <v>10.537773333333334</v>
      </c>
      <c r="H335" s="41">
        <f t="shared" si="43"/>
        <v>113.59854536832</v>
      </c>
      <c r="I335" s="151" t="s">
        <v>99</v>
      </c>
      <c r="J335" s="41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69">
        <v>21843</v>
      </c>
      <c r="D336" s="18">
        <v>193.06</v>
      </c>
      <c r="E336" s="18">
        <v>81.1</v>
      </c>
      <c r="F336" s="41">
        <f t="shared" si="39"/>
        <v>7.00704</v>
      </c>
      <c r="G336" s="18">
        <f t="shared" si="42"/>
        <v>39.631</v>
      </c>
      <c r="H336" s="41">
        <f t="shared" si="43"/>
        <v>277.69600224</v>
      </c>
      <c r="I336" s="151" t="s">
        <v>100</v>
      </c>
      <c r="J336" s="41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69">
        <v>21855</v>
      </c>
      <c r="D337" s="18">
        <v>192.87</v>
      </c>
      <c r="E337" s="18">
        <v>58.64</v>
      </c>
      <c r="F337" s="41">
        <f t="shared" si="39"/>
        <v>5.066496</v>
      </c>
      <c r="G337" s="18">
        <f t="shared" si="42"/>
        <v>39.58029333333334</v>
      </c>
      <c r="H337" s="41">
        <f t="shared" si="43"/>
        <v>200.53339785216002</v>
      </c>
      <c r="I337" s="151" t="s">
        <v>101</v>
      </c>
      <c r="J337" s="41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69">
        <v>21870</v>
      </c>
      <c r="D338" s="18">
        <v>192.65</v>
      </c>
      <c r="E338" s="18">
        <v>41.6</v>
      </c>
      <c r="F338" s="41">
        <f t="shared" si="39"/>
        <v>3.59424</v>
      </c>
      <c r="G338" s="18">
        <f t="shared" si="42"/>
        <v>27.8304</v>
      </c>
      <c r="H338" s="41">
        <f t="shared" si="43"/>
        <v>100.02913689600001</v>
      </c>
      <c r="I338" s="151" t="s">
        <v>102</v>
      </c>
      <c r="J338" s="41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69">
        <v>21875</v>
      </c>
      <c r="D339" s="18">
        <v>192.56</v>
      </c>
      <c r="E339" s="18">
        <v>32.75</v>
      </c>
      <c r="F339" s="41">
        <f t="shared" si="39"/>
        <v>2.8296</v>
      </c>
      <c r="G339" s="18">
        <f t="shared" si="42"/>
        <v>48.27644333333333</v>
      </c>
      <c r="H339" s="41">
        <f t="shared" si="43"/>
        <v>136.603024056</v>
      </c>
      <c r="I339" s="151" t="s">
        <v>103</v>
      </c>
      <c r="J339" s="41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69">
        <v>21890</v>
      </c>
      <c r="D340" s="18">
        <v>192.41</v>
      </c>
      <c r="E340" s="18">
        <v>27.06</v>
      </c>
      <c r="F340" s="41">
        <f t="shared" si="39"/>
        <v>2.337984</v>
      </c>
      <c r="I340" s="151" t="s">
        <v>78</v>
      </c>
      <c r="J340" s="41">
        <v>0</v>
      </c>
      <c r="K340" s="18">
        <v>0</v>
      </c>
      <c r="L340" s="18">
        <v>0</v>
      </c>
      <c r="M340" s="19"/>
      <c r="N340" s="18">
        <f>+AVERAGE(J340:L340)</f>
        <v>0</v>
      </c>
      <c r="O340" s="41">
        <f>N340*F340</f>
        <v>0</v>
      </c>
    </row>
    <row r="341" spans="1:15" ht="24">
      <c r="A341" s="14"/>
      <c r="B341" s="13">
        <v>25</v>
      </c>
      <c r="C341" s="69">
        <v>21907</v>
      </c>
      <c r="D341" s="18">
        <v>192.31</v>
      </c>
      <c r="E341" s="18">
        <v>19.79</v>
      </c>
      <c r="F341" s="41">
        <f aca="true" t="shared" si="44" ref="F341:F420">E341*0.0864</f>
        <v>1.709856</v>
      </c>
      <c r="I341" s="151" t="s">
        <v>104</v>
      </c>
      <c r="J341" s="41">
        <v>0</v>
      </c>
      <c r="K341" s="18">
        <v>0</v>
      </c>
      <c r="L341" s="18">
        <v>0</v>
      </c>
      <c r="M341" s="19"/>
      <c r="N341" s="18">
        <f>+AVERAGE(J341:L341)</f>
        <v>0</v>
      </c>
      <c r="O341" s="41">
        <f>N341*F341</f>
        <v>0</v>
      </c>
    </row>
    <row r="342" spans="1:14" ht="24">
      <c r="A342" s="14"/>
      <c r="B342" s="13">
        <v>26</v>
      </c>
      <c r="C342" s="69">
        <v>21920</v>
      </c>
      <c r="D342" s="18">
        <v>192.32</v>
      </c>
      <c r="E342" s="18">
        <v>20.1</v>
      </c>
      <c r="F342" s="41">
        <f t="shared" si="44"/>
        <v>1.7366400000000002</v>
      </c>
      <c r="G342" s="18">
        <f>+AVERAGE(J342:L342)</f>
        <v>12.560593333333335</v>
      </c>
      <c r="H342" s="41">
        <f>G342*F342</f>
        <v>21.813228806400005</v>
      </c>
      <c r="I342" s="151" t="s">
        <v>79</v>
      </c>
      <c r="J342" s="41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69">
        <v>21931</v>
      </c>
      <c r="D343" s="18">
        <v>192.61</v>
      </c>
      <c r="E343" s="18">
        <v>39.19</v>
      </c>
      <c r="F343" s="41">
        <f t="shared" si="44"/>
        <v>3.386016</v>
      </c>
      <c r="G343" s="18">
        <f>+AVERAGE(J343:L343)</f>
        <v>17.51861</v>
      </c>
      <c r="H343" s="41">
        <f>G343*F343</f>
        <v>59.318293757759996</v>
      </c>
      <c r="I343" s="151" t="s">
        <v>80</v>
      </c>
      <c r="J343" s="41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69">
        <v>21938</v>
      </c>
      <c r="D344" s="18">
        <v>192.27</v>
      </c>
      <c r="E344" s="18">
        <v>13.99</v>
      </c>
      <c r="F344" s="41">
        <f t="shared" si="44"/>
        <v>1.208736</v>
      </c>
      <c r="I344" s="151" t="s">
        <v>105</v>
      </c>
      <c r="J344" s="41">
        <v>0</v>
      </c>
      <c r="K344" s="18">
        <v>0</v>
      </c>
      <c r="L344" s="18">
        <v>0</v>
      </c>
      <c r="M344" s="19"/>
      <c r="N344" s="18">
        <f>+AVERAGE(J344:L344)</f>
        <v>0</v>
      </c>
      <c r="O344" s="41">
        <f>N344*F344</f>
        <v>0</v>
      </c>
    </row>
    <row r="345" spans="1:14" ht="24">
      <c r="A345" s="14"/>
      <c r="B345" s="13">
        <v>29</v>
      </c>
      <c r="C345" s="69">
        <v>21960</v>
      </c>
      <c r="D345" s="18">
        <v>192.07</v>
      </c>
      <c r="E345" s="18">
        <v>13.27</v>
      </c>
      <c r="F345" s="41">
        <f t="shared" si="44"/>
        <v>1.146528</v>
      </c>
      <c r="G345" s="18">
        <f aca="true" t="shared" si="45" ref="G345:G429">+AVERAGE(J345:L345)</f>
        <v>7.357566666666666</v>
      </c>
      <c r="H345" s="41">
        <f aca="true" t="shared" si="46" ref="H345:H424">G345*F345</f>
        <v>8.4356561952</v>
      </c>
      <c r="I345" s="151" t="s">
        <v>106</v>
      </c>
      <c r="J345" s="41">
        <v>4.65875</v>
      </c>
      <c r="K345" s="18">
        <v>5.46448</v>
      </c>
      <c r="L345" s="18">
        <v>11.94947</v>
      </c>
      <c r="M345" s="19"/>
      <c r="N345" s="19"/>
    </row>
    <row r="346" spans="2:14" s="192" customFormat="1" ht="24.75" thickBot="1">
      <c r="B346" s="193">
        <v>30</v>
      </c>
      <c r="C346" s="194">
        <v>21989</v>
      </c>
      <c r="D346" s="195">
        <v>191.91</v>
      </c>
      <c r="E346" s="195">
        <v>6.97</v>
      </c>
      <c r="F346" s="196">
        <f t="shared" si="44"/>
        <v>0.602208</v>
      </c>
      <c r="G346" s="195">
        <f t="shared" si="45"/>
        <v>20.471956666666667</v>
      </c>
      <c r="H346" s="196">
        <f t="shared" si="46"/>
        <v>12.32837608032</v>
      </c>
      <c r="I346" s="197" t="s">
        <v>107</v>
      </c>
      <c r="J346" s="196">
        <v>12.79775</v>
      </c>
      <c r="K346" s="195">
        <v>33.18981</v>
      </c>
      <c r="L346" s="195">
        <v>15.42831</v>
      </c>
      <c r="M346" s="198"/>
      <c r="N346" s="198"/>
    </row>
    <row r="347" spans="1:14" ht="24">
      <c r="A347" s="14"/>
      <c r="B347" s="13">
        <v>1</v>
      </c>
      <c r="C347" s="69">
        <v>22009</v>
      </c>
      <c r="D347" s="18">
        <v>192.14</v>
      </c>
      <c r="E347" s="18">
        <v>12.35</v>
      </c>
      <c r="F347" s="41">
        <f t="shared" si="44"/>
        <v>1.06704</v>
      </c>
      <c r="G347" s="18">
        <f t="shared" si="45"/>
        <v>2.5711366666666664</v>
      </c>
      <c r="H347" s="41">
        <f t="shared" si="46"/>
        <v>2.7435056687999997</v>
      </c>
      <c r="I347" s="151" t="s">
        <v>81</v>
      </c>
      <c r="J347" s="41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69">
        <v>22030</v>
      </c>
      <c r="D348" s="18">
        <v>192.02</v>
      </c>
      <c r="E348" s="18">
        <v>11.61</v>
      </c>
      <c r="F348" s="41">
        <f t="shared" si="44"/>
        <v>1.003104</v>
      </c>
      <c r="G348" s="18">
        <f t="shared" si="45"/>
        <v>4.56209</v>
      </c>
      <c r="H348" s="41">
        <f t="shared" si="46"/>
        <v>4.576250727360001</v>
      </c>
      <c r="I348" s="151" t="s">
        <v>82</v>
      </c>
      <c r="J348" s="41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69">
        <v>22044</v>
      </c>
      <c r="D349" s="18">
        <v>191.92</v>
      </c>
      <c r="E349" s="18">
        <v>6.01</v>
      </c>
      <c r="F349" s="41">
        <f t="shared" si="44"/>
        <v>0.5192640000000001</v>
      </c>
      <c r="G349" s="18">
        <f t="shared" si="45"/>
        <v>25.296893333333333</v>
      </c>
      <c r="H349" s="41">
        <f t="shared" si="46"/>
        <v>13.135766019840002</v>
      </c>
      <c r="I349" s="151" t="s">
        <v>83</v>
      </c>
      <c r="J349" s="41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69">
        <v>22051</v>
      </c>
      <c r="D350" s="18">
        <v>192.25</v>
      </c>
      <c r="E350" s="18">
        <v>21.5</v>
      </c>
      <c r="F350" s="41">
        <f t="shared" si="44"/>
        <v>1.8576000000000001</v>
      </c>
      <c r="G350" s="18">
        <f t="shared" si="45"/>
        <v>21.834006666666667</v>
      </c>
      <c r="H350" s="41">
        <f t="shared" si="46"/>
        <v>40.55885078400001</v>
      </c>
      <c r="I350" s="151" t="s">
        <v>84</v>
      </c>
      <c r="J350" s="41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69">
        <v>22061</v>
      </c>
      <c r="D351" s="18">
        <v>192.39</v>
      </c>
      <c r="E351" s="18">
        <v>22.96</v>
      </c>
      <c r="F351" s="41">
        <f t="shared" si="44"/>
        <v>1.9837440000000002</v>
      </c>
      <c r="G351" s="18">
        <f t="shared" si="45"/>
        <v>34.86282</v>
      </c>
      <c r="H351" s="41">
        <f t="shared" si="46"/>
        <v>69.15890999808</v>
      </c>
      <c r="I351" s="151" t="s">
        <v>85</v>
      </c>
      <c r="J351" s="41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69">
        <v>22074</v>
      </c>
      <c r="D352" s="18">
        <v>192.16</v>
      </c>
      <c r="E352" s="18">
        <v>11.35</v>
      </c>
      <c r="F352" s="41">
        <f t="shared" si="44"/>
        <v>0.9806400000000001</v>
      </c>
      <c r="G352" s="18">
        <f t="shared" si="45"/>
        <v>69.65654</v>
      </c>
      <c r="H352" s="41">
        <f t="shared" si="46"/>
        <v>68.30798938560001</v>
      </c>
      <c r="I352" s="151" t="s">
        <v>86</v>
      </c>
      <c r="J352" s="41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69">
        <v>22079</v>
      </c>
      <c r="D353" s="18">
        <v>192.26</v>
      </c>
      <c r="E353" s="18">
        <v>17.36</v>
      </c>
      <c r="F353" s="41">
        <f t="shared" si="44"/>
        <v>1.4999040000000001</v>
      </c>
      <c r="G353" s="18">
        <f t="shared" si="45"/>
        <v>398.87004666666667</v>
      </c>
      <c r="H353" s="41">
        <f t="shared" si="46"/>
        <v>598.26677847552</v>
      </c>
      <c r="I353" s="151" t="s">
        <v>87</v>
      </c>
      <c r="J353" s="41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69">
        <v>22087</v>
      </c>
      <c r="D354" s="18">
        <v>192.41</v>
      </c>
      <c r="E354" s="18">
        <v>33.86</v>
      </c>
      <c r="F354" s="41">
        <f t="shared" si="44"/>
        <v>2.925504</v>
      </c>
      <c r="G354" s="18">
        <f t="shared" si="45"/>
        <v>203.19420666666667</v>
      </c>
      <c r="H354" s="41">
        <f t="shared" si="46"/>
        <v>594.44546438016</v>
      </c>
      <c r="I354" s="151" t="s">
        <v>88</v>
      </c>
      <c r="J354" s="41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69">
        <v>22100</v>
      </c>
      <c r="D355" s="18">
        <v>192.4</v>
      </c>
      <c r="E355" s="18">
        <v>23.95</v>
      </c>
      <c r="F355" s="41">
        <f t="shared" si="44"/>
        <v>2.06928</v>
      </c>
      <c r="G355" s="18">
        <f t="shared" si="45"/>
        <v>171.1955966666667</v>
      </c>
      <c r="H355" s="41">
        <f t="shared" si="46"/>
        <v>354.25162427040004</v>
      </c>
      <c r="I355" s="151" t="s">
        <v>89</v>
      </c>
      <c r="J355" s="41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69">
        <v>22111</v>
      </c>
      <c r="D356" s="18">
        <v>194.03</v>
      </c>
      <c r="E356" s="18">
        <v>189.46</v>
      </c>
      <c r="F356" s="41">
        <f t="shared" si="44"/>
        <v>16.369344</v>
      </c>
      <c r="G356" s="18">
        <f t="shared" si="45"/>
        <v>291.6594</v>
      </c>
      <c r="H356" s="41">
        <f t="shared" si="46"/>
        <v>4774.2730494336</v>
      </c>
      <c r="I356" s="151" t="s">
        <v>90</v>
      </c>
      <c r="J356" s="41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69">
        <v>22115</v>
      </c>
      <c r="D357" s="18">
        <v>198.33</v>
      </c>
      <c r="E357" s="18">
        <v>928.19</v>
      </c>
      <c r="F357" s="41">
        <f t="shared" si="44"/>
        <v>80.19561600000002</v>
      </c>
      <c r="G357" s="18">
        <f t="shared" si="45"/>
        <v>2365.1532533333334</v>
      </c>
      <c r="H357" s="41">
        <f t="shared" si="46"/>
        <v>189674.92208547075</v>
      </c>
      <c r="I357" s="151" t="s">
        <v>91</v>
      </c>
      <c r="J357" s="41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69">
        <v>22135</v>
      </c>
      <c r="D358" s="18">
        <v>195.42</v>
      </c>
      <c r="E358" s="18">
        <v>3.96</v>
      </c>
      <c r="F358" s="41">
        <f t="shared" si="44"/>
        <v>0.342144</v>
      </c>
      <c r="G358" s="18">
        <f t="shared" si="45"/>
        <v>673.4234733333333</v>
      </c>
      <c r="H358" s="41">
        <f t="shared" si="46"/>
        <v>230.40780086016</v>
      </c>
      <c r="I358" s="151" t="s">
        <v>92</v>
      </c>
      <c r="J358" s="41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69">
        <v>22142</v>
      </c>
      <c r="D359" s="18">
        <v>193.41</v>
      </c>
      <c r="E359" s="18">
        <v>137.81</v>
      </c>
      <c r="F359" s="41">
        <f t="shared" si="44"/>
        <v>11.906784</v>
      </c>
      <c r="G359" s="18">
        <f t="shared" si="45"/>
        <v>299.45976666666667</v>
      </c>
      <c r="H359" s="41">
        <f t="shared" si="46"/>
        <v>3565.6027583904</v>
      </c>
      <c r="I359" s="151" t="s">
        <v>93</v>
      </c>
      <c r="J359" s="41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69">
        <v>22154</v>
      </c>
      <c r="D360" s="18">
        <v>196.48</v>
      </c>
      <c r="E360" s="18">
        <v>583.11</v>
      </c>
      <c r="F360" s="41">
        <f t="shared" si="44"/>
        <v>50.380704</v>
      </c>
      <c r="G360" s="18">
        <f t="shared" si="45"/>
        <v>1415.0921333333333</v>
      </c>
      <c r="H360" s="41">
        <f t="shared" si="46"/>
        <v>71293.3379021952</v>
      </c>
      <c r="I360" s="151" t="s">
        <v>94</v>
      </c>
      <c r="J360" s="41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69">
        <v>22163</v>
      </c>
      <c r="D361" s="18">
        <v>195.31</v>
      </c>
      <c r="E361" s="18">
        <v>384.44</v>
      </c>
      <c r="F361" s="41">
        <f t="shared" si="44"/>
        <v>33.215616000000004</v>
      </c>
      <c r="G361" s="18">
        <f t="shared" si="45"/>
        <v>778.2368</v>
      </c>
      <c r="H361" s="41">
        <f t="shared" si="46"/>
        <v>25849.614705868804</v>
      </c>
      <c r="I361" s="151" t="s">
        <v>95</v>
      </c>
      <c r="J361" s="41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69">
        <v>22171</v>
      </c>
      <c r="D362" s="18">
        <v>195</v>
      </c>
      <c r="E362" s="18">
        <v>335.53</v>
      </c>
      <c r="F362" s="41">
        <f t="shared" si="44"/>
        <v>28.989791999999998</v>
      </c>
      <c r="G362" s="18">
        <f t="shared" si="45"/>
        <v>234.77148</v>
      </c>
      <c r="H362" s="41">
        <f t="shared" si="46"/>
        <v>6805.97637273216</v>
      </c>
      <c r="I362" s="151" t="s">
        <v>96</v>
      </c>
      <c r="J362" s="41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69">
        <v>22179</v>
      </c>
      <c r="D363" s="18">
        <v>193.75</v>
      </c>
      <c r="E363" s="18">
        <v>179.76</v>
      </c>
      <c r="F363" s="41">
        <f t="shared" si="44"/>
        <v>15.531264</v>
      </c>
      <c r="G363" s="18">
        <f t="shared" si="45"/>
        <v>140.01355666666666</v>
      </c>
      <c r="H363" s="41">
        <f t="shared" si="46"/>
        <v>2174.58751216896</v>
      </c>
      <c r="I363" s="151" t="s">
        <v>97</v>
      </c>
      <c r="J363" s="41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69">
        <v>22192</v>
      </c>
      <c r="D364" s="18">
        <v>193.52</v>
      </c>
      <c r="E364" s="18">
        <v>142.08</v>
      </c>
      <c r="F364" s="41">
        <f t="shared" si="44"/>
        <v>12.275712000000002</v>
      </c>
      <c r="G364" s="18">
        <f t="shared" si="45"/>
        <v>66.72780333333334</v>
      </c>
      <c r="H364" s="41">
        <f t="shared" si="46"/>
        <v>819.1312961126403</v>
      </c>
      <c r="I364" s="151" t="s">
        <v>98</v>
      </c>
      <c r="J364" s="41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69">
        <v>22208</v>
      </c>
      <c r="D365" s="18">
        <v>193.56</v>
      </c>
      <c r="E365" s="18">
        <v>155.3</v>
      </c>
      <c r="F365" s="41">
        <f t="shared" si="44"/>
        <v>13.417920000000002</v>
      </c>
      <c r="G365" s="18">
        <f t="shared" si="45"/>
        <v>31.26393333333333</v>
      </c>
      <c r="H365" s="41">
        <f t="shared" si="46"/>
        <v>419.49695635200004</v>
      </c>
      <c r="I365" s="151" t="s">
        <v>99</v>
      </c>
      <c r="J365" s="41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69">
        <v>22214</v>
      </c>
      <c r="D366" s="18">
        <v>193.38</v>
      </c>
      <c r="E366" s="18">
        <v>131.44</v>
      </c>
      <c r="F366" s="41">
        <f t="shared" si="44"/>
        <v>11.356416000000001</v>
      </c>
      <c r="G366" s="18">
        <f t="shared" si="45"/>
        <v>57.402229999999996</v>
      </c>
      <c r="H366" s="41">
        <f t="shared" si="46"/>
        <v>651.88360320768</v>
      </c>
      <c r="I366" s="151" t="s">
        <v>100</v>
      </c>
      <c r="J366" s="41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69">
        <v>22228</v>
      </c>
      <c r="D367" s="18">
        <v>192.8</v>
      </c>
      <c r="E367" s="18">
        <v>75.42</v>
      </c>
      <c r="F367" s="41">
        <f t="shared" si="44"/>
        <v>6.516288</v>
      </c>
      <c r="G367" s="18">
        <f t="shared" si="45"/>
        <v>18.215143333333334</v>
      </c>
      <c r="H367" s="41">
        <f t="shared" si="46"/>
        <v>118.69511992128001</v>
      </c>
      <c r="I367" s="151" t="s">
        <v>101</v>
      </c>
      <c r="J367" s="41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69">
        <v>22247</v>
      </c>
      <c r="D368" s="18">
        <v>192.55</v>
      </c>
      <c r="E368" s="18">
        <v>44.9</v>
      </c>
      <c r="F368" s="41">
        <f t="shared" si="44"/>
        <v>3.87936</v>
      </c>
      <c r="G368" s="18">
        <f t="shared" si="45"/>
        <v>25.377456666666664</v>
      </c>
      <c r="H368" s="41">
        <f t="shared" si="46"/>
        <v>98.4482902944</v>
      </c>
      <c r="I368" s="151" t="s">
        <v>102</v>
      </c>
      <c r="J368" s="41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69">
        <v>22254</v>
      </c>
      <c r="D369" s="18">
        <v>192.46</v>
      </c>
      <c r="E369" s="18">
        <v>36.58</v>
      </c>
      <c r="F369" s="41">
        <f t="shared" si="44"/>
        <v>3.160512</v>
      </c>
      <c r="G369" s="18">
        <f t="shared" si="45"/>
        <v>38.05654666666666</v>
      </c>
      <c r="H369" s="41">
        <f t="shared" si="46"/>
        <v>120.27817241855999</v>
      </c>
      <c r="I369" s="151" t="s">
        <v>103</v>
      </c>
      <c r="J369" s="41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69">
        <v>22263</v>
      </c>
      <c r="D370" s="18">
        <v>192.48</v>
      </c>
      <c r="E370" s="18">
        <v>39.28</v>
      </c>
      <c r="F370" s="41">
        <f t="shared" si="44"/>
        <v>3.3937920000000004</v>
      </c>
      <c r="G370" s="18">
        <f t="shared" si="45"/>
        <v>25.184916666666666</v>
      </c>
      <c r="H370" s="41">
        <f t="shared" si="46"/>
        <v>85.472368704</v>
      </c>
      <c r="I370" s="151" t="s">
        <v>78</v>
      </c>
      <c r="J370" s="41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69">
        <v>22275</v>
      </c>
      <c r="D371" s="18">
        <v>192.31</v>
      </c>
      <c r="E371" s="18">
        <v>24</v>
      </c>
      <c r="F371" s="41">
        <f t="shared" si="44"/>
        <v>2.0736</v>
      </c>
      <c r="G371" s="18">
        <f t="shared" si="45"/>
        <v>33.48409999999999</v>
      </c>
      <c r="H371" s="41">
        <f t="shared" si="46"/>
        <v>69.43262975999998</v>
      </c>
      <c r="I371" s="151" t="s">
        <v>104</v>
      </c>
      <c r="J371" s="41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69">
        <v>22289</v>
      </c>
      <c r="D372" s="18">
        <v>192.37</v>
      </c>
      <c r="E372" s="18">
        <v>25.62</v>
      </c>
      <c r="F372" s="41">
        <f t="shared" si="44"/>
        <v>2.2135680000000004</v>
      </c>
      <c r="G372" s="18">
        <f t="shared" si="45"/>
        <v>22.793166666666668</v>
      </c>
      <c r="H372" s="41">
        <f t="shared" si="46"/>
        <v>50.45422435200001</v>
      </c>
      <c r="I372" s="151" t="s">
        <v>79</v>
      </c>
      <c r="J372" s="41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69">
        <v>21946</v>
      </c>
      <c r="D373" s="18">
        <v>192.22</v>
      </c>
      <c r="E373" s="18">
        <v>16.21</v>
      </c>
      <c r="F373" s="41">
        <f t="shared" si="44"/>
        <v>1.4005440000000002</v>
      </c>
      <c r="G373" s="18">
        <f t="shared" si="45"/>
        <v>7.273653333333333</v>
      </c>
      <c r="H373" s="41">
        <f t="shared" si="46"/>
        <v>10.187071534080001</v>
      </c>
      <c r="I373" s="151" t="s">
        <v>80</v>
      </c>
      <c r="J373" s="41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69">
        <v>22319</v>
      </c>
      <c r="D374" s="18">
        <v>192.16</v>
      </c>
      <c r="E374" s="18">
        <v>11.2</v>
      </c>
      <c r="F374" s="41">
        <f t="shared" si="44"/>
        <v>0.96768</v>
      </c>
      <c r="G374" s="18">
        <f t="shared" si="45"/>
        <v>5.473436666666667</v>
      </c>
      <c r="H374" s="41">
        <f t="shared" si="46"/>
        <v>5.2965351936000005</v>
      </c>
      <c r="I374" s="151" t="s">
        <v>105</v>
      </c>
      <c r="J374" s="41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69">
        <v>22331</v>
      </c>
      <c r="D375" s="18">
        <v>192.08</v>
      </c>
      <c r="E375" s="18">
        <v>10.38</v>
      </c>
      <c r="F375" s="41">
        <f t="shared" si="44"/>
        <v>0.8968320000000001</v>
      </c>
      <c r="G375" s="18">
        <f t="shared" si="45"/>
        <v>13.041346666666668</v>
      </c>
      <c r="H375" s="41">
        <f t="shared" si="46"/>
        <v>11.695897013760002</v>
      </c>
      <c r="I375" s="151" t="s">
        <v>106</v>
      </c>
      <c r="J375" s="41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69">
        <v>22345</v>
      </c>
      <c r="D376" s="18">
        <v>192.02</v>
      </c>
      <c r="E376" s="18">
        <v>10.72</v>
      </c>
      <c r="F376" s="41">
        <f t="shared" si="44"/>
        <v>0.9262080000000001</v>
      </c>
      <c r="G376" s="18">
        <f t="shared" si="45"/>
        <v>42.256476666666664</v>
      </c>
      <c r="H376" s="41">
        <f t="shared" si="46"/>
        <v>39.138286740480005</v>
      </c>
      <c r="I376" s="151" t="s">
        <v>107</v>
      </c>
      <c r="J376" s="41">
        <v>33.88616</v>
      </c>
      <c r="K376" s="18">
        <v>45.89495</v>
      </c>
      <c r="L376" s="18">
        <v>46.98832</v>
      </c>
      <c r="M376" s="19"/>
      <c r="N376" s="19"/>
    </row>
    <row r="377" spans="2:14" s="192" customFormat="1" ht="24.75" thickBot="1">
      <c r="B377" s="193">
        <v>31</v>
      </c>
      <c r="C377" s="194">
        <v>22366</v>
      </c>
      <c r="D377" s="195">
        <v>192.92</v>
      </c>
      <c r="E377" s="195">
        <v>6.99</v>
      </c>
      <c r="F377" s="196">
        <f t="shared" si="44"/>
        <v>0.603936</v>
      </c>
      <c r="G377" s="195">
        <f t="shared" si="45"/>
        <v>35.311800000000005</v>
      </c>
      <c r="H377" s="196">
        <f t="shared" si="46"/>
        <v>21.326067244800004</v>
      </c>
      <c r="I377" s="197" t="s">
        <v>108</v>
      </c>
      <c r="J377" s="196">
        <v>30.04461</v>
      </c>
      <c r="K377" s="195">
        <v>36.93715</v>
      </c>
      <c r="L377" s="195">
        <v>38.95364</v>
      </c>
      <c r="M377" s="198"/>
      <c r="N377" s="198"/>
    </row>
    <row r="378" spans="1:14" ht="24">
      <c r="A378" s="14"/>
      <c r="B378" s="13">
        <v>1</v>
      </c>
      <c r="C378" s="69">
        <v>22373</v>
      </c>
      <c r="D378" s="18">
        <v>192.15</v>
      </c>
      <c r="E378" s="18">
        <v>16.72</v>
      </c>
      <c r="F378" s="41">
        <f t="shared" si="44"/>
        <v>1.444608</v>
      </c>
      <c r="G378" s="18">
        <f t="shared" si="45"/>
        <v>37.28799333333333</v>
      </c>
      <c r="H378" s="41">
        <f t="shared" si="46"/>
        <v>53.86653347327999</v>
      </c>
      <c r="I378" s="151" t="s">
        <v>81</v>
      </c>
      <c r="J378" s="41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69">
        <v>22390</v>
      </c>
      <c r="D379" s="18">
        <v>192.3</v>
      </c>
      <c r="E379" s="18">
        <v>24.9</v>
      </c>
      <c r="F379" s="41">
        <f t="shared" si="44"/>
        <v>2.15136</v>
      </c>
      <c r="G379" s="18">
        <f t="shared" si="45"/>
        <v>51.75953333333334</v>
      </c>
      <c r="H379" s="41">
        <f t="shared" si="46"/>
        <v>111.353389632</v>
      </c>
      <c r="I379" s="151" t="s">
        <v>82</v>
      </c>
      <c r="J379" s="41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69">
        <v>22404</v>
      </c>
      <c r="D380" s="18">
        <v>192.23</v>
      </c>
      <c r="E380" s="18">
        <v>34.59</v>
      </c>
      <c r="F380" s="41">
        <f t="shared" si="44"/>
        <v>2.9885760000000006</v>
      </c>
      <c r="G380" s="18">
        <f t="shared" si="45"/>
        <v>10.637216666666667</v>
      </c>
      <c r="H380" s="41">
        <f t="shared" si="46"/>
        <v>31.79013043680001</v>
      </c>
      <c r="I380" s="151" t="s">
        <v>83</v>
      </c>
      <c r="J380" s="41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69">
        <v>22417</v>
      </c>
      <c r="D381" s="211">
        <v>192.1</v>
      </c>
      <c r="E381" s="18">
        <v>13.83</v>
      </c>
      <c r="F381" s="41">
        <f t="shared" si="44"/>
        <v>1.194912</v>
      </c>
      <c r="G381" s="18">
        <f t="shared" si="45"/>
        <v>8.650656666666668</v>
      </c>
      <c r="H381" s="41">
        <f t="shared" si="46"/>
        <v>10.336773458880002</v>
      </c>
      <c r="I381" s="151" t="s">
        <v>84</v>
      </c>
      <c r="J381" s="41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69">
        <v>22421</v>
      </c>
      <c r="D382" s="18">
        <v>193.29</v>
      </c>
      <c r="E382" s="18">
        <v>120.95</v>
      </c>
      <c r="F382" s="41">
        <f t="shared" si="44"/>
        <v>10.450080000000002</v>
      </c>
      <c r="G382" s="18">
        <f t="shared" si="45"/>
        <v>228.95638666666665</v>
      </c>
      <c r="H382" s="41">
        <f t="shared" si="46"/>
        <v>2392.6125571776</v>
      </c>
      <c r="I382" s="151" t="s">
        <v>85</v>
      </c>
      <c r="J382" s="41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69">
        <v>22437</v>
      </c>
      <c r="D383" s="18">
        <v>192.56</v>
      </c>
      <c r="E383" s="18">
        <v>43.86</v>
      </c>
      <c r="F383" s="41">
        <f t="shared" si="44"/>
        <v>3.789504</v>
      </c>
      <c r="G383" s="18">
        <f t="shared" si="45"/>
        <v>72.26246666666667</v>
      </c>
      <c r="H383" s="41">
        <f t="shared" si="46"/>
        <v>273.8389064832</v>
      </c>
      <c r="I383" s="151" t="s">
        <v>86</v>
      </c>
      <c r="J383" s="41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69">
        <v>22452</v>
      </c>
      <c r="D384" s="18">
        <v>194.42</v>
      </c>
      <c r="E384" s="18">
        <v>224.89</v>
      </c>
      <c r="F384" s="41">
        <f t="shared" si="44"/>
        <v>19.430496</v>
      </c>
      <c r="G384" s="18">
        <f t="shared" si="45"/>
        <v>994.60028</v>
      </c>
      <c r="H384" s="41">
        <f t="shared" si="46"/>
        <v>19325.57676213888</v>
      </c>
      <c r="I384" s="151" t="s">
        <v>87</v>
      </c>
      <c r="J384" s="41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69">
        <v>22459</v>
      </c>
      <c r="D385" s="18">
        <v>195.4</v>
      </c>
      <c r="E385" s="18">
        <v>377.448</v>
      </c>
      <c r="F385" s="41">
        <f t="shared" si="44"/>
        <v>32.6115072</v>
      </c>
      <c r="G385" s="18">
        <f t="shared" si="45"/>
        <v>391.8703766666667</v>
      </c>
      <c r="H385" s="41">
        <f t="shared" si="46"/>
        <v>12779.483610131712</v>
      </c>
      <c r="I385" s="151" t="s">
        <v>88</v>
      </c>
      <c r="J385" s="41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69">
        <v>22482</v>
      </c>
      <c r="D386" s="18">
        <v>196.05</v>
      </c>
      <c r="E386" s="18">
        <v>535.27</v>
      </c>
      <c r="F386" s="41">
        <f t="shared" si="44"/>
        <v>46.247328</v>
      </c>
      <c r="G386" s="18">
        <f t="shared" si="45"/>
        <v>312.4620933333333</v>
      </c>
      <c r="H386" s="41">
        <f t="shared" si="46"/>
        <v>14450.53691795328</v>
      </c>
      <c r="I386" s="151" t="s">
        <v>89</v>
      </c>
      <c r="J386" s="41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>
        <v>10</v>
      </c>
      <c r="C387" s="69">
        <v>22483</v>
      </c>
      <c r="D387" s="18">
        <v>197.23</v>
      </c>
      <c r="E387" s="18">
        <v>749.87</v>
      </c>
      <c r="F387" s="41">
        <f t="shared" si="44"/>
        <v>64.788768</v>
      </c>
      <c r="G387" s="18">
        <f t="shared" si="45"/>
        <v>807.5257133333334</v>
      </c>
      <c r="H387" s="41">
        <f t="shared" si="46"/>
        <v>52318.59609518785</v>
      </c>
      <c r="I387" s="151" t="s">
        <v>90</v>
      </c>
      <c r="J387" s="41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69">
        <v>22484</v>
      </c>
      <c r="D388" s="18">
        <v>198.42</v>
      </c>
      <c r="E388" s="18">
        <v>971.39</v>
      </c>
      <c r="F388" s="41">
        <f t="shared" si="44"/>
        <v>83.928096</v>
      </c>
      <c r="G388" s="18">
        <f t="shared" si="45"/>
        <v>598.7895533333334</v>
      </c>
      <c r="H388" s="41">
        <f t="shared" si="46"/>
        <v>50255.267115957125</v>
      </c>
      <c r="I388" s="151" t="s">
        <v>91</v>
      </c>
      <c r="J388" s="41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69">
        <v>22496</v>
      </c>
      <c r="D389" s="18">
        <v>194.615</v>
      </c>
      <c r="E389" s="18">
        <v>308.09</v>
      </c>
      <c r="F389" s="41">
        <f t="shared" si="44"/>
        <v>26.618976</v>
      </c>
      <c r="G389" s="18">
        <f t="shared" si="45"/>
        <v>239.22693333333333</v>
      </c>
      <c r="H389" s="41">
        <f t="shared" si="46"/>
        <v>6367.9759969536</v>
      </c>
      <c r="I389" s="151" t="s">
        <v>92</v>
      </c>
      <c r="J389" s="41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69">
        <v>22507</v>
      </c>
      <c r="D390" s="18">
        <v>193.755</v>
      </c>
      <c r="E390" s="18">
        <v>186.84</v>
      </c>
      <c r="F390" s="41">
        <f t="shared" si="44"/>
        <v>16.142976</v>
      </c>
      <c r="G390" s="18">
        <f t="shared" si="45"/>
        <v>1986.9922766666666</v>
      </c>
      <c r="H390" s="41">
        <f t="shared" si="46"/>
        <v>32075.96863441536</v>
      </c>
      <c r="I390" s="151" t="s">
        <v>93</v>
      </c>
      <c r="J390" s="41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69">
        <v>22511</v>
      </c>
      <c r="D391" s="18">
        <v>200.61</v>
      </c>
      <c r="E391" s="18">
        <v>1636.387</v>
      </c>
      <c r="F391" s="41">
        <f t="shared" si="44"/>
        <v>141.3838368</v>
      </c>
      <c r="G391" s="18">
        <f t="shared" si="45"/>
        <v>178.13478999999998</v>
      </c>
      <c r="H391" s="41">
        <f t="shared" si="46"/>
        <v>25185.38007776227</v>
      </c>
      <c r="I391" s="151" t="s">
        <v>94</v>
      </c>
      <c r="J391" s="41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69">
        <v>22535</v>
      </c>
      <c r="D392" s="18">
        <v>194.75</v>
      </c>
      <c r="E392" s="18">
        <v>310.34</v>
      </c>
      <c r="F392" s="41">
        <f t="shared" si="44"/>
        <v>26.813375999999998</v>
      </c>
      <c r="G392" s="18">
        <f t="shared" si="45"/>
        <v>1274.5650033333334</v>
      </c>
      <c r="H392" s="41">
        <f t="shared" si="46"/>
        <v>34175.39067081792</v>
      </c>
      <c r="I392" s="151" t="s">
        <v>95</v>
      </c>
      <c r="J392" s="41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69">
        <v>22544</v>
      </c>
      <c r="D393" s="18">
        <v>195.05</v>
      </c>
      <c r="E393" s="18">
        <v>363.3</v>
      </c>
      <c r="F393" s="41">
        <f t="shared" si="44"/>
        <v>31.389120000000002</v>
      </c>
      <c r="G393" s="18">
        <f t="shared" si="45"/>
        <v>429.11784000000006</v>
      </c>
      <c r="H393" s="41">
        <f t="shared" si="46"/>
        <v>13469.631373900802</v>
      </c>
      <c r="I393" s="151" t="s">
        <v>96</v>
      </c>
      <c r="J393" s="41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69">
        <v>22548</v>
      </c>
      <c r="D394" s="18">
        <v>194.03</v>
      </c>
      <c r="E394" s="18">
        <v>202.43</v>
      </c>
      <c r="F394" s="41">
        <f t="shared" si="44"/>
        <v>17.489952000000002</v>
      </c>
      <c r="G394" s="18">
        <f t="shared" si="45"/>
        <v>176.42166333333333</v>
      </c>
      <c r="H394" s="41">
        <f t="shared" si="46"/>
        <v>3085.6064234601604</v>
      </c>
      <c r="I394" s="151" t="s">
        <v>97</v>
      </c>
      <c r="J394" s="41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69">
        <v>22556</v>
      </c>
      <c r="D395" s="18">
        <v>194.17</v>
      </c>
      <c r="E395" s="18">
        <v>212.71</v>
      </c>
      <c r="F395" s="41">
        <f t="shared" si="44"/>
        <v>18.378144000000002</v>
      </c>
      <c r="G395" s="18">
        <f t="shared" si="45"/>
        <v>220.97769666666667</v>
      </c>
      <c r="H395" s="41">
        <f t="shared" si="46"/>
        <v>4061.159930128321</v>
      </c>
      <c r="I395" s="151" t="s">
        <v>98</v>
      </c>
      <c r="J395" s="41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69">
        <v>22570</v>
      </c>
      <c r="D396" s="18">
        <v>193.03</v>
      </c>
      <c r="E396" s="18">
        <v>87.55</v>
      </c>
      <c r="F396" s="41">
        <f t="shared" si="44"/>
        <v>7.56432</v>
      </c>
      <c r="G396" s="18">
        <f t="shared" si="45"/>
        <v>101.42376333333334</v>
      </c>
      <c r="H396" s="41">
        <f t="shared" si="46"/>
        <v>767.2018014576001</v>
      </c>
      <c r="I396" s="151" t="s">
        <v>99</v>
      </c>
      <c r="J396" s="41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69">
        <v>22583</v>
      </c>
      <c r="D397" s="18">
        <v>192.95</v>
      </c>
      <c r="E397" s="18">
        <v>80.8</v>
      </c>
      <c r="F397" s="41">
        <f t="shared" si="44"/>
        <v>6.98112</v>
      </c>
      <c r="G397" s="18">
        <f t="shared" si="45"/>
        <v>147.83720333333335</v>
      </c>
      <c r="H397" s="41">
        <f t="shared" si="46"/>
        <v>1032.0692569344</v>
      </c>
      <c r="I397" s="151" t="s">
        <v>100</v>
      </c>
      <c r="J397" s="41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69">
        <v>22590</v>
      </c>
      <c r="D398" s="18">
        <v>192.74</v>
      </c>
      <c r="E398" s="18">
        <v>59.4</v>
      </c>
      <c r="F398" s="41">
        <f t="shared" si="44"/>
        <v>5.13216</v>
      </c>
      <c r="G398" s="18">
        <f t="shared" si="45"/>
        <v>2.8979733333333333</v>
      </c>
      <c r="H398" s="41">
        <f t="shared" si="46"/>
        <v>14.8728628224</v>
      </c>
      <c r="I398" s="151" t="s">
        <v>101</v>
      </c>
      <c r="J398" s="41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69">
        <v>22604</v>
      </c>
      <c r="D399" s="18">
        <v>192.6</v>
      </c>
      <c r="E399" s="18">
        <v>46.22</v>
      </c>
      <c r="F399" s="41">
        <f t="shared" si="44"/>
        <v>3.993408</v>
      </c>
      <c r="G399" s="18">
        <f t="shared" si="45"/>
        <v>17.25554</v>
      </c>
      <c r="H399" s="41">
        <f t="shared" si="46"/>
        <v>68.90841148032</v>
      </c>
      <c r="I399" s="151" t="s">
        <v>102</v>
      </c>
      <c r="J399" s="41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69">
        <v>22611</v>
      </c>
      <c r="D400" s="18">
        <v>192.48</v>
      </c>
      <c r="E400" s="18">
        <v>33.29</v>
      </c>
      <c r="F400" s="41">
        <f t="shared" si="44"/>
        <v>2.876256</v>
      </c>
      <c r="G400" s="18">
        <f t="shared" si="45"/>
        <v>5.692786666666667</v>
      </c>
      <c r="H400" s="41">
        <f t="shared" si="46"/>
        <v>16.373911806720002</v>
      </c>
      <c r="I400" s="151" t="s">
        <v>103</v>
      </c>
      <c r="J400" s="41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69">
        <v>22621</v>
      </c>
      <c r="D401" s="18">
        <v>192.38</v>
      </c>
      <c r="E401" s="18">
        <v>29.11</v>
      </c>
      <c r="F401" s="41">
        <f t="shared" si="44"/>
        <v>2.515104</v>
      </c>
      <c r="G401" s="18">
        <f t="shared" si="45"/>
        <v>9.195083333333335</v>
      </c>
      <c r="H401" s="41">
        <f t="shared" si="46"/>
        <v>23.126590872000005</v>
      </c>
      <c r="I401" s="151" t="s">
        <v>78</v>
      </c>
      <c r="J401" s="41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69">
        <v>22632</v>
      </c>
      <c r="D402" s="18">
        <v>192.33</v>
      </c>
      <c r="E402" s="18">
        <v>22.75</v>
      </c>
      <c r="F402" s="41">
        <f t="shared" si="44"/>
        <v>1.9656</v>
      </c>
      <c r="G402" s="18">
        <f t="shared" si="45"/>
        <v>36.245306666666664</v>
      </c>
      <c r="H402" s="41">
        <f t="shared" si="46"/>
        <v>71.243774784</v>
      </c>
      <c r="I402" s="151" t="s">
        <v>104</v>
      </c>
      <c r="J402" s="41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69">
        <v>22639</v>
      </c>
      <c r="D403" s="18">
        <v>192.27</v>
      </c>
      <c r="E403" s="18">
        <v>20.74</v>
      </c>
      <c r="F403" s="41">
        <f t="shared" si="44"/>
        <v>1.791936</v>
      </c>
      <c r="G403" s="18">
        <f t="shared" si="45"/>
        <v>2.3034733333333333</v>
      </c>
      <c r="H403" s="41">
        <f t="shared" si="46"/>
        <v>4.12767679104</v>
      </c>
      <c r="I403" s="151" t="s">
        <v>79</v>
      </c>
      <c r="J403" s="41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69">
        <v>22653</v>
      </c>
      <c r="D404" s="18">
        <v>192.21</v>
      </c>
      <c r="E404" s="18">
        <v>17.31</v>
      </c>
      <c r="F404" s="41">
        <f t="shared" si="44"/>
        <v>1.495584</v>
      </c>
      <c r="G404" s="18">
        <f t="shared" si="45"/>
        <v>10.635186666666668</v>
      </c>
      <c r="H404" s="41">
        <f t="shared" si="46"/>
        <v>15.905815015680002</v>
      </c>
      <c r="I404" s="151" t="s">
        <v>80</v>
      </c>
      <c r="J404" s="41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69">
        <v>22667</v>
      </c>
      <c r="D405" s="18">
        <v>192.16</v>
      </c>
      <c r="E405" s="18">
        <v>16.44</v>
      </c>
      <c r="F405" s="41">
        <f t="shared" si="44"/>
        <v>1.4204160000000001</v>
      </c>
      <c r="G405" s="18">
        <f t="shared" si="45"/>
        <v>12.526903333333332</v>
      </c>
      <c r="H405" s="41">
        <f t="shared" si="46"/>
        <v>17.79341392512</v>
      </c>
      <c r="I405" s="151" t="s">
        <v>105</v>
      </c>
      <c r="J405" s="41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69">
        <v>22674</v>
      </c>
      <c r="D406" s="18">
        <v>192.11</v>
      </c>
      <c r="E406" s="18">
        <v>13.19</v>
      </c>
      <c r="F406" s="41">
        <f t="shared" si="44"/>
        <v>1.139616</v>
      </c>
      <c r="G406" s="18">
        <f t="shared" si="45"/>
        <v>19.724573333333332</v>
      </c>
      <c r="H406" s="41">
        <f t="shared" si="46"/>
        <v>22.478439363839996</v>
      </c>
      <c r="I406" s="151" t="s">
        <v>106</v>
      </c>
      <c r="J406" s="41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69">
        <v>22681</v>
      </c>
      <c r="D407" s="18">
        <v>192.08</v>
      </c>
      <c r="E407" s="18">
        <v>12.23</v>
      </c>
      <c r="F407" s="41">
        <f t="shared" si="44"/>
        <v>1.056672</v>
      </c>
      <c r="G407" s="18">
        <f t="shared" si="45"/>
        <v>28.937150000000003</v>
      </c>
      <c r="H407" s="41">
        <f t="shared" si="46"/>
        <v>30.577076164800005</v>
      </c>
      <c r="I407" s="151" t="s">
        <v>107</v>
      </c>
      <c r="J407" s="41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69">
        <v>22702</v>
      </c>
      <c r="D408" s="18">
        <v>192</v>
      </c>
      <c r="E408" s="18">
        <v>7.86</v>
      </c>
      <c r="F408" s="41">
        <f t="shared" si="44"/>
        <v>0.679104</v>
      </c>
      <c r="G408" s="18">
        <f t="shared" si="45"/>
        <v>29.3494</v>
      </c>
      <c r="H408" s="41">
        <f t="shared" si="46"/>
        <v>19.9312949376</v>
      </c>
      <c r="I408" s="151" t="s">
        <v>108</v>
      </c>
      <c r="J408" s="41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69">
        <v>22710</v>
      </c>
      <c r="D409" s="18">
        <v>191.98</v>
      </c>
      <c r="E409" s="18">
        <v>7.9</v>
      </c>
      <c r="F409" s="41">
        <f t="shared" si="44"/>
        <v>0.6825600000000001</v>
      </c>
      <c r="G409" s="18">
        <f t="shared" si="45"/>
        <v>14.101873333333335</v>
      </c>
      <c r="H409" s="41">
        <f t="shared" si="46"/>
        <v>9.625374662400002</v>
      </c>
      <c r="I409" s="13" t="s">
        <v>109</v>
      </c>
      <c r="J409" s="41">
        <v>22.74921</v>
      </c>
      <c r="K409" s="18">
        <v>1.55231</v>
      </c>
      <c r="L409" s="18">
        <v>18.0041</v>
      </c>
      <c r="M409" s="19"/>
      <c r="N409" s="19"/>
    </row>
    <row r="410" spans="2:14" s="192" customFormat="1" ht="24.75" thickBot="1">
      <c r="B410" s="193">
        <v>33</v>
      </c>
      <c r="C410" s="194">
        <v>22716</v>
      </c>
      <c r="D410" s="195">
        <v>191.87</v>
      </c>
      <c r="E410" s="195">
        <v>6.74</v>
      </c>
      <c r="F410" s="196">
        <f t="shared" si="44"/>
        <v>0.5823360000000001</v>
      </c>
      <c r="G410" s="195">
        <f t="shared" si="45"/>
        <v>2.88531</v>
      </c>
      <c r="H410" s="196">
        <f t="shared" si="46"/>
        <v>1.6802198841600002</v>
      </c>
      <c r="I410" s="193" t="s">
        <v>116</v>
      </c>
      <c r="J410" s="196">
        <v>5.0801</v>
      </c>
      <c r="K410" s="195">
        <v>1.90338</v>
      </c>
      <c r="L410" s="195">
        <v>1.67245</v>
      </c>
      <c r="M410" s="198"/>
      <c r="N410" s="198"/>
    </row>
    <row r="411" spans="1:14" ht="24">
      <c r="A411" s="14"/>
      <c r="B411" s="13">
        <v>1</v>
      </c>
      <c r="C411" s="69">
        <v>22740</v>
      </c>
      <c r="D411" s="18">
        <v>191.82</v>
      </c>
      <c r="E411" s="18">
        <v>5.06</v>
      </c>
      <c r="F411" s="41">
        <f t="shared" si="44"/>
        <v>0.437184</v>
      </c>
      <c r="G411" s="18">
        <f t="shared" si="45"/>
        <v>44.27752666666666</v>
      </c>
      <c r="H411" s="41">
        <f t="shared" si="46"/>
        <v>19.357426218239997</v>
      </c>
      <c r="I411" s="151" t="s">
        <v>81</v>
      </c>
      <c r="J411" s="41">
        <v>49.15426</v>
      </c>
      <c r="K411" s="18">
        <v>66.21936</v>
      </c>
      <c r="L411" s="18">
        <v>17.45896</v>
      </c>
      <c r="M411" s="19"/>
      <c r="N411" s="19"/>
    </row>
    <row r="412" spans="1:14" ht="24">
      <c r="A412" s="14"/>
      <c r="B412" s="13">
        <v>2</v>
      </c>
      <c r="C412" s="69">
        <v>22759</v>
      </c>
      <c r="D412" s="18">
        <v>191.83</v>
      </c>
      <c r="E412" s="18">
        <v>5.54</v>
      </c>
      <c r="F412" s="41">
        <f t="shared" si="44"/>
        <v>0.478656</v>
      </c>
      <c r="G412" s="18">
        <f t="shared" si="45"/>
        <v>21.806216666666668</v>
      </c>
      <c r="H412" s="41">
        <f t="shared" si="46"/>
        <v>10.437676444800001</v>
      </c>
      <c r="I412" s="151" t="s">
        <v>82</v>
      </c>
      <c r="J412" s="41">
        <v>18.30536</v>
      </c>
      <c r="K412" s="18">
        <v>14.14376</v>
      </c>
      <c r="L412" s="18">
        <v>32.96953</v>
      </c>
      <c r="M412" s="19"/>
      <c r="N412" s="19"/>
    </row>
    <row r="413" spans="1:14" ht="24">
      <c r="A413" s="14"/>
      <c r="B413" s="13">
        <v>3</v>
      </c>
      <c r="C413" s="69">
        <v>22773</v>
      </c>
      <c r="D413" s="18">
        <v>191.81</v>
      </c>
      <c r="E413" s="18">
        <v>5.12</v>
      </c>
      <c r="F413" s="41">
        <f t="shared" si="44"/>
        <v>0.44236800000000004</v>
      </c>
      <c r="G413" s="18">
        <f t="shared" si="45"/>
        <v>29.04694333333333</v>
      </c>
      <c r="H413" s="41">
        <f t="shared" si="46"/>
        <v>12.84943822848</v>
      </c>
      <c r="I413" s="151" t="s">
        <v>83</v>
      </c>
      <c r="J413" s="41">
        <v>30.27856</v>
      </c>
      <c r="K413" s="18">
        <v>26.71152</v>
      </c>
      <c r="L413" s="18">
        <v>30.15075</v>
      </c>
      <c r="M413" s="19"/>
      <c r="N413" s="19"/>
    </row>
    <row r="414" spans="1:14" ht="24">
      <c r="A414" s="14"/>
      <c r="B414" s="13">
        <v>4</v>
      </c>
      <c r="C414" s="69">
        <v>22781</v>
      </c>
      <c r="D414" s="18">
        <v>191.93</v>
      </c>
      <c r="E414" s="18">
        <v>5.66</v>
      </c>
      <c r="F414" s="41">
        <f t="shared" si="44"/>
        <v>0.489024</v>
      </c>
      <c r="G414" s="18">
        <f t="shared" si="45"/>
        <v>13.909013333333334</v>
      </c>
      <c r="H414" s="41">
        <f t="shared" si="46"/>
        <v>6.801841336320001</v>
      </c>
      <c r="I414" s="151" t="s">
        <v>84</v>
      </c>
      <c r="J414" s="41">
        <v>12.40508</v>
      </c>
      <c r="K414" s="18">
        <v>9.62428</v>
      </c>
      <c r="L414" s="18">
        <v>19.69768</v>
      </c>
      <c r="M414" s="19"/>
      <c r="N414" s="19"/>
    </row>
    <row r="415" spans="1:14" ht="24">
      <c r="A415" s="14"/>
      <c r="B415" s="13">
        <v>5</v>
      </c>
      <c r="C415" s="69">
        <v>22787</v>
      </c>
      <c r="D415" s="18">
        <v>191.9</v>
      </c>
      <c r="E415" s="18">
        <v>5.64</v>
      </c>
      <c r="F415" s="41">
        <f t="shared" si="44"/>
        <v>0.487296</v>
      </c>
      <c r="G415" s="18">
        <f t="shared" si="45"/>
        <v>30.07319</v>
      </c>
      <c r="H415" s="41">
        <f t="shared" si="46"/>
        <v>14.65454519424</v>
      </c>
      <c r="I415" s="151" t="s">
        <v>85</v>
      </c>
      <c r="J415" s="41">
        <v>28.81736</v>
      </c>
      <c r="K415" s="18">
        <v>29.49482</v>
      </c>
      <c r="L415" s="18">
        <v>31.90739</v>
      </c>
      <c r="M415" s="19"/>
      <c r="N415" s="19"/>
    </row>
    <row r="416" spans="1:14" ht="24">
      <c r="A416" s="14"/>
      <c r="B416" s="13">
        <v>6</v>
      </c>
      <c r="C416" s="69">
        <v>241960</v>
      </c>
      <c r="D416" s="18">
        <v>191.9</v>
      </c>
      <c r="E416" s="18">
        <v>8.36</v>
      </c>
      <c r="F416" s="41">
        <f t="shared" si="44"/>
        <v>0.722304</v>
      </c>
      <c r="G416" s="18">
        <f t="shared" si="45"/>
        <v>168.23792666666668</v>
      </c>
      <c r="H416" s="41">
        <f t="shared" si="46"/>
        <v>121.51892738304</v>
      </c>
      <c r="I416" s="151" t="s">
        <v>86</v>
      </c>
      <c r="J416" s="41">
        <v>171.25049</v>
      </c>
      <c r="K416" s="18">
        <v>167.85625</v>
      </c>
      <c r="L416" s="18">
        <v>165.60704</v>
      </c>
      <c r="M416" s="19"/>
      <c r="N416" s="19"/>
    </row>
    <row r="417" spans="1:14" ht="24">
      <c r="A417" s="14"/>
      <c r="B417" s="13">
        <v>7</v>
      </c>
      <c r="C417" s="69">
        <v>22830</v>
      </c>
      <c r="D417" s="18">
        <v>191.93</v>
      </c>
      <c r="E417" s="18">
        <v>8.31</v>
      </c>
      <c r="F417" s="41">
        <f t="shared" si="44"/>
        <v>0.7179840000000001</v>
      </c>
      <c r="G417" s="18">
        <f t="shared" si="45"/>
        <v>41.01265</v>
      </c>
      <c r="H417" s="41">
        <f t="shared" si="46"/>
        <v>29.446426497600005</v>
      </c>
      <c r="I417" s="151" t="s">
        <v>87</v>
      </c>
      <c r="J417" s="41">
        <v>39.26135</v>
      </c>
      <c r="K417" s="18">
        <v>37.88938</v>
      </c>
      <c r="L417" s="18">
        <v>45.88722</v>
      </c>
      <c r="M417" s="19"/>
      <c r="N417" s="19"/>
    </row>
    <row r="418" spans="1:14" ht="24">
      <c r="A418" s="14"/>
      <c r="B418" s="13">
        <v>8</v>
      </c>
      <c r="C418" s="69">
        <v>22836</v>
      </c>
      <c r="D418" s="18">
        <v>191.3</v>
      </c>
      <c r="E418" s="18">
        <v>7.73</v>
      </c>
      <c r="F418" s="41">
        <f t="shared" si="44"/>
        <v>0.667872</v>
      </c>
      <c r="G418" s="18">
        <f t="shared" si="45"/>
        <v>487.37467</v>
      </c>
      <c r="H418" s="41">
        <f t="shared" si="46"/>
        <v>325.50389560224</v>
      </c>
      <c r="I418" s="151" t="s">
        <v>88</v>
      </c>
      <c r="J418" s="41">
        <v>483.70768</v>
      </c>
      <c r="K418" s="18">
        <v>499.1301</v>
      </c>
      <c r="L418" s="18">
        <v>479.28623</v>
      </c>
      <c r="M418" s="19"/>
      <c r="N418" s="19"/>
    </row>
    <row r="419" spans="1:14" ht="24">
      <c r="A419" s="14"/>
      <c r="B419" s="13">
        <v>9</v>
      </c>
      <c r="C419" s="69">
        <v>22849</v>
      </c>
      <c r="D419" s="18">
        <v>191.87</v>
      </c>
      <c r="E419" s="18">
        <v>6.92</v>
      </c>
      <c r="F419" s="41">
        <f t="shared" si="44"/>
        <v>0.597888</v>
      </c>
      <c r="G419" s="18">
        <f t="shared" si="45"/>
        <v>48.72835666666666</v>
      </c>
      <c r="H419" s="41">
        <f t="shared" si="46"/>
        <v>29.134099710719997</v>
      </c>
      <c r="I419" s="151" t="s">
        <v>89</v>
      </c>
      <c r="J419" s="41">
        <v>42.41323</v>
      </c>
      <c r="K419" s="18">
        <v>51.23244</v>
      </c>
      <c r="L419" s="18">
        <v>52.5394</v>
      </c>
      <c r="M419" s="19"/>
      <c r="N419" s="19"/>
    </row>
    <row r="420" spans="1:14" ht="24">
      <c r="A420" s="14"/>
      <c r="B420" s="13">
        <v>10</v>
      </c>
      <c r="C420" s="86">
        <v>22858</v>
      </c>
      <c r="D420" s="7">
        <v>194.79</v>
      </c>
      <c r="E420" s="7">
        <v>389.99</v>
      </c>
      <c r="F420" s="7">
        <f t="shared" si="44"/>
        <v>33.695136000000005</v>
      </c>
      <c r="G420" s="18">
        <f t="shared" si="45"/>
        <v>1481.4747733333334</v>
      </c>
      <c r="H420" s="18">
        <f t="shared" si="46"/>
        <v>49918.49396803585</v>
      </c>
      <c r="I420" s="151" t="s">
        <v>90</v>
      </c>
      <c r="J420" s="41">
        <v>1096.09869</v>
      </c>
      <c r="K420" s="18">
        <v>2022.93147</v>
      </c>
      <c r="L420" s="18">
        <v>1325.39416</v>
      </c>
      <c r="M420" s="19"/>
      <c r="N420" s="19"/>
    </row>
    <row r="421" spans="1:14" ht="24">
      <c r="A421" s="14"/>
      <c r="B421" s="13">
        <v>11</v>
      </c>
      <c r="C421" s="69">
        <v>22859</v>
      </c>
      <c r="D421" s="18">
        <v>196.68</v>
      </c>
      <c r="E421" s="18">
        <v>575.22</v>
      </c>
      <c r="F421" s="18">
        <f aca="true" t="shared" si="47" ref="F421:F495">E421*0.0864</f>
        <v>49.699008000000006</v>
      </c>
      <c r="G421" s="18">
        <f t="shared" si="45"/>
        <v>1288.3542933333335</v>
      </c>
      <c r="H421" s="18">
        <f t="shared" si="46"/>
        <v>64029.930331207695</v>
      </c>
      <c r="I421" s="151" t="s">
        <v>91</v>
      </c>
      <c r="J421" s="41">
        <v>971.98089</v>
      </c>
      <c r="K421" s="18">
        <v>1243.16188</v>
      </c>
      <c r="L421" s="18">
        <v>1649.92011</v>
      </c>
      <c r="M421" s="19"/>
      <c r="N421" s="19"/>
    </row>
    <row r="422" spans="1:14" ht="24">
      <c r="A422" s="14"/>
      <c r="B422" s="13">
        <v>12</v>
      </c>
      <c r="C422" s="69">
        <v>22863</v>
      </c>
      <c r="D422" s="18">
        <v>197.84</v>
      </c>
      <c r="E422" s="18">
        <v>894.21</v>
      </c>
      <c r="F422" s="18">
        <f t="shared" si="47"/>
        <v>77.25974400000001</v>
      </c>
      <c r="G422" s="18">
        <f t="shared" si="45"/>
        <v>613.3340533333334</v>
      </c>
      <c r="H422" s="18">
        <f t="shared" si="46"/>
        <v>47386.03194701569</v>
      </c>
      <c r="I422" s="151" t="s">
        <v>92</v>
      </c>
      <c r="J422" s="41">
        <v>647.82743</v>
      </c>
      <c r="K422" s="18">
        <v>589.02318</v>
      </c>
      <c r="L422" s="18">
        <v>603.15155</v>
      </c>
      <c r="M422" s="19"/>
      <c r="N422" s="19"/>
    </row>
    <row r="423" spans="1:14" ht="24">
      <c r="A423" s="14"/>
      <c r="B423" s="13">
        <v>13</v>
      </c>
      <c r="C423" s="69">
        <v>22876</v>
      </c>
      <c r="D423" s="18">
        <v>198.54</v>
      </c>
      <c r="E423" s="18">
        <v>1002.77</v>
      </c>
      <c r="F423" s="18">
        <f t="shared" si="47"/>
        <v>86.639328</v>
      </c>
      <c r="G423" s="18">
        <f t="shared" si="45"/>
        <v>1068.27151</v>
      </c>
      <c r="H423" s="18">
        <f t="shared" si="46"/>
        <v>92554.32574794529</v>
      </c>
      <c r="I423" s="151" t="s">
        <v>93</v>
      </c>
      <c r="J423" s="41">
        <v>1011.51531</v>
      </c>
      <c r="K423" s="18">
        <v>836.64499</v>
      </c>
      <c r="L423" s="18">
        <v>1356.65423</v>
      </c>
      <c r="M423" s="19"/>
      <c r="N423" s="19"/>
    </row>
    <row r="424" spans="1:14" ht="24">
      <c r="A424" s="14"/>
      <c r="B424" s="13">
        <v>14</v>
      </c>
      <c r="C424" s="69">
        <v>22892</v>
      </c>
      <c r="D424" s="18">
        <v>196.75</v>
      </c>
      <c r="E424" s="18">
        <v>622.52</v>
      </c>
      <c r="F424" s="18">
        <f t="shared" si="47"/>
        <v>53.785728</v>
      </c>
      <c r="G424" s="18">
        <f t="shared" si="45"/>
        <v>974.71782</v>
      </c>
      <c r="H424" s="18">
        <f t="shared" si="46"/>
        <v>52425.90754327296</v>
      </c>
      <c r="I424" s="151" t="s">
        <v>94</v>
      </c>
      <c r="J424" s="41">
        <v>961.99945</v>
      </c>
      <c r="K424" s="18">
        <v>948.07051</v>
      </c>
      <c r="L424" s="18">
        <v>1014.0835</v>
      </c>
      <c r="M424" s="19"/>
      <c r="N424" s="19"/>
    </row>
    <row r="425" spans="1:14" ht="24">
      <c r="A425" s="14"/>
      <c r="B425" s="13">
        <v>15</v>
      </c>
      <c r="C425" s="69">
        <v>22905</v>
      </c>
      <c r="D425" s="18">
        <v>193.36</v>
      </c>
      <c r="E425" s="18">
        <v>107.08</v>
      </c>
      <c r="F425" s="18">
        <f t="shared" si="47"/>
        <v>9.251712</v>
      </c>
      <c r="G425" s="18">
        <f t="shared" si="45"/>
        <v>66.59831666666666</v>
      </c>
      <c r="H425" s="18">
        <f aca="true" t="shared" si="48" ref="H425:H537">G425*F425</f>
        <v>616.1484454847999</v>
      </c>
      <c r="I425" s="151" t="s">
        <v>95</v>
      </c>
      <c r="J425" s="41">
        <v>57.92814</v>
      </c>
      <c r="K425" s="18">
        <v>66.89284</v>
      </c>
      <c r="L425" s="18">
        <v>74.97397</v>
      </c>
      <c r="M425" s="19"/>
      <c r="N425" s="19"/>
    </row>
    <row r="426" spans="1:14" ht="24">
      <c r="A426" s="14"/>
      <c r="B426" s="13">
        <v>16</v>
      </c>
      <c r="C426" s="69">
        <v>22913</v>
      </c>
      <c r="D426" s="18">
        <v>192.88</v>
      </c>
      <c r="E426" s="18">
        <v>62.37</v>
      </c>
      <c r="F426" s="18">
        <f t="shared" si="47"/>
        <v>5.388768</v>
      </c>
      <c r="G426" s="18">
        <f t="shared" si="45"/>
        <v>35.60691</v>
      </c>
      <c r="H426" s="18">
        <f t="shared" si="48"/>
        <v>191.87737718687998</v>
      </c>
      <c r="I426" s="151" t="s">
        <v>96</v>
      </c>
      <c r="J426" s="41">
        <v>26.0362</v>
      </c>
      <c r="K426" s="18">
        <v>40.40136</v>
      </c>
      <c r="L426" s="18">
        <v>40.38317</v>
      </c>
      <c r="M426" s="19"/>
      <c r="N426" s="19"/>
    </row>
    <row r="427" spans="1:14" ht="24">
      <c r="A427" s="14"/>
      <c r="B427" s="13">
        <v>17</v>
      </c>
      <c r="C427" s="69">
        <v>22923</v>
      </c>
      <c r="D427" s="18">
        <v>192.64</v>
      </c>
      <c r="E427" s="18">
        <v>49.23</v>
      </c>
      <c r="F427" s="18">
        <f t="shared" si="47"/>
        <v>4.253472</v>
      </c>
      <c r="G427" s="18">
        <f t="shared" si="45"/>
        <v>97.60282333333333</v>
      </c>
      <c r="H427" s="18">
        <f t="shared" si="48"/>
        <v>415.15087616928</v>
      </c>
      <c r="I427" s="151" t="s">
        <v>97</v>
      </c>
      <c r="J427" s="41">
        <v>100.3544</v>
      </c>
      <c r="K427" s="18">
        <v>105.93457</v>
      </c>
      <c r="L427" s="18">
        <v>86.5195</v>
      </c>
      <c r="M427" s="19"/>
      <c r="N427" s="19"/>
    </row>
    <row r="428" spans="1:14" ht="24">
      <c r="A428" s="14"/>
      <c r="B428" s="13">
        <v>18</v>
      </c>
      <c r="C428" s="69">
        <v>22934</v>
      </c>
      <c r="D428" s="18">
        <v>192.91</v>
      </c>
      <c r="E428" s="18">
        <v>64.17</v>
      </c>
      <c r="F428" s="18">
        <f t="shared" si="47"/>
        <v>5.544288000000001</v>
      </c>
      <c r="G428" s="18">
        <f t="shared" si="45"/>
        <v>797.4430666666667</v>
      </c>
      <c r="H428" s="18">
        <f t="shared" si="48"/>
        <v>4421.2540252032</v>
      </c>
      <c r="I428" s="151" t="s">
        <v>98</v>
      </c>
      <c r="J428" s="41">
        <v>894.17819</v>
      </c>
      <c r="K428" s="18">
        <v>743.23638</v>
      </c>
      <c r="L428" s="18">
        <v>754.91463</v>
      </c>
      <c r="M428" s="19"/>
      <c r="N428" s="19"/>
    </row>
    <row r="429" spans="1:14" ht="24">
      <c r="A429" s="14"/>
      <c r="B429" s="13">
        <v>19</v>
      </c>
      <c r="C429" s="69">
        <v>22957</v>
      </c>
      <c r="D429" s="18">
        <v>192.38</v>
      </c>
      <c r="E429" s="18">
        <v>28.05</v>
      </c>
      <c r="F429" s="18">
        <f t="shared" si="47"/>
        <v>2.4235200000000003</v>
      </c>
      <c r="G429" s="18">
        <f t="shared" si="45"/>
        <v>67.90770333333333</v>
      </c>
      <c r="H429" s="18">
        <f t="shared" si="48"/>
        <v>164.57567718240003</v>
      </c>
      <c r="I429" s="151" t="s">
        <v>99</v>
      </c>
      <c r="J429" s="213">
        <v>52.86494</v>
      </c>
      <c r="K429" s="7">
        <v>60.36846</v>
      </c>
      <c r="L429" s="18">
        <v>90.48971</v>
      </c>
      <c r="M429" s="19"/>
      <c r="N429" s="19"/>
    </row>
    <row r="430" spans="1:14" ht="24">
      <c r="A430" s="14"/>
      <c r="B430" s="13">
        <v>20</v>
      </c>
      <c r="C430" s="69">
        <v>22971</v>
      </c>
      <c r="D430" s="18">
        <v>192.24</v>
      </c>
      <c r="E430" s="18">
        <v>19.35</v>
      </c>
      <c r="F430" s="18">
        <f t="shared" si="47"/>
        <v>1.6718400000000002</v>
      </c>
      <c r="G430" s="18">
        <f aca="true" t="shared" si="49" ref="G430:G537">+AVERAGE(J430:L430)</f>
        <v>30.492796666666667</v>
      </c>
      <c r="H430" s="18">
        <f t="shared" si="48"/>
        <v>50.979077179200004</v>
      </c>
      <c r="I430" s="151" t="s">
        <v>100</v>
      </c>
      <c r="J430" s="41">
        <v>41.0563</v>
      </c>
      <c r="K430" s="18">
        <v>29.97702</v>
      </c>
      <c r="L430" s="18">
        <v>20.44507</v>
      </c>
      <c r="M430" s="19"/>
      <c r="N430" s="19"/>
    </row>
    <row r="431" spans="1:14" ht="24">
      <c r="A431" s="14"/>
      <c r="B431" s="13">
        <v>21</v>
      </c>
      <c r="C431" s="69">
        <v>22983</v>
      </c>
      <c r="D431" s="18">
        <v>192.15</v>
      </c>
      <c r="E431" s="18">
        <v>15.25</v>
      </c>
      <c r="F431" s="18">
        <f t="shared" si="47"/>
        <v>1.3176</v>
      </c>
      <c r="G431" s="18">
        <f t="shared" si="49"/>
        <v>30.09129666666667</v>
      </c>
      <c r="H431" s="18">
        <f t="shared" si="48"/>
        <v>39.648292488</v>
      </c>
      <c r="I431" s="151" t="s">
        <v>101</v>
      </c>
      <c r="J431" s="41">
        <v>31.91566</v>
      </c>
      <c r="K431" s="18">
        <v>37.6191</v>
      </c>
      <c r="L431" s="18">
        <v>20.73913</v>
      </c>
      <c r="M431" s="19"/>
      <c r="N431" s="19"/>
    </row>
    <row r="432" spans="1:14" ht="24">
      <c r="A432" s="14"/>
      <c r="B432" s="13">
        <v>22</v>
      </c>
      <c r="C432" s="69">
        <v>22996</v>
      </c>
      <c r="D432" s="18">
        <v>192.07</v>
      </c>
      <c r="E432" s="18">
        <v>13.69</v>
      </c>
      <c r="F432" s="18">
        <f t="shared" si="47"/>
        <v>1.182816</v>
      </c>
      <c r="G432" s="18">
        <f t="shared" si="49"/>
        <v>20.02091</v>
      </c>
      <c r="H432" s="18">
        <f t="shared" si="48"/>
        <v>23.681052682560004</v>
      </c>
      <c r="I432" s="151" t="s">
        <v>102</v>
      </c>
      <c r="J432" s="41">
        <v>15.50643</v>
      </c>
      <c r="K432" s="18">
        <v>19.51764</v>
      </c>
      <c r="L432" s="18">
        <v>25.03866</v>
      </c>
      <c r="M432" s="19"/>
      <c r="N432" s="19"/>
    </row>
    <row r="433" spans="1:14" ht="24">
      <c r="A433" s="14"/>
      <c r="B433" s="13">
        <v>23</v>
      </c>
      <c r="C433" s="69">
        <v>23013</v>
      </c>
      <c r="D433" s="18">
        <v>192.06</v>
      </c>
      <c r="E433" s="18">
        <v>10.74</v>
      </c>
      <c r="F433" s="18">
        <f t="shared" si="47"/>
        <v>0.9279360000000001</v>
      </c>
      <c r="G433" s="18">
        <f t="shared" si="49"/>
        <v>27.706613333333337</v>
      </c>
      <c r="H433" s="18">
        <f t="shared" si="48"/>
        <v>25.709963950080006</v>
      </c>
      <c r="I433" s="151" t="s">
        <v>103</v>
      </c>
      <c r="J433" s="41">
        <v>33.60521</v>
      </c>
      <c r="K433" s="18">
        <v>30.01179</v>
      </c>
      <c r="L433" s="18">
        <v>19.50284</v>
      </c>
      <c r="M433" s="19"/>
      <c r="N433" s="19"/>
    </row>
    <row r="434" spans="1:14" ht="24">
      <c r="A434" s="14"/>
      <c r="B434" s="13">
        <v>24</v>
      </c>
      <c r="C434" s="69">
        <v>23032</v>
      </c>
      <c r="D434" s="18">
        <v>191.94</v>
      </c>
      <c r="E434" s="18">
        <v>8.54</v>
      </c>
      <c r="F434" s="18">
        <f t="shared" si="47"/>
        <v>0.737856</v>
      </c>
      <c r="G434" s="18">
        <f t="shared" si="49"/>
        <v>34.89992</v>
      </c>
      <c r="H434" s="18">
        <f t="shared" si="48"/>
        <v>25.75111537152</v>
      </c>
      <c r="I434" s="151" t="s">
        <v>78</v>
      </c>
      <c r="J434" s="41">
        <v>40.56257</v>
      </c>
      <c r="K434" s="18">
        <v>31.70272</v>
      </c>
      <c r="L434" s="18">
        <v>32.43447</v>
      </c>
      <c r="M434" s="19"/>
      <c r="N434" s="19"/>
    </row>
    <row r="435" spans="1:14" ht="24">
      <c r="A435" s="14"/>
      <c r="B435" s="13">
        <v>25</v>
      </c>
      <c r="C435" s="69">
        <v>23045</v>
      </c>
      <c r="D435" s="18">
        <v>191</v>
      </c>
      <c r="E435" s="18">
        <v>6.64</v>
      </c>
      <c r="F435" s="18">
        <f t="shared" si="47"/>
        <v>0.573696</v>
      </c>
      <c r="G435" s="18">
        <f t="shared" si="49"/>
        <v>3.5246833333333334</v>
      </c>
      <c r="H435" s="18">
        <f t="shared" si="48"/>
        <v>2.0220967296</v>
      </c>
      <c r="I435" s="151" t="s">
        <v>104</v>
      </c>
      <c r="J435" s="41">
        <v>5.3234</v>
      </c>
      <c r="K435" s="18">
        <v>3.28072</v>
      </c>
      <c r="L435" s="18">
        <v>1.96993</v>
      </c>
      <c r="M435" s="19"/>
      <c r="N435" s="19"/>
    </row>
    <row r="436" spans="1:14" ht="24">
      <c r="A436" s="14"/>
      <c r="B436" s="13">
        <v>26</v>
      </c>
      <c r="C436" s="69">
        <v>23053</v>
      </c>
      <c r="D436" s="18">
        <v>191.87</v>
      </c>
      <c r="E436" s="18">
        <v>5.01</v>
      </c>
      <c r="F436" s="18">
        <f t="shared" si="47"/>
        <v>0.432864</v>
      </c>
      <c r="G436" s="18">
        <f t="shared" si="49"/>
        <v>11.658109999999999</v>
      </c>
      <c r="H436" s="18">
        <f t="shared" si="48"/>
        <v>5.046376127039999</v>
      </c>
      <c r="I436" s="151" t="s">
        <v>79</v>
      </c>
      <c r="J436" s="41">
        <v>7.92639</v>
      </c>
      <c r="K436" s="18">
        <v>12.34476</v>
      </c>
      <c r="L436" s="18">
        <v>14.70318</v>
      </c>
      <c r="M436" s="19"/>
      <c r="N436" s="19"/>
    </row>
    <row r="437" spans="1:14" ht="24">
      <c r="A437" s="14"/>
      <c r="B437" s="13">
        <v>27</v>
      </c>
      <c r="C437" s="69">
        <v>23072</v>
      </c>
      <c r="D437" s="18">
        <v>191.8</v>
      </c>
      <c r="E437" s="18">
        <v>3.58</v>
      </c>
      <c r="F437" s="18">
        <f t="shared" si="47"/>
        <v>0.30931200000000003</v>
      </c>
      <c r="G437" s="18">
        <f t="shared" si="49"/>
        <v>5.96134</v>
      </c>
      <c r="H437" s="18">
        <f t="shared" si="48"/>
        <v>1.8439139980800001</v>
      </c>
      <c r="I437" s="151" t="s">
        <v>80</v>
      </c>
      <c r="J437" s="41">
        <v>4.16619</v>
      </c>
      <c r="K437" s="18">
        <v>4.41654</v>
      </c>
      <c r="L437" s="18">
        <v>9.30129</v>
      </c>
      <c r="M437" s="19"/>
      <c r="N437" s="19"/>
    </row>
    <row r="438" spans="2:14" s="219" customFormat="1" ht="24.75" thickBot="1">
      <c r="B438" s="220">
        <v>28</v>
      </c>
      <c r="C438" s="221">
        <v>23093</v>
      </c>
      <c r="D438" s="222">
        <v>191.74</v>
      </c>
      <c r="E438" s="222">
        <v>2.55</v>
      </c>
      <c r="F438" s="222">
        <f t="shared" si="47"/>
        <v>0.22032</v>
      </c>
      <c r="G438" s="222">
        <f t="shared" si="49"/>
        <v>15.868686666666667</v>
      </c>
      <c r="H438" s="222">
        <f t="shared" si="48"/>
        <v>3.4961890464</v>
      </c>
      <c r="I438" s="223" t="s">
        <v>105</v>
      </c>
      <c r="J438" s="224">
        <v>23.12936</v>
      </c>
      <c r="K438" s="222">
        <v>11.6537</v>
      </c>
      <c r="L438" s="222">
        <v>12.823</v>
      </c>
      <c r="M438" s="225"/>
      <c r="N438" s="225"/>
    </row>
    <row r="439" spans="1:14" ht="24.75" thickTop="1">
      <c r="A439" s="14"/>
      <c r="B439" s="13">
        <v>1</v>
      </c>
      <c r="C439" s="69">
        <v>23102</v>
      </c>
      <c r="D439" s="18">
        <v>191.73</v>
      </c>
      <c r="E439" s="18">
        <v>1.82</v>
      </c>
      <c r="F439" s="18">
        <f t="shared" si="47"/>
        <v>0.15724800000000003</v>
      </c>
      <c r="G439" s="18">
        <f t="shared" si="49"/>
        <v>21.349416666666666</v>
      </c>
      <c r="H439" s="18">
        <f t="shared" si="48"/>
        <v>3.3571530720000005</v>
      </c>
      <c r="I439" s="151" t="s">
        <v>81</v>
      </c>
      <c r="J439" s="41">
        <v>17.94044</v>
      </c>
      <c r="K439" s="18">
        <v>29.72522</v>
      </c>
      <c r="L439" s="18">
        <v>16.38259</v>
      </c>
      <c r="M439" s="19"/>
      <c r="N439" s="19"/>
    </row>
    <row r="440" spans="1:14" ht="24">
      <c r="A440" s="14"/>
      <c r="B440" s="13">
        <v>2</v>
      </c>
      <c r="C440" s="69">
        <v>23125</v>
      </c>
      <c r="D440" s="18">
        <v>191.7</v>
      </c>
      <c r="E440" s="18">
        <v>2.46</v>
      </c>
      <c r="F440" s="18">
        <f t="shared" si="47"/>
        <v>0.212544</v>
      </c>
      <c r="G440" s="18">
        <f t="shared" si="49"/>
        <v>10.62652</v>
      </c>
      <c r="H440" s="18">
        <f t="shared" si="48"/>
        <v>2.25860306688</v>
      </c>
      <c r="I440" s="151" t="s">
        <v>82</v>
      </c>
      <c r="J440" s="41">
        <v>8.45853</v>
      </c>
      <c r="K440" s="18">
        <v>18.15769</v>
      </c>
      <c r="L440" s="18">
        <v>5.26334</v>
      </c>
      <c r="M440" s="19"/>
      <c r="N440" s="19"/>
    </row>
    <row r="441" spans="1:14" ht="24">
      <c r="A441" s="14"/>
      <c r="B441" s="13">
        <v>3</v>
      </c>
      <c r="C441" s="69">
        <v>23138</v>
      </c>
      <c r="D441" s="18">
        <v>191.81</v>
      </c>
      <c r="E441" s="18">
        <v>4.85</v>
      </c>
      <c r="F441" s="18">
        <f t="shared" si="47"/>
        <v>0.41903999999999997</v>
      </c>
      <c r="G441" s="18">
        <f t="shared" si="49"/>
        <v>121.47777333333333</v>
      </c>
      <c r="H441" s="18">
        <f t="shared" si="48"/>
        <v>50.9040461376</v>
      </c>
      <c r="I441" s="151" t="s">
        <v>83</v>
      </c>
      <c r="J441" s="41">
        <v>124.92737</v>
      </c>
      <c r="K441" s="18">
        <v>125.44577</v>
      </c>
      <c r="L441" s="18">
        <v>114.06018</v>
      </c>
      <c r="M441" s="19"/>
      <c r="N441" s="19"/>
    </row>
    <row r="442" spans="1:14" ht="24">
      <c r="A442" s="14"/>
      <c r="B442" s="13">
        <v>4</v>
      </c>
      <c r="C442" s="69">
        <v>23156</v>
      </c>
      <c r="D442" s="18">
        <v>191.71</v>
      </c>
      <c r="E442" s="18">
        <v>2.6</v>
      </c>
      <c r="F442" s="18">
        <f t="shared" si="47"/>
        <v>0.22464</v>
      </c>
      <c r="G442" s="18">
        <f t="shared" si="49"/>
        <v>25.876613333333335</v>
      </c>
      <c r="H442" s="18">
        <f t="shared" si="48"/>
        <v>5.8129224192</v>
      </c>
      <c r="I442" s="151" t="s">
        <v>84</v>
      </c>
      <c r="J442" s="41">
        <v>20.4658</v>
      </c>
      <c r="K442" s="18">
        <v>35.89288</v>
      </c>
      <c r="L442" s="18">
        <v>21.27116</v>
      </c>
      <c r="M442" s="19"/>
      <c r="N442" s="19"/>
    </row>
    <row r="443" spans="1:14" ht="24">
      <c r="A443" s="14"/>
      <c r="B443" s="13">
        <v>5</v>
      </c>
      <c r="C443" s="69">
        <v>23165</v>
      </c>
      <c r="D443" s="18">
        <v>192.81</v>
      </c>
      <c r="E443" s="18">
        <v>57.01</v>
      </c>
      <c r="F443" s="18">
        <f t="shared" si="47"/>
        <v>4.925664</v>
      </c>
      <c r="G443" s="18">
        <f t="shared" si="49"/>
        <v>4253.829923333334</v>
      </c>
      <c r="H443" s="18">
        <f t="shared" si="48"/>
        <v>20952.936915485763</v>
      </c>
      <c r="I443" s="151" t="s">
        <v>85</v>
      </c>
      <c r="J443" s="41">
        <v>4185.33687</v>
      </c>
      <c r="K443" s="18">
        <v>4294.41792</v>
      </c>
      <c r="L443" s="18">
        <v>4281.73498</v>
      </c>
      <c r="M443" s="19"/>
      <c r="N443" s="19"/>
    </row>
    <row r="444" spans="1:14" ht="24">
      <c r="A444" s="14"/>
      <c r="B444" s="13">
        <v>6</v>
      </c>
      <c r="C444" s="69">
        <v>23170</v>
      </c>
      <c r="D444" s="18">
        <v>192.19</v>
      </c>
      <c r="E444" s="18">
        <v>17.18</v>
      </c>
      <c r="F444" s="18">
        <f t="shared" si="47"/>
        <v>1.4843520000000001</v>
      </c>
      <c r="G444" s="18">
        <f t="shared" si="49"/>
        <v>1605.1271</v>
      </c>
      <c r="H444" s="18">
        <f t="shared" si="48"/>
        <v>2382.5736211392</v>
      </c>
      <c r="I444" s="151" t="s">
        <v>86</v>
      </c>
      <c r="J444" s="41">
        <v>1592.38291</v>
      </c>
      <c r="K444" s="18">
        <v>1595.04297</v>
      </c>
      <c r="L444" s="18">
        <v>1627.95542</v>
      </c>
      <c r="M444" s="19"/>
      <c r="N444" s="19"/>
    </row>
    <row r="445" spans="1:14" ht="24">
      <c r="A445" s="14"/>
      <c r="B445" s="13">
        <v>7</v>
      </c>
      <c r="C445" s="69">
        <v>23181</v>
      </c>
      <c r="D445" s="18">
        <v>193.34</v>
      </c>
      <c r="E445" s="18">
        <v>104.23</v>
      </c>
      <c r="F445" s="18">
        <f t="shared" si="47"/>
        <v>9.005472000000001</v>
      </c>
      <c r="G445" s="18">
        <f t="shared" si="49"/>
        <v>3687.385286666666</v>
      </c>
      <c r="H445" s="18">
        <f t="shared" si="48"/>
        <v>33206.64495228864</v>
      </c>
      <c r="I445" s="151" t="s">
        <v>87</v>
      </c>
      <c r="J445" s="41">
        <v>3693.09755</v>
      </c>
      <c r="K445" s="18">
        <v>3681.52468</v>
      </c>
      <c r="L445" s="18">
        <v>3687.53363</v>
      </c>
      <c r="M445" s="19"/>
      <c r="N445" s="19"/>
    </row>
    <row r="446" spans="1:14" ht="24">
      <c r="A446" s="14"/>
      <c r="B446" s="13">
        <v>8</v>
      </c>
      <c r="C446" s="69">
        <v>23195</v>
      </c>
      <c r="D446" s="18">
        <v>192.63</v>
      </c>
      <c r="E446" s="18">
        <v>48.03</v>
      </c>
      <c r="F446" s="18">
        <f t="shared" si="47"/>
        <v>4.149792000000001</v>
      </c>
      <c r="G446" s="18">
        <f t="shared" si="49"/>
        <v>289.71030333333334</v>
      </c>
      <c r="H446" s="18">
        <f t="shared" si="48"/>
        <v>1202.2374990902401</v>
      </c>
      <c r="I446" s="151" t="s">
        <v>88</v>
      </c>
      <c r="J446" s="41">
        <v>285.82639</v>
      </c>
      <c r="K446" s="18">
        <v>280.74412</v>
      </c>
      <c r="L446" s="18">
        <v>302.5604</v>
      </c>
      <c r="M446" s="19"/>
      <c r="N446" s="19"/>
    </row>
    <row r="447" spans="1:14" ht="24">
      <c r="A447" s="14"/>
      <c r="B447" s="13">
        <v>9</v>
      </c>
      <c r="C447" s="69">
        <v>23205</v>
      </c>
      <c r="D447" s="18">
        <v>192.36</v>
      </c>
      <c r="E447" s="18">
        <v>27.97</v>
      </c>
      <c r="F447" s="18">
        <f t="shared" si="47"/>
        <v>2.416608</v>
      </c>
      <c r="G447" s="18">
        <f t="shared" si="49"/>
        <v>145.67323000000002</v>
      </c>
      <c r="H447" s="18">
        <f t="shared" si="48"/>
        <v>352.0350930038401</v>
      </c>
      <c r="I447" s="151" t="s">
        <v>89</v>
      </c>
      <c r="J447" s="41">
        <v>167.46133</v>
      </c>
      <c r="K447" s="18">
        <v>141.18217</v>
      </c>
      <c r="L447" s="18">
        <v>128.37619</v>
      </c>
      <c r="M447" s="19"/>
      <c r="N447" s="19"/>
    </row>
    <row r="448" spans="1:14" ht="24">
      <c r="A448" s="14"/>
      <c r="B448" s="13">
        <v>10</v>
      </c>
      <c r="C448" s="69">
        <v>23226</v>
      </c>
      <c r="D448" s="18">
        <v>196.43</v>
      </c>
      <c r="E448" s="18">
        <v>505.64</v>
      </c>
      <c r="F448" s="18">
        <f t="shared" si="47"/>
        <v>43.687296</v>
      </c>
      <c r="G448" s="18">
        <f t="shared" si="49"/>
        <v>1665.1720733333332</v>
      </c>
      <c r="H448" s="18">
        <f t="shared" si="48"/>
        <v>72746.86525864704</v>
      </c>
      <c r="I448" s="151" t="s">
        <v>90</v>
      </c>
      <c r="J448" s="41">
        <v>1766.85334</v>
      </c>
      <c r="K448" s="18">
        <v>1738.31641</v>
      </c>
      <c r="L448" s="18">
        <v>1490.34647</v>
      </c>
      <c r="M448" s="19"/>
      <c r="N448" s="19"/>
    </row>
    <row r="449" spans="1:14" ht="24">
      <c r="A449" s="14"/>
      <c r="B449" s="13">
        <v>11</v>
      </c>
      <c r="C449" s="69">
        <v>23227</v>
      </c>
      <c r="D449" s="18">
        <v>198.44</v>
      </c>
      <c r="E449" s="18">
        <v>826.79</v>
      </c>
      <c r="F449" s="18">
        <f t="shared" si="47"/>
        <v>71.434656</v>
      </c>
      <c r="G449" s="18">
        <f t="shared" si="49"/>
        <v>1841.7676133333334</v>
      </c>
      <c r="H449" s="18">
        <f t="shared" si="48"/>
        <v>131566.0358904077</v>
      </c>
      <c r="I449" s="151" t="s">
        <v>91</v>
      </c>
      <c r="J449" s="41">
        <v>1832.32047</v>
      </c>
      <c r="K449" s="18">
        <v>1862.83861</v>
      </c>
      <c r="L449" s="18">
        <v>1830.14376</v>
      </c>
      <c r="M449" s="19"/>
      <c r="N449" s="19"/>
    </row>
    <row r="450" spans="1:14" ht="24">
      <c r="A450" s="14"/>
      <c r="B450" s="13">
        <v>12</v>
      </c>
      <c r="C450" s="69">
        <v>23228</v>
      </c>
      <c r="D450" s="18">
        <v>195.66</v>
      </c>
      <c r="E450" s="18">
        <v>338.64</v>
      </c>
      <c r="F450" s="18">
        <f t="shared" si="47"/>
        <v>29.258496</v>
      </c>
      <c r="G450" s="18">
        <f t="shared" si="49"/>
        <v>611.7514266666667</v>
      </c>
      <c r="H450" s="18">
        <f t="shared" si="48"/>
        <v>17898.92667012096</v>
      </c>
      <c r="I450" s="151" t="s">
        <v>92</v>
      </c>
      <c r="J450" s="41">
        <v>644.30748</v>
      </c>
      <c r="K450" s="18">
        <v>606.53771</v>
      </c>
      <c r="L450" s="18">
        <v>584.40909</v>
      </c>
      <c r="M450" s="19"/>
      <c r="N450" s="19"/>
    </row>
    <row r="451" spans="1:14" ht="24">
      <c r="A451" s="14"/>
      <c r="B451" s="13">
        <v>13</v>
      </c>
      <c r="C451" s="69">
        <v>23239</v>
      </c>
      <c r="D451" s="18">
        <v>197.38</v>
      </c>
      <c r="E451" s="18">
        <v>778.88</v>
      </c>
      <c r="F451" s="18">
        <f t="shared" si="47"/>
        <v>67.295232</v>
      </c>
      <c r="G451" s="18">
        <f t="shared" si="49"/>
        <v>1174.5400966666666</v>
      </c>
      <c r="H451" s="18">
        <f t="shared" si="48"/>
        <v>79040.94829848576</v>
      </c>
      <c r="I451" s="151" t="s">
        <v>93</v>
      </c>
      <c r="J451" s="41">
        <v>1171.83395</v>
      </c>
      <c r="K451" s="18">
        <v>1136.41061</v>
      </c>
      <c r="L451" s="18">
        <v>1215.37573</v>
      </c>
      <c r="M451" s="19"/>
      <c r="N451" s="19"/>
    </row>
    <row r="452" spans="1:14" ht="24">
      <c r="A452" s="14"/>
      <c r="B452" s="13">
        <v>14</v>
      </c>
      <c r="C452" s="69">
        <v>23245</v>
      </c>
      <c r="D452" s="18">
        <v>186.94</v>
      </c>
      <c r="E452" s="18">
        <v>2613.95</v>
      </c>
      <c r="F452" s="18">
        <f t="shared" si="47"/>
        <v>225.84528</v>
      </c>
      <c r="G452" s="18">
        <f t="shared" si="49"/>
        <v>853.7338662078109</v>
      </c>
      <c r="H452" s="18">
        <f t="shared" si="48"/>
        <v>192811.7640591856</v>
      </c>
      <c r="I452" s="151" t="s">
        <v>94</v>
      </c>
      <c r="J452" s="213">
        <v>929.9785302647805</v>
      </c>
      <c r="K452" s="7">
        <v>788.9125799573355</v>
      </c>
      <c r="L452" s="7">
        <v>842.3104884013167</v>
      </c>
      <c r="M452" s="19"/>
      <c r="N452" s="19"/>
    </row>
    <row r="453" spans="1:14" ht="24">
      <c r="A453" s="14"/>
      <c r="B453" s="13">
        <v>15</v>
      </c>
      <c r="C453" s="69">
        <v>23262</v>
      </c>
      <c r="D453" s="18">
        <v>195.03</v>
      </c>
      <c r="E453" s="18">
        <v>467.35</v>
      </c>
      <c r="F453" s="18">
        <f t="shared" si="47"/>
        <v>40.37904</v>
      </c>
      <c r="G453" s="18">
        <f t="shared" si="49"/>
        <v>545.6933033333333</v>
      </c>
      <c r="H453" s="18">
        <f t="shared" si="48"/>
        <v>22034.571723028803</v>
      </c>
      <c r="I453" s="151" t="s">
        <v>95</v>
      </c>
      <c r="J453" s="41">
        <v>587.59725</v>
      </c>
      <c r="K453" s="18">
        <v>495.52583</v>
      </c>
      <c r="L453" s="18">
        <v>553.95683</v>
      </c>
      <c r="M453" s="19"/>
      <c r="N453" s="19"/>
    </row>
    <row r="454" spans="1:14" ht="24">
      <c r="A454" s="14"/>
      <c r="B454" s="13">
        <v>16</v>
      </c>
      <c r="C454" s="69">
        <v>23271</v>
      </c>
      <c r="D454" s="18">
        <v>193.22</v>
      </c>
      <c r="E454" s="18">
        <v>114.47</v>
      </c>
      <c r="F454" s="18">
        <f t="shared" si="47"/>
        <v>9.890208000000001</v>
      </c>
      <c r="G454" s="18">
        <f t="shared" si="49"/>
        <v>362.7819267549269</v>
      </c>
      <c r="H454" s="18">
        <f t="shared" si="48"/>
        <v>3587.988714246992</v>
      </c>
      <c r="I454" s="151" t="s">
        <v>96</v>
      </c>
      <c r="J454" s="41">
        <v>929.9785302647805</v>
      </c>
      <c r="K454" s="18">
        <v>73.1787</v>
      </c>
      <c r="L454" s="18">
        <v>85.18855</v>
      </c>
      <c r="M454" s="19"/>
      <c r="N454" s="19"/>
    </row>
    <row r="455" spans="1:14" ht="24">
      <c r="A455" s="14"/>
      <c r="B455" s="13">
        <v>17</v>
      </c>
      <c r="C455" s="69">
        <v>23278</v>
      </c>
      <c r="D455" s="18">
        <v>194.26</v>
      </c>
      <c r="E455" s="18">
        <v>230.99</v>
      </c>
      <c r="F455" s="18">
        <f t="shared" si="47"/>
        <v>19.957536</v>
      </c>
      <c r="G455" s="18">
        <f t="shared" si="49"/>
        <v>98.30377333333333</v>
      </c>
      <c r="H455" s="18">
        <f t="shared" si="48"/>
        <v>1961.9010952358399</v>
      </c>
      <c r="I455" s="151" t="s">
        <v>97</v>
      </c>
      <c r="J455" s="41">
        <v>88.88181</v>
      </c>
      <c r="K455" s="18">
        <v>86.05911</v>
      </c>
      <c r="L455" s="18">
        <v>119.9704</v>
      </c>
      <c r="M455" s="19"/>
      <c r="N455" s="19"/>
    </row>
    <row r="456" spans="1:14" ht="24">
      <c r="A456" s="14"/>
      <c r="B456" s="13">
        <v>18</v>
      </c>
      <c r="C456" s="69">
        <v>23289</v>
      </c>
      <c r="D456" s="18">
        <v>193.16</v>
      </c>
      <c r="E456" s="18">
        <v>111.05</v>
      </c>
      <c r="F456" s="18">
        <f t="shared" si="47"/>
        <v>9.59472</v>
      </c>
      <c r="G456" s="18">
        <f t="shared" si="49"/>
        <v>102.82821333333334</v>
      </c>
      <c r="H456" s="18">
        <f t="shared" si="48"/>
        <v>986.6079150336001</v>
      </c>
      <c r="I456" s="151" t="s">
        <v>98</v>
      </c>
      <c r="J456" s="41">
        <v>99.37442</v>
      </c>
      <c r="K456" s="18">
        <v>101.39893</v>
      </c>
      <c r="L456" s="18">
        <v>107.71129</v>
      </c>
      <c r="M456" s="19"/>
      <c r="N456" s="19"/>
    </row>
    <row r="457" spans="1:14" ht="24">
      <c r="A457" s="14"/>
      <c r="B457" s="13">
        <v>19</v>
      </c>
      <c r="C457" s="69">
        <v>23303</v>
      </c>
      <c r="D457" s="18">
        <v>192.71</v>
      </c>
      <c r="E457" s="18">
        <v>60.89</v>
      </c>
      <c r="F457" s="18">
        <f t="shared" si="47"/>
        <v>5.260896000000001</v>
      </c>
      <c r="G457" s="18">
        <f t="shared" si="49"/>
        <v>23.52395</v>
      </c>
      <c r="H457" s="18">
        <f t="shared" si="48"/>
        <v>123.7570544592</v>
      </c>
      <c r="I457" s="151" t="s">
        <v>99</v>
      </c>
      <c r="J457" s="41">
        <v>27.76768</v>
      </c>
      <c r="K457" s="18">
        <v>23.63871</v>
      </c>
      <c r="L457" s="18">
        <v>19.16546</v>
      </c>
      <c r="M457" s="19"/>
      <c r="N457" s="19"/>
    </row>
    <row r="458" spans="1:14" ht="24">
      <c r="A458" s="14"/>
      <c r="B458" s="13">
        <v>20</v>
      </c>
      <c r="C458" s="69">
        <v>23310</v>
      </c>
      <c r="D458" s="18">
        <v>192.53</v>
      </c>
      <c r="E458" s="18">
        <v>47.6</v>
      </c>
      <c r="F458" s="18">
        <f t="shared" si="47"/>
        <v>4.112640000000001</v>
      </c>
      <c r="G458" s="18">
        <f t="shared" si="49"/>
        <v>22.918513333333333</v>
      </c>
      <c r="H458" s="18">
        <f t="shared" si="48"/>
        <v>94.25559467520002</v>
      </c>
      <c r="I458" s="151" t="s">
        <v>100</v>
      </c>
      <c r="J458" s="41">
        <v>23.41437</v>
      </c>
      <c r="K458" s="18">
        <v>23.18315</v>
      </c>
      <c r="L458" s="18">
        <v>22.15802</v>
      </c>
      <c r="M458" s="19"/>
      <c r="N458" s="19"/>
    </row>
    <row r="459" spans="1:14" ht="24">
      <c r="A459" s="14"/>
      <c r="B459" s="13">
        <v>21</v>
      </c>
      <c r="C459" s="69">
        <v>23320</v>
      </c>
      <c r="D459" s="18">
        <v>192.47</v>
      </c>
      <c r="E459" s="18">
        <v>39.92</v>
      </c>
      <c r="F459" s="18">
        <f t="shared" si="47"/>
        <v>3.449088</v>
      </c>
      <c r="G459" s="18">
        <f t="shared" si="49"/>
        <v>23.03911666666667</v>
      </c>
      <c r="H459" s="18">
        <f t="shared" si="48"/>
        <v>79.4639408256</v>
      </c>
      <c r="I459" s="151" t="s">
        <v>101</v>
      </c>
      <c r="J459" s="41">
        <v>24.81657</v>
      </c>
      <c r="K459" s="18">
        <v>32.17618</v>
      </c>
      <c r="L459" s="18">
        <v>12.1246</v>
      </c>
      <c r="M459" s="19"/>
      <c r="N459" s="19"/>
    </row>
    <row r="460" spans="1:14" ht="24">
      <c r="A460" s="14"/>
      <c r="B460" s="13">
        <v>22</v>
      </c>
      <c r="C460" s="69">
        <v>23332</v>
      </c>
      <c r="D460" s="18">
        <v>192.29</v>
      </c>
      <c r="E460" s="18">
        <v>27.19</v>
      </c>
      <c r="F460" s="18">
        <f t="shared" si="47"/>
        <v>2.349216</v>
      </c>
      <c r="G460" s="18">
        <f t="shared" si="49"/>
        <v>16.151660000000003</v>
      </c>
      <c r="H460" s="18">
        <f t="shared" si="48"/>
        <v>37.94373809856001</v>
      </c>
      <c r="I460" s="151" t="s">
        <v>102</v>
      </c>
      <c r="J460" s="41">
        <v>13.78224</v>
      </c>
      <c r="K460" s="18">
        <v>12.27319</v>
      </c>
      <c r="L460" s="18">
        <v>22.39955</v>
      </c>
      <c r="M460" s="19"/>
      <c r="N460" s="19"/>
    </row>
    <row r="461" spans="1:14" ht="24">
      <c r="A461" s="14"/>
      <c r="B461" s="13">
        <v>23</v>
      </c>
      <c r="C461" s="69">
        <v>23338</v>
      </c>
      <c r="D461" s="18">
        <v>192.22</v>
      </c>
      <c r="E461" s="18">
        <v>22.65</v>
      </c>
      <c r="F461" s="18">
        <f t="shared" si="47"/>
        <v>1.95696</v>
      </c>
      <c r="G461" s="18">
        <f t="shared" si="49"/>
        <v>12.86193</v>
      </c>
      <c r="H461" s="18">
        <f t="shared" si="48"/>
        <v>25.170282532799998</v>
      </c>
      <c r="I461" s="151" t="s">
        <v>103</v>
      </c>
      <c r="J461" s="41">
        <v>10.88647</v>
      </c>
      <c r="K461" s="18">
        <v>18.85608</v>
      </c>
      <c r="L461" s="18">
        <v>8.84324</v>
      </c>
      <c r="M461" s="19"/>
      <c r="N461" s="19"/>
    </row>
    <row r="462" spans="1:14" ht="24">
      <c r="A462" s="14"/>
      <c r="B462" s="13">
        <v>24</v>
      </c>
      <c r="C462" s="69">
        <v>23349</v>
      </c>
      <c r="D462" s="18">
        <v>192.17</v>
      </c>
      <c r="E462" s="18">
        <v>18.4</v>
      </c>
      <c r="F462" s="18">
        <f t="shared" si="47"/>
        <v>1.58976</v>
      </c>
      <c r="G462" s="18">
        <f t="shared" si="49"/>
        <v>20.951993333333334</v>
      </c>
      <c r="H462" s="18">
        <f t="shared" si="48"/>
        <v>33.3086409216</v>
      </c>
      <c r="I462" s="151" t="s">
        <v>78</v>
      </c>
      <c r="J462" s="41">
        <v>16.91275</v>
      </c>
      <c r="K462" s="18">
        <v>17.72454</v>
      </c>
      <c r="L462" s="18">
        <v>28.21869</v>
      </c>
      <c r="M462" s="19"/>
      <c r="N462" s="19"/>
    </row>
    <row r="463" spans="1:14" ht="24">
      <c r="A463" s="14"/>
      <c r="B463" s="13">
        <v>25</v>
      </c>
      <c r="C463" s="69">
        <v>23359</v>
      </c>
      <c r="D463" s="18">
        <v>192.11</v>
      </c>
      <c r="E463" s="18">
        <v>15.92</v>
      </c>
      <c r="F463" s="18">
        <f t="shared" si="47"/>
        <v>1.375488</v>
      </c>
      <c r="G463" s="18">
        <f t="shared" si="49"/>
        <v>17.21795</v>
      </c>
      <c r="H463" s="18">
        <f t="shared" si="48"/>
        <v>23.683083609599997</v>
      </c>
      <c r="I463" s="151" t="s">
        <v>104</v>
      </c>
      <c r="J463" s="41">
        <v>12.09226</v>
      </c>
      <c r="K463" s="18">
        <v>19.45778</v>
      </c>
      <c r="L463" s="18">
        <v>20.10381</v>
      </c>
      <c r="M463" s="19"/>
      <c r="N463" s="19"/>
    </row>
    <row r="464" spans="1:14" ht="24">
      <c r="A464" s="14"/>
      <c r="B464" s="13">
        <v>26</v>
      </c>
      <c r="C464" s="69">
        <v>23367</v>
      </c>
      <c r="D464" s="18">
        <v>192.08</v>
      </c>
      <c r="E464" s="18">
        <v>13.92</v>
      </c>
      <c r="F464" s="18">
        <f t="shared" si="47"/>
        <v>1.202688</v>
      </c>
      <c r="G464" s="18">
        <f t="shared" si="49"/>
        <v>23.77244</v>
      </c>
      <c r="H464" s="18">
        <f t="shared" si="48"/>
        <v>28.59082831872</v>
      </c>
      <c r="I464" s="151" t="s">
        <v>79</v>
      </c>
      <c r="J464" s="41">
        <v>23.02258</v>
      </c>
      <c r="K464" s="18">
        <v>25.11574</v>
      </c>
      <c r="L464" s="18">
        <v>23.179</v>
      </c>
      <c r="M464" s="19"/>
      <c r="N464" s="19"/>
    </row>
    <row r="465" spans="1:14" ht="24">
      <c r="A465" s="14"/>
      <c r="B465" s="13">
        <v>27</v>
      </c>
      <c r="C465" s="69">
        <v>23382</v>
      </c>
      <c r="D465" s="18">
        <v>192.02</v>
      </c>
      <c r="E465" s="18">
        <v>11.34</v>
      </c>
      <c r="F465" s="18">
        <f t="shared" si="47"/>
        <v>0.9797760000000001</v>
      </c>
      <c r="G465" s="18">
        <f t="shared" si="49"/>
        <v>24.477533333333337</v>
      </c>
      <c r="H465" s="18">
        <f t="shared" si="48"/>
        <v>23.982499699200005</v>
      </c>
      <c r="I465" s="151" t="s">
        <v>80</v>
      </c>
      <c r="J465" s="41">
        <v>29.0502</v>
      </c>
      <c r="K465" s="18">
        <v>25.84738</v>
      </c>
      <c r="L465" s="18">
        <v>18.53502</v>
      </c>
      <c r="M465" s="19"/>
      <c r="N465" s="19"/>
    </row>
    <row r="466" spans="1:14" ht="24">
      <c r="A466" s="14"/>
      <c r="B466" s="13">
        <v>28</v>
      </c>
      <c r="C466" s="69">
        <v>23394</v>
      </c>
      <c r="D466" s="18">
        <v>192</v>
      </c>
      <c r="E466" s="18">
        <v>10.51</v>
      </c>
      <c r="F466" s="18">
        <f t="shared" si="47"/>
        <v>0.908064</v>
      </c>
      <c r="G466" s="18">
        <f t="shared" si="49"/>
        <v>14.375586666666665</v>
      </c>
      <c r="H466" s="18">
        <f t="shared" si="48"/>
        <v>13.053952730879999</v>
      </c>
      <c r="I466" s="151" t="s">
        <v>105</v>
      </c>
      <c r="J466" s="41">
        <v>16.46628</v>
      </c>
      <c r="K466" s="18">
        <v>9.15227</v>
      </c>
      <c r="L466" s="18">
        <v>17.50821</v>
      </c>
      <c r="M466" s="19"/>
      <c r="N466" s="19"/>
    </row>
    <row r="467" spans="1:14" ht="24">
      <c r="A467" s="14"/>
      <c r="B467" s="13">
        <v>29</v>
      </c>
      <c r="C467" s="69">
        <v>23409</v>
      </c>
      <c r="D467" s="18">
        <v>191.95</v>
      </c>
      <c r="E467" s="18">
        <v>9.36</v>
      </c>
      <c r="F467" s="18">
        <f t="shared" si="47"/>
        <v>0.808704</v>
      </c>
      <c r="G467" s="18">
        <f t="shared" si="49"/>
        <v>23.18025333333333</v>
      </c>
      <c r="H467" s="18">
        <f t="shared" si="48"/>
        <v>18.745963591679995</v>
      </c>
      <c r="I467" s="151" t="s">
        <v>106</v>
      </c>
      <c r="J467" s="41">
        <v>26.47751</v>
      </c>
      <c r="K467" s="18">
        <v>23.54289</v>
      </c>
      <c r="L467" s="18">
        <v>19.52036</v>
      </c>
      <c r="M467" s="19"/>
      <c r="N467" s="19"/>
    </row>
    <row r="468" spans="1:14" ht="24">
      <c r="A468" s="14"/>
      <c r="B468" s="13">
        <v>30</v>
      </c>
      <c r="C468" s="69">
        <v>23432</v>
      </c>
      <c r="D468" s="18">
        <v>191.91</v>
      </c>
      <c r="E468" s="18">
        <v>6.79</v>
      </c>
      <c r="F468" s="18">
        <f t="shared" si="47"/>
        <v>0.5866560000000001</v>
      </c>
      <c r="G468" s="18">
        <f t="shared" si="49"/>
        <v>18.849369999999997</v>
      </c>
      <c r="H468" s="18">
        <f t="shared" si="48"/>
        <v>11.05809600672</v>
      </c>
      <c r="I468" s="151" t="s">
        <v>107</v>
      </c>
      <c r="J468" s="41">
        <v>17.83288</v>
      </c>
      <c r="K468" s="18">
        <v>17.36865</v>
      </c>
      <c r="L468" s="18">
        <v>21.34658</v>
      </c>
      <c r="M468" s="19"/>
      <c r="N468" s="19"/>
    </row>
    <row r="469" spans="2:14" s="192" customFormat="1" ht="24.75" thickBot="1">
      <c r="B469" s="193">
        <v>31</v>
      </c>
      <c r="C469" s="194">
        <v>23439</v>
      </c>
      <c r="D469" s="195">
        <v>191.89</v>
      </c>
      <c r="E469" s="195">
        <v>6.82</v>
      </c>
      <c r="F469" s="195">
        <f t="shared" si="47"/>
        <v>0.5892480000000001</v>
      </c>
      <c r="G469" s="195">
        <f t="shared" si="49"/>
        <v>0.43112</v>
      </c>
      <c r="H469" s="195">
        <f t="shared" si="48"/>
        <v>0.25403659776000004</v>
      </c>
      <c r="I469" s="197" t="s">
        <v>108</v>
      </c>
      <c r="J469" s="196">
        <v>1.29336</v>
      </c>
      <c r="K469" s="195">
        <v>0</v>
      </c>
      <c r="L469" s="195">
        <v>0</v>
      </c>
      <c r="M469" s="198"/>
      <c r="N469" s="198"/>
    </row>
    <row r="470" spans="1:14" ht="24">
      <c r="A470" s="14"/>
      <c r="B470" s="13">
        <v>1</v>
      </c>
      <c r="C470" s="69">
        <v>23469</v>
      </c>
      <c r="D470" s="18">
        <v>191.94</v>
      </c>
      <c r="E470" s="18">
        <v>4.93</v>
      </c>
      <c r="F470" s="18">
        <f t="shared" si="47"/>
        <v>0.425952</v>
      </c>
      <c r="G470" s="18">
        <f t="shared" si="49"/>
        <v>10.89707</v>
      </c>
      <c r="H470" s="18">
        <f t="shared" si="48"/>
        <v>4.64162876064</v>
      </c>
      <c r="I470" s="151" t="s">
        <v>81</v>
      </c>
      <c r="J470" s="41">
        <v>16.21774</v>
      </c>
      <c r="K470" s="18">
        <v>4.87408</v>
      </c>
      <c r="L470" s="18">
        <v>11.59939</v>
      </c>
      <c r="M470" s="19"/>
      <c r="N470" s="19"/>
    </row>
    <row r="471" spans="1:14" ht="24">
      <c r="A471" s="14"/>
      <c r="B471" s="13">
        <v>2</v>
      </c>
      <c r="C471" s="69">
        <v>23474</v>
      </c>
      <c r="D471" s="18">
        <v>193.36</v>
      </c>
      <c r="E471" s="18">
        <v>125.66</v>
      </c>
      <c r="F471" s="18">
        <f t="shared" si="47"/>
        <v>10.857024000000001</v>
      </c>
      <c r="G471" s="18">
        <f t="shared" si="49"/>
        <v>405.23265</v>
      </c>
      <c r="H471" s="18">
        <f t="shared" si="48"/>
        <v>4399.6206066336</v>
      </c>
      <c r="I471" s="151" t="s">
        <v>82</v>
      </c>
      <c r="J471" s="41">
        <v>378.11049</v>
      </c>
      <c r="K471" s="18">
        <v>361.57216</v>
      </c>
      <c r="L471" s="18">
        <v>476.0153</v>
      </c>
      <c r="M471" s="19"/>
      <c r="N471" s="19"/>
    </row>
    <row r="472" spans="1:14" ht="24">
      <c r="A472" s="14"/>
      <c r="B472" s="13">
        <v>3</v>
      </c>
      <c r="C472" s="69">
        <v>23502</v>
      </c>
      <c r="D472" s="18">
        <v>192.18</v>
      </c>
      <c r="E472" s="18">
        <v>20.02</v>
      </c>
      <c r="F472" s="18">
        <f t="shared" si="47"/>
        <v>1.7297280000000002</v>
      </c>
      <c r="G472" s="18">
        <f t="shared" si="49"/>
        <v>150.99815999999998</v>
      </c>
      <c r="H472" s="18">
        <f t="shared" si="48"/>
        <v>261.18574530048</v>
      </c>
      <c r="I472" s="151" t="s">
        <v>83</v>
      </c>
      <c r="J472" s="41">
        <v>150.24038</v>
      </c>
      <c r="K472" s="18">
        <v>166.7895</v>
      </c>
      <c r="L472" s="18">
        <v>135.9646</v>
      </c>
      <c r="M472" s="19"/>
      <c r="N472" s="19"/>
    </row>
    <row r="473" spans="1:14" ht="24">
      <c r="A473" s="14"/>
      <c r="B473" s="13">
        <v>4</v>
      </c>
      <c r="C473" s="69">
        <v>23521</v>
      </c>
      <c r="D473" s="18">
        <v>191.91</v>
      </c>
      <c r="E473" s="18">
        <v>8.84</v>
      </c>
      <c r="F473" s="18">
        <f t="shared" si="47"/>
        <v>0.763776</v>
      </c>
      <c r="G473" s="18">
        <f t="shared" si="49"/>
        <v>33.692299999999996</v>
      </c>
      <c r="H473" s="18">
        <f t="shared" si="48"/>
        <v>25.733370124799997</v>
      </c>
      <c r="I473" s="151" t="s">
        <v>84</v>
      </c>
      <c r="J473" s="41">
        <v>30.58314</v>
      </c>
      <c r="K473" s="18">
        <v>41.8638</v>
      </c>
      <c r="L473" s="18">
        <v>28.62996</v>
      </c>
      <c r="M473" s="19"/>
      <c r="N473" s="19"/>
    </row>
    <row r="474" spans="1:14" ht="24">
      <c r="A474" s="14"/>
      <c r="B474" s="13">
        <v>5</v>
      </c>
      <c r="C474" s="69">
        <v>23532</v>
      </c>
      <c r="D474" s="18">
        <v>191.94</v>
      </c>
      <c r="E474" s="18">
        <v>10.18</v>
      </c>
      <c r="F474" s="18">
        <f t="shared" si="47"/>
        <v>0.879552</v>
      </c>
      <c r="G474" s="18">
        <f t="shared" si="49"/>
        <v>297.72418999999996</v>
      </c>
      <c r="H474" s="18">
        <f t="shared" si="48"/>
        <v>261.86390676288</v>
      </c>
      <c r="I474" s="151" t="s">
        <v>85</v>
      </c>
      <c r="J474" s="41">
        <v>288.08931</v>
      </c>
      <c r="K474" s="18">
        <v>307.20167</v>
      </c>
      <c r="L474" s="18">
        <v>297.88159</v>
      </c>
      <c r="M474" s="19"/>
      <c r="N474" s="19"/>
    </row>
    <row r="475" spans="1:14" ht="24">
      <c r="A475" s="14"/>
      <c r="B475" s="13">
        <v>6</v>
      </c>
      <c r="C475" s="69">
        <v>23543</v>
      </c>
      <c r="D475" s="18">
        <v>197.77</v>
      </c>
      <c r="E475" s="18">
        <v>803.86</v>
      </c>
      <c r="F475" s="18">
        <f t="shared" si="47"/>
        <v>69.45350400000001</v>
      </c>
      <c r="G475" s="18">
        <f t="shared" si="49"/>
        <v>808.5879799999999</v>
      </c>
      <c r="H475" s="18">
        <f t="shared" si="48"/>
        <v>56159.26850328192</v>
      </c>
      <c r="I475" s="151" t="s">
        <v>86</v>
      </c>
      <c r="J475" s="41">
        <v>877.76161</v>
      </c>
      <c r="K475" s="18">
        <v>692.8344</v>
      </c>
      <c r="L475" s="18">
        <v>855.16793</v>
      </c>
      <c r="M475" s="19"/>
      <c r="N475" s="19"/>
    </row>
    <row r="476" spans="1:14" ht="24">
      <c r="A476" s="14"/>
      <c r="B476" s="13">
        <v>7</v>
      </c>
      <c r="C476" s="69">
        <v>23544</v>
      </c>
      <c r="D476" s="18">
        <v>195.2</v>
      </c>
      <c r="E476" s="18">
        <v>348.2</v>
      </c>
      <c r="F476" s="18">
        <f t="shared" si="47"/>
        <v>30.08448</v>
      </c>
      <c r="G476" s="18">
        <f t="shared" si="49"/>
        <v>280.80277666666666</v>
      </c>
      <c r="H476" s="18">
        <f t="shared" si="48"/>
        <v>8447.805518572799</v>
      </c>
      <c r="I476" s="151" t="s">
        <v>87</v>
      </c>
      <c r="J476" s="41">
        <v>302.77879</v>
      </c>
      <c r="K476" s="18">
        <v>284.95796</v>
      </c>
      <c r="L476" s="18">
        <v>254.67158</v>
      </c>
      <c r="M476" s="19"/>
      <c r="N476" s="19"/>
    </row>
    <row r="477" spans="1:14" ht="24">
      <c r="A477" s="14"/>
      <c r="B477" s="13">
        <v>8</v>
      </c>
      <c r="C477" s="69">
        <v>23563</v>
      </c>
      <c r="D477" s="18">
        <v>192.35</v>
      </c>
      <c r="E477" s="18">
        <v>29.18</v>
      </c>
      <c r="F477" s="18">
        <f t="shared" si="47"/>
        <v>2.5211520000000003</v>
      </c>
      <c r="G477" s="18">
        <f t="shared" si="49"/>
        <v>42.09437333333333</v>
      </c>
      <c r="H477" s="18">
        <f t="shared" si="48"/>
        <v>106.12631351808</v>
      </c>
      <c r="I477" s="151" t="s">
        <v>88</v>
      </c>
      <c r="J477" s="41">
        <v>48.15986</v>
      </c>
      <c r="K477" s="18">
        <v>40.50665</v>
      </c>
      <c r="L477" s="18">
        <v>37.61661</v>
      </c>
      <c r="M477" s="19"/>
      <c r="N477" s="19"/>
    </row>
    <row r="478" spans="1:14" ht="24">
      <c r="A478" s="14"/>
      <c r="B478" s="13">
        <v>9</v>
      </c>
      <c r="C478" s="69">
        <v>23577</v>
      </c>
      <c r="D478" s="18">
        <v>192.61</v>
      </c>
      <c r="E478" s="18">
        <v>46</v>
      </c>
      <c r="F478" s="18">
        <f t="shared" si="47"/>
        <v>3.9744</v>
      </c>
      <c r="G478" s="18">
        <f t="shared" si="49"/>
        <v>141.71577666666667</v>
      </c>
      <c r="H478" s="18">
        <f t="shared" si="48"/>
        <v>563.235182784</v>
      </c>
      <c r="I478" s="151" t="s">
        <v>89</v>
      </c>
      <c r="J478" s="41">
        <v>145.70475</v>
      </c>
      <c r="K478" s="18">
        <v>124.36476</v>
      </c>
      <c r="L478" s="18">
        <v>155.07782</v>
      </c>
      <c r="M478" s="19"/>
      <c r="N478" s="19"/>
    </row>
    <row r="479" spans="1:14" ht="24">
      <c r="A479" s="14"/>
      <c r="B479" s="13">
        <v>10</v>
      </c>
      <c r="C479" s="69">
        <v>23585</v>
      </c>
      <c r="D479" s="18">
        <v>192.3</v>
      </c>
      <c r="E479" s="18">
        <v>369.6</v>
      </c>
      <c r="F479" s="18">
        <f t="shared" si="47"/>
        <v>31.933440000000004</v>
      </c>
      <c r="G479" s="18">
        <f t="shared" si="49"/>
        <v>467.4079633333333</v>
      </c>
      <c r="H479" s="18">
        <f t="shared" si="48"/>
        <v>14925.944152627202</v>
      </c>
      <c r="I479" s="151" t="s">
        <v>90</v>
      </c>
      <c r="J479" s="41">
        <v>481.41799</v>
      </c>
      <c r="K479" s="18">
        <v>496.32732</v>
      </c>
      <c r="L479" s="18">
        <v>424.47858</v>
      </c>
      <c r="M479" s="19"/>
      <c r="N479" s="19"/>
    </row>
    <row r="480" spans="1:14" ht="24">
      <c r="A480" s="14"/>
      <c r="B480" s="13">
        <v>11</v>
      </c>
      <c r="C480" s="69">
        <v>23592</v>
      </c>
      <c r="D480" s="18">
        <v>196.04</v>
      </c>
      <c r="E480" s="18">
        <v>517.04</v>
      </c>
      <c r="F480" s="18">
        <f t="shared" si="47"/>
        <v>44.672256</v>
      </c>
      <c r="G480" s="18">
        <f t="shared" si="49"/>
        <v>2852.614516666667</v>
      </c>
      <c r="H480" s="18">
        <f t="shared" si="48"/>
        <v>127432.7259578496</v>
      </c>
      <c r="I480" s="151" t="s">
        <v>91</v>
      </c>
      <c r="J480" s="41">
        <v>2382.66069</v>
      </c>
      <c r="K480" s="18">
        <v>3692.7283</v>
      </c>
      <c r="L480" s="18">
        <v>2482.45456</v>
      </c>
      <c r="M480" s="19"/>
      <c r="N480" s="19"/>
    </row>
    <row r="481" spans="1:14" ht="24">
      <c r="A481" s="14"/>
      <c r="B481" s="13">
        <v>12</v>
      </c>
      <c r="C481" s="69">
        <v>23605</v>
      </c>
      <c r="D481" s="18">
        <v>194.2</v>
      </c>
      <c r="E481" s="18">
        <v>261.43</v>
      </c>
      <c r="F481" s="18">
        <f t="shared" si="47"/>
        <v>22.587552000000002</v>
      </c>
      <c r="G481" s="18">
        <f t="shared" si="49"/>
        <v>340.9765566666667</v>
      </c>
      <c r="H481" s="18">
        <f t="shared" si="48"/>
        <v>7701.825704489281</v>
      </c>
      <c r="I481" s="151" t="s">
        <v>92</v>
      </c>
      <c r="J481" s="41">
        <v>315.1719</v>
      </c>
      <c r="K481" s="18">
        <v>338.34995</v>
      </c>
      <c r="L481" s="18">
        <v>369.40782</v>
      </c>
      <c r="M481" s="19"/>
      <c r="N481" s="19"/>
    </row>
    <row r="482" spans="1:14" ht="24">
      <c r="A482" s="14"/>
      <c r="B482" s="13">
        <v>13</v>
      </c>
      <c r="C482" s="69">
        <v>23612</v>
      </c>
      <c r="D482" s="18">
        <v>193.05</v>
      </c>
      <c r="E482" s="18">
        <v>89.66</v>
      </c>
      <c r="F482" s="18">
        <f t="shared" si="47"/>
        <v>7.746624</v>
      </c>
      <c r="G482" s="18">
        <f t="shared" si="49"/>
        <v>178.98758999999998</v>
      </c>
      <c r="H482" s="18">
        <f t="shared" si="48"/>
        <v>1386.54956039616</v>
      </c>
      <c r="I482" s="151" t="s">
        <v>93</v>
      </c>
      <c r="J482" s="41">
        <v>206.54329</v>
      </c>
      <c r="K482" s="18">
        <v>160.52909</v>
      </c>
      <c r="L482" s="18">
        <v>169.89039</v>
      </c>
      <c r="M482" s="19"/>
      <c r="N482" s="19"/>
    </row>
    <row r="483" spans="1:14" ht="24">
      <c r="A483" s="14"/>
      <c r="B483" s="13">
        <v>14</v>
      </c>
      <c r="C483" s="69">
        <v>23626</v>
      </c>
      <c r="D483" s="18">
        <v>193.33</v>
      </c>
      <c r="E483" s="18">
        <v>117.4</v>
      </c>
      <c r="F483" s="18">
        <f t="shared" si="47"/>
        <v>10.143360000000001</v>
      </c>
      <c r="G483" s="18">
        <f t="shared" si="49"/>
        <v>90.06918333333333</v>
      </c>
      <c r="H483" s="18">
        <f t="shared" si="48"/>
        <v>913.6041514560001</v>
      </c>
      <c r="I483" s="151" t="s">
        <v>94</v>
      </c>
      <c r="J483" s="41">
        <v>91.68443</v>
      </c>
      <c r="K483" s="18">
        <v>92.39204</v>
      </c>
      <c r="L483" s="18">
        <v>86.13108</v>
      </c>
      <c r="M483" s="19"/>
      <c r="N483" s="19"/>
    </row>
    <row r="484" spans="1:14" ht="24">
      <c r="A484" s="14"/>
      <c r="B484" s="13">
        <v>15</v>
      </c>
      <c r="C484" s="69">
        <v>23640</v>
      </c>
      <c r="D484" s="18">
        <v>193.08</v>
      </c>
      <c r="E484" s="18">
        <v>104.19</v>
      </c>
      <c r="F484" s="18">
        <f t="shared" si="47"/>
        <v>9.002016000000001</v>
      </c>
      <c r="G484" s="18">
        <f t="shared" si="49"/>
        <v>88.37486666666666</v>
      </c>
      <c r="H484" s="18">
        <f t="shared" si="48"/>
        <v>795.5519637312001</v>
      </c>
      <c r="I484" s="151" t="s">
        <v>95</v>
      </c>
      <c r="J484" s="41">
        <v>96.30278</v>
      </c>
      <c r="K484" s="18">
        <v>82.97727</v>
      </c>
      <c r="L484" s="18">
        <v>85.84455</v>
      </c>
      <c r="M484" s="19"/>
      <c r="N484" s="19"/>
    </row>
    <row r="485" spans="1:14" ht="24">
      <c r="A485" s="14"/>
      <c r="B485" s="13">
        <v>16</v>
      </c>
      <c r="C485" s="69">
        <v>23649</v>
      </c>
      <c r="D485" s="18">
        <v>193.25</v>
      </c>
      <c r="E485" s="18">
        <v>115.35</v>
      </c>
      <c r="F485" s="18">
        <f t="shared" si="47"/>
        <v>9.96624</v>
      </c>
      <c r="G485" s="18">
        <f t="shared" si="49"/>
        <v>65.99001666666668</v>
      </c>
      <c r="H485" s="18">
        <f t="shared" si="48"/>
        <v>657.6723437040001</v>
      </c>
      <c r="I485" s="151" t="s">
        <v>96</v>
      </c>
      <c r="J485" s="41">
        <v>67.50661</v>
      </c>
      <c r="K485" s="18">
        <v>57.24046</v>
      </c>
      <c r="L485" s="18">
        <v>73.22298</v>
      </c>
      <c r="M485" s="19"/>
      <c r="N485" s="19"/>
    </row>
    <row r="486" spans="1:14" ht="24">
      <c r="A486" s="14"/>
      <c r="B486" s="13">
        <v>17</v>
      </c>
      <c r="C486" s="69">
        <v>23655</v>
      </c>
      <c r="D486" s="18">
        <v>193.18</v>
      </c>
      <c r="E486" s="18">
        <v>108.86</v>
      </c>
      <c r="F486" s="18">
        <f t="shared" si="47"/>
        <v>9.405504</v>
      </c>
      <c r="G486" s="18">
        <f t="shared" si="49"/>
        <v>1553.4649366666665</v>
      </c>
      <c r="H486" s="18">
        <f t="shared" si="48"/>
        <v>14611.12067567808</v>
      </c>
      <c r="I486" s="151" t="s">
        <v>97</v>
      </c>
      <c r="J486" s="41">
        <v>1470.86983</v>
      </c>
      <c r="K486" s="18">
        <v>1604.8638</v>
      </c>
      <c r="L486" s="18">
        <v>1584.66118</v>
      </c>
      <c r="M486" s="19"/>
      <c r="N486" s="19"/>
    </row>
    <row r="487" spans="1:14" ht="24">
      <c r="A487" s="14"/>
      <c r="B487" s="13">
        <v>18</v>
      </c>
      <c r="C487" s="69">
        <v>23668</v>
      </c>
      <c r="D487" s="18">
        <v>192.68</v>
      </c>
      <c r="E487" s="18">
        <v>54.72</v>
      </c>
      <c r="F487" s="18">
        <f t="shared" si="47"/>
        <v>4.7278080000000005</v>
      </c>
      <c r="G487" s="18">
        <f t="shared" si="49"/>
        <v>30.02978333333333</v>
      </c>
      <c r="H487" s="18">
        <f t="shared" si="48"/>
        <v>141.9750498816</v>
      </c>
      <c r="I487" s="151" t="s">
        <v>98</v>
      </c>
      <c r="J487" s="41">
        <v>33.43068</v>
      </c>
      <c r="K487" s="18">
        <v>27.833</v>
      </c>
      <c r="L487" s="18">
        <v>28.82567</v>
      </c>
      <c r="M487" s="19"/>
      <c r="N487" s="19"/>
    </row>
    <row r="488" spans="1:14" ht="24">
      <c r="A488" s="14"/>
      <c r="B488" s="13">
        <v>19</v>
      </c>
      <c r="C488" s="69">
        <v>23675</v>
      </c>
      <c r="D488" s="18">
        <v>192.72</v>
      </c>
      <c r="E488" s="18">
        <v>53.62</v>
      </c>
      <c r="F488" s="18">
        <f t="shared" si="47"/>
        <v>4.632768</v>
      </c>
      <c r="G488" s="18">
        <f t="shared" si="49"/>
        <v>27.935846666666666</v>
      </c>
      <c r="H488" s="18">
        <f t="shared" si="48"/>
        <v>129.42029649024002</v>
      </c>
      <c r="I488" s="151" t="s">
        <v>99</v>
      </c>
      <c r="J488" s="41">
        <v>24.01189</v>
      </c>
      <c r="K488" s="18">
        <v>30.05185</v>
      </c>
      <c r="L488" s="18">
        <v>29.7438</v>
      </c>
      <c r="M488" s="19"/>
      <c r="N488" s="19"/>
    </row>
    <row r="489" spans="1:14" ht="24">
      <c r="A489" s="14"/>
      <c r="B489" s="13">
        <v>20</v>
      </c>
      <c r="C489" s="69">
        <v>23683</v>
      </c>
      <c r="D489" s="18">
        <v>192.8</v>
      </c>
      <c r="E489" s="18">
        <v>57.75</v>
      </c>
      <c r="F489" s="18">
        <f t="shared" si="47"/>
        <v>4.9896</v>
      </c>
      <c r="G489" s="18">
        <f t="shared" si="49"/>
        <v>31.721923333333336</v>
      </c>
      <c r="H489" s="18">
        <f t="shared" si="48"/>
        <v>158.27970866400003</v>
      </c>
      <c r="I489" s="151" t="s">
        <v>100</v>
      </c>
      <c r="J489" s="41">
        <v>29.19175</v>
      </c>
      <c r="K489" s="18">
        <v>29.21057</v>
      </c>
      <c r="L489" s="18">
        <v>36.76345</v>
      </c>
      <c r="M489" s="19"/>
      <c r="N489" s="19"/>
    </row>
    <row r="490" spans="1:14" ht="24">
      <c r="A490" s="14"/>
      <c r="B490" s="13">
        <v>21</v>
      </c>
      <c r="C490" s="69">
        <v>23697</v>
      </c>
      <c r="D490" s="18">
        <v>192.38</v>
      </c>
      <c r="E490" s="18">
        <v>28.03</v>
      </c>
      <c r="F490" s="18">
        <f t="shared" si="47"/>
        <v>2.4217920000000004</v>
      </c>
      <c r="G490" s="18">
        <f t="shared" si="49"/>
        <v>43.95802333333334</v>
      </c>
      <c r="H490" s="18">
        <f t="shared" si="48"/>
        <v>106.45718924448002</v>
      </c>
      <c r="I490" s="151" t="s">
        <v>101</v>
      </c>
      <c r="J490" s="41">
        <v>29.45559</v>
      </c>
      <c r="K490" s="18">
        <v>60.64052</v>
      </c>
      <c r="L490" s="18">
        <v>41.77796</v>
      </c>
      <c r="M490" s="19"/>
      <c r="N490" s="19"/>
    </row>
    <row r="491" spans="1:14" ht="24">
      <c r="A491" s="14"/>
      <c r="B491" s="13">
        <v>22</v>
      </c>
      <c r="C491" s="69">
        <v>23703</v>
      </c>
      <c r="D491" s="18">
        <v>192.28</v>
      </c>
      <c r="E491" s="18">
        <v>21.33</v>
      </c>
      <c r="F491" s="18">
        <f t="shared" si="47"/>
        <v>1.8429119999999999</v>
      </c>
      <c r="G491" s="18">
        <f t="shared" si="49"/>
        <v>15.859433333333333</v>
      </c>
      <c r="H491" s="18">
        <f t="shared" si="48"/>
        <v>29.227540003199998</v>
      </c>
      <c r="I491" s="151" t="s">
        <v>102</v>
      </c>
      <c r="J491" s="41">
        <v>22.90048</v>
      </c>
      <c r="K491" s="18">
        <v>9.88805</v>
      </c>
      <c r="L491" s="18">
        <v>14.78977</v>
      </c>
      <c r="M491" s="19"/>
      <c r="N491" s="19"/>
    </row>
    <row r="492" spans="1:14" ht="24">
      <c r="A492" s="14"/>
      <c r="B492" s="13">
        <v>23</v>
      </c>
      <c r="C492" s="69">
        <v>23718</v>
      </c>
      <c r="D492" s="18">
        <v>192.13</v>
      </c>
      <c r="E492" s="18">
        <v>18.14</v>
      </c>
      <c r="F492" s="18">
        <f t="shared" si="47"/>
        <v>1.567296</v>
      </c>
      <c r="G492" s="18">
        <f t="shared" si="49"/>
        <v>29.943663333333333</v>
      </c>
      <c r="H492" s="18">
        <f t="shared" si="48"/>
        <v>46.93058376768</v>
      </c>
      <c r="I492" s="151" t="s">
        <v>103</v>
      </c>
      <c r="J492" s="41">
        <v>29.3453</v>
      </c>
      <c r="K492" s="18">
        <v>27.89855</v>
      </c>
      <c r="L492" s="18">
        <v>32.58714</v>
      </c>
      <c r="M492" s="19"/>
      <c r="N492" s="19"/>
    </row>
    <row r="493" spans="1:14" ht="24">
      <c r="A493" s="14"/>
      <c r="B493" s="13">
        <v>24</v>
      </c>
      <c r="C493" s="69">
        <v>23731</v>
      </c>
      <c r="D493" s="18">
        <v>192.06</v>
      </c>
      <c r="E493" s="18">
        <v>19.57</v>
      </c>
      <c r="F493" s="18">
        <f t="shared" si="47"/>
        <v>1.6908480000000001</v>
      </c>
      <c r="G493" s="18">
        <f t="shared" si="49"/>
        <v>21.708596666666665</v>
      </c>
      <c r="H493" s="18">
        <f t="shared" si="48"/>
        <v>36.70593725664</v>
      </c>
      <c r="I493" s="151" t="s">
        <v>78</v>
      </c>
      <c r="J493" s="41">
        <v>46.02554</v>
      </c>
      <c r="K493" s="18">
        <v>7.04043</v>
      </c>
      <c r="L493" s="18">
        <v>12.05982</v>
      </c>
      <c r="M493" s="19"/>
      <c r="N493" s="19"/>
    </row>
    <row r="494" spans="1:14" ht="24">
      <c r="A494" s="14"/>
      <c r="B494" s="13">
        <v>25</v>
      </c>
      <c r="C494" s="69">
        <v>23738</v>
      </c>
      <c r="D494" s="18">
        <v>192.05</v>
      </c>
      <c r="E494" s="18">
        <v>15.71</v>
      </c>
      <c r="F494" s="18">
        <f t="shared" si="47"/>
        <v>1.357344</v>
      </c>
      <c r="G494" s="18">
        <f t="shared" si="49"/>
        <v>11.519980000000002</v>
      </c>
      <c r="H494" s="18">
        <f t="shared" si="48"/>
        <v>15.636575733120004</v>
      </c>
      <c r="I494" s="151" t="s">
        <v>104</v>
      </c>
      <c r="J494" s="41">
        <v>4.39271</v>
      </c>
      <c r="K494" s="18">
        <v>17.47772</v>
      </c>
      <c r="L494" s="18">
        <v>12.68951</v>
      </c>
      <c r="M494" s="19"/>
      <c r="N494" s="19"/>
    </row>
    <row r="495" spans="1:14" ht="24">
      <c r="A495" s="14"/>
      <c r="B495" s="13">
        <v>26</v>
      </c>
      <c r="C495" s="69">
        <v>23746</v>
      </c>
      <c r="D495" s="18">
        <v>192.01</v>
      </c>
      <c r="E495" s="18">
        <v>12.17</v>
      </c>
      <c r="F495" s="18">
        <f t="shared" si="47"/>
        <v>1.051488</v>
      </c>
      <c r="G495" s="18">
        <f t="shared" si="49"/>
        <v>13.24884</v>
      </c>
      <c r="H495" s="18">
        <f t="shared" si="48"/>
        <v>13.93099627392</v>
      </c>
      <c r="I495" s="151" t="s">
        <v>79</v>
      </c>
      <c r="J495" s="41">
        <v>34.97751</v>
      </c>
      <c r="K495" s="18">
        <v>3.1142</v>
      </c>
      <c r="L495" s="18">
        <v>1.65481</v>
      </c>
      <c r="M495" s="19"/>
      <c r="N495" s="19"/>
    </row>
    <row r="496" spans="1:14" ht="24">
      <c r="A496" s="14"/>
      <c r="B496" s="13">
        <v>27</v>
      </c>
      <c r="C496" s="69">
        <v>23759</v>
      </c>
      <c r="D496" s="18">
        <v>191.96</v>
      </c>
      <c r="E496" s="18">
        <v>10.74</v>
      </c>
      <c r="F496" s="18">
        <f aca="true" t="shared" si="50" ref="F496:F537">E496*0.0864</f>
        <v>0.9279360000000001</v>
      </c>
      <c r="G496" s="18">
        <f t="shared" si="49"/>
        <v>27.25742666666667</v>
      </c>
      <c r="H496" s="18">
        <f t="shared" si="48"/>
        <v>25.293147471360008</v>
      </c>
      <c r="I496" s="151" t="s">
        <v>80</v>
      </c>
      <c r="J496" s="41">
        <v>41.14168</v>
      </c>
      <c r="K496" s="18">
        <v>37.96606</v>
      </c>
      <c r="L496" s="18">
        <v>2.66454</v>
      </c>
      <c r="M496" s="19"/>
      <c r="N496" s="19"/>
    </row>
    <row r="497" spans="1:14" ht="24">
      <c r="A497" s="14"/>
      <c r="B497" s="13">
        <v>28</v>
      </c>
      <c r="C497" s="69">
        <v>23766</v>
      </c>
      <c r="D497" s="18">
        <v>192.1</v>
      </c>
      <c r="E497" s="18">
        <v>12.7</v>
      </c>
      <c r="F497" s="18">
        <f t="shared" si="50"/>
        <v>1.09728</v>
      </c>
      <c r="G497" s="18">
        <f t="shared" si="49"/>
        <v>8.411213333333334</v>
      </c>
      <c r="H497" s="18">
        <f t="shared" si="48"/>
        <v>9.229456166400002</v>
      </c>
      <c r="I497" s="151" t="s">
        <v>105</v>
      </c>
      <c r="J497" s="41">
        <v>0.73346</v>
      </c>
      <c r="K497" s="18">
        <v>8.78381</v>
      </c>
      <c r="L497" s="18">
        <v>15.71637</v>
      </c>
      <c r="M497" s="19"/>
      <c r="N497" s="19"/>
    </row>
    <row r="498" spans="1:14" ht="24">
      <c r="A498" s="14"/>
      <c r="B498" s="13">
        <v>29</v>
      </c>
      <c r="C498" s="69">
        <v>23777</v>
      </c>
      <c r="D498" s="18">
        <v>191.93</v>
      </c>
      <c r="E498" s="18">
        <v>4.61</v>
      </c>
      <c r="F498" s="18">
        <f t="shared" si="50"/>
        <v>0.39830400000000005</v>
      </c>
      <c r="G498" s="18">
        <f t="shared" si="49"/>
        <v>9.742356666666668</v>
      </c>
      <c r="H498" s="18">
        <f t="shared" si="48"/>
        <v>3.880419629760001</v>
      </c>
      <c r="I498" s="151" t="s">
        <v>106</v>
      </c>
      <c r="J498" s="41">
        <v>10.27346</v>
      </c>
      <c r="K498" s="18">
        <v>14.52597</v>
      </c>
      <c r="L498" s="18">
        <v>4.42764</v>
      </c>
      <c r="M498" s="19"/>
      <c r="N498" s="19"/>
    </row>
    <row r="499" spans="1:14" ht="24">
      <c r="A499" s="14"/>
      <c r="B499" s="13">
        <v>30</v>
      </c>
      <c r="C499" s="69">
        <v>23780</v>
      </c>
      <c r="D499" s="18">
        <v>191.97</v>
      </c>
      <c r="E499" s="18">
        <v>8.3</v>
      </c>
      <c r="F499" s="18">
        <f t="shared" si="50"/>
        <v>0.7171200000000001</v>
      </c>
      <c r="G499" s="18">
        <f t="shared" si="49"/>
        <v>11.73503</v>
      </c>
      <c r="H499" s="18">
        <f t="shared" si="48"/>
        <v>8.415424713600002</v>
      </c>
      <c r="I499" s="151" t="s">
        <v>107</v>
      </c>
      <c r="J499" s="41">
        <v>11.00501</v>
      </c>
      <c r="K499" s="18">
        <v>10.12075</v>
      </c>
      <c r="L499" s="18">
        <v>14.07933</v>
      </c>
      <c r="M499" s="19"/>
      <c r="N499" s="19"/>
    </row>
    <row r="500" spans="1:14" ht="24">
      <c r="A500" s="14"/>
      <c r="B500" s="13">
        <v>31</v>
      </c>
      <c r="C500" s="69">
        <v>23794</v>
      </c>
      <c r="D500" s="18">
        <v>192.59</v>
      </c>
      <c r="E500" s="18">
        <v>45.97</v>
      </c>
      <c r="F500" s="18">
        <f t="shared" si="50"/>
        <v>3.9718080000000002</v>
      </c>
      <c r="G500" s="18">
        <f t="shared" si="49"/>
        <v>14.171486666666667</v>
      </c>
      <c r="H500" s="18">
        <f t="shared" si="48"/>
        <v>56.286424114560006</v>
      </c>
      <c r="I500" s="151" t="s">
        <v>108</v>
      </c>
      <c r="J500" s="41">
        <v>14.96508</v>
      </c>
      <c r="K500" s="18">
        <v>15.51868</v>
      </c>
      <c r="L500" s="18">
        <v>12.0307</v>
      </c>
      <c r="M500" s="19"/>
      <c r="N500" s="19"/>
    </row>
    <row r="501" spans="1:14" ht="24">
      <c r="A501" s="14"/>
      <c r="B501" s="13">
        <v>32</v>
      </c>
      <c r="C501" s="69">
        <v>23808</v>
      </c>
      <c r="D501" s="18">
        <v>191.89</v>
      </c>
      <c r="E501" s="18">
        <v>5.91</v>
      </c>
      <c r="F501" s="18">
        <f t="shared" si="50"/>
        <v>0.5106240000000001</v>
      </c>
      <c r="G501" s="18">
        <f t="shared" si="49"/>
        <v>5.109853333333334</v>
      </c>
      <c r="H501" s="18">
        <f t="shared" si="48"/>
        <v>2.6092137484800006</v>
      </c>
      <c r="I501" s="13" t="s">
        <v>109</v>
      </c>
      <c r="J501" s="41">
        <v>2.21183</v>
      </c>
      <c r="K501" s="18">
        <v>11.73671</v>
      </c>
      <c r="L501" s="18">
        <v>1.38102</v>
      </c>
      <c r="M501" s="19"/>
      <c r="N501" s="19"/>
    </row>
    <row r="502" spans="1:14" ht="24">
      <c r="A502" s="14"/>
      <c r="B502" s="13">
        <v>33</v>
      </c>
      <c r="C502" s="69">
        <v>23822</v>
      </c>
      <c r="D502" s="18">
        <v>192.08</v>
      </c>
      <c r="E502" s="18">
        <v>12.42</v>
      </c>
      <c r="F502" s="18">
        <f t="shared" si="50"/>
        <v>1.073088</v>
      </c>
      <c r="G502" s="18">
        <f t="shared" si="49"/>
        <v>39.84712666666667</v>
      </c>
      <c r="H502" s="18">
        <f t="shared" si="48"/>
        <v>42.75947346048</v>
      </c>
      <c r="I502" s="13" t="s">
        <v>116</v>
      </c>
      <c r="J502" s="41">
        <v>46.60701</v>
      </c>
      <c r="K502" s="18">
        <v>43.18173</v>
      </c>
      <c r="L502" s="18">
        <v>29.75264</v>
      </c>
      <c r="M502" s="19"/>
      <c r="N502" s="19"/>
    </row>
    <row r="503" spans="2:14" s="192" customFormat="1" ht="24.75" thickBot="1">
      <c r="B503" s="193">
        <v>34</v>
      </c>
      <c r="C503" s="194">
        <v>23829</v>
      </c>
      <c r="D503" s="195">
        <v>191.96</v>
      </c>
      <c r="E503" s="195">
        <v>8.24</v>
      </c>
      <c r="F503" s="195">
        <f t="shared" si="50"/>
        <v>0.711936</v>
      </c>
      <c r="G503" s="195">
        <f t="shared" si="49"/>
        <v>11.974876666666667</v>
      </c>
      <c r="H503" s="195">
        <f t="shared" si="48"/>
        <v>8.52534579456</v>
      </c>
      <c r="I503" s="193" t="s">
        <v>117</v>
      </c>
      <c r="J503" s="196">
        <v>18.30057</v>
      </c>
      <c r="K503" s="195">
        <v>4.36031</v>
      </c>
      <c r="L503" s="195">
        <v>13.26375</v>
      </c>
      <c r="M503" s="198"/>
      <c r="N503" s="198"/>
    </row>
    <row r="504" spans="1:14" ht="24">
      <c r="A504" s="14"/>
      <c r="B504" s="13">
        <v>1</v>
      </c>
      <c r="C504" s="69">
        <v>23836</v>
      </c>
      <c r="D504" s="18">
        <v>192.11</v>
      </c>
      <c r="E504" s="18">
        <v>15.51</v>
      </c>
      <c r="F504" s="18">
        <f t="shared" si="50"/>
        <v>1.3400640000000001</v>
      </c>
      <c r="G504" s="18">
        <f t="shared" si="49"/>
        <v>17.416236666666666</v>
      </c>
      <c r="H504" s="18">
        <f t="shared" si="48"/>
        <v>23.33887177248</v>
      </c>
      <c r="I504" s="151" t="s">
        <v>81</v>
      </c>
      <c r="J504" s="41">
        <v>23.50714</v>
      </c>
      <c r="K504" s="18">
        <v>16.78028</v>
      </c>
      <c r="L504" s="18">
        <v>11.96129</v>
      </c>
      <c r="M504" s="19"/>
      <c r="N504" s="19"/>
    </row>
    <row r="505" spans="1:14" ht="24">
      <c r="A505" s="14"/>
      <c r="B505" s="13">
        <v>2</v>
      </c>
      <c r="C505" s="69">
        <v>23853</v>
      </c>
      <c r="D505" s="18">
        <v>192.01</v>
      </c>
      <c r="E505" s="18">
        <v>12.83</v>
      </c>
      <c r="F505" s="18">
        <f t="shared" si="50"/>
        <v>1.1085120000000002</v>
      </c>
      <c r="G505" s="18">
        <f t="shared" si="49"/>
        <v>5.675253333333333</v>
      </c>
      <c r="H505" s="18">
        <f t="shared" si="48"/>
        <v>6.29108642304</v>
      </c>
      <c r="I505" s="151" t="s">
        <v>82</v>
      </c>
      <c r="J505" s="41">
        <v>6.13438</v>
      </c>
      <c r="K505" s="18">
        <v>8.8264</v>
      </c>
      <c r="L505" s="18">
        <v>2.06498</v>
      </c>
      <c r="M505" s="19"/>
      <c r="N505" s="19"/>
    </row>
    <row r="506" spans="1:14" ht="24">
      <c r="A506" s="14"/>
      <c r="B506" s="13">
        <v>3</v>
      </c>
      <c r="C506" s="69">
        <v>23880</v>
      </c>
      <c r="D506" s="18">
        <v>192.86</v>
      </c>
      <c r="E506" s="18">
        <v>66.16</v>
      </c>
      <c r="F506" s="18">
        <f t="shared" si="50"/>
        <v>5.716224</v>
      </c>
      <c r="G506" s="18">
        <f t="shared" si="49"/>
        <v>372.93965333333335</v>
      </c>
      <c r="H506" s="18">
        <f t="shared" si="48"/>
        <v>2131.8065969356803</v>
      </c>
      <c r="I506" s="151" t="s">
        <v>83</v>
      </c>
      <c r="J506" s="41">
        <v>338.26269</v>
      </c>
      <c r="K506" s="18">
        <v>379.76249</v>
      </c>
      <c r="L506" s="18">
        <v>400.79378</v>
      </c>
      <c r="M506" s="19"/>
      <c r="N506" s="19"/>
    </row>
    <row r="507" spans="1:14" ht="24">
      <c r="A507" s="14"/>
      <c r="B507" s="13">
        <v>4</v>
      </c>
      <c r="C507" s="69">
        <v>23885</v>
      </c>
      <c r="D507" s="18">
        <v>194.15</v>
      </c>
      <c r="E507" s="18">
        <v>211.97</v>
      </c>
      <c r="F507" s="18">
        <f t="shared" si="50"/>
        <v>18.314208</v>
      </c>
      <c r="G507" s="18">
        <f t="shared" si="49"/>
        <v>764.7175766666666</v>
      </c>
      <c r="H507" s="18">
        <f t="shared" si="48"/>
        <v>14005.196760329278</v>
      </c>
      <c r="I507" s="151" t="s">
        <v>84</v>
      </c>
      <c r="J507" s="41">
        <v>807.2373</v>
      </c>
      <c r="K507" s="18">
        <v>774.91724</v>
      </c>
      <c r="L507" s="18">
        <v>711.99819</v>
      </c>
      <c r="M507" s="19"/>
      <c r="N507" s="19"/>
    </row>
    <row r="508" spans="1:14" ht="24">
      <c r="A508" s="14"/>
      <c r="B508" s="13">
        <v>5</v>
      </c>
      <c r="C508" s="69">
        <v>23886</v>
      </c>
      <c r="D508" s="18">
        <v>193.23</v>
      </c>
      <c r="E508" s="18">
        <v>108.45</v>
      </c>
      <c r="F508" s="18">
        <f t="shared" si="50"/>
        <v>9.370080000000002</v>
      </c>
      <c r="G508" s="18">
        <f t="shared" si="49"/>
        <v>334.72929</v>
      </c>
      <c r="H508" s="18">
        <f t="shared" si="48"/>
        <v>3136.4402256432004</v>
      </c>
      <c r="I508" s="151" t="s">
        <v>85</v>
      </c>
      <c r="J508" s="41">
        <v>346.6483</v>
      </c>
      <c r="K508" s="18">
        <v>343.19559</v>
      </c>
      <c r="L508" s="18">
        <v>314.34398</v>
      </c>
      <c r="M508" s="19"/>
      <c r="N508" s="19"/>
    </row>
    <row r="509" spans="1:14" ht="24">
      <c r="A509" s="14"/>
      <c r="B509" s="13">
        <v>6</v>
      </c>
      <c r="C509" s="69">
        <v>23900</v>
      </c>
      <c r="D509" s="18">
        <v>191.19</v>
      </c>
      <c r="E509" s="18">
        <v>18.5</v>
      </c>
      <c r="F509" s="18">
        <f t="shared" si="50"/>
        <v>1.5984</v>
      </c>
      <c r="G509" s="18">
        <f t="shared" si="49"/>
        <v>35.02159666666666</v>
      </c>
      <c r="H509" s="18">
        <f t="shared" si="48"/>
        <v>55.97852011199999</v>
      </c>
      <c r="I509" s="151" t="s">
        <v>86</v>
      </c>
      <c r="J509" s="41">
        <v>34.22938</v>
      </c>
      <c r="K509" s="18">
        <v>33.91016</v>
      </c>
      <c r="L509" s="18">
        <v>36.92525</v>
      </c>
      <c r="M509" s="19"/>
      <c r="N509" s="19"/>
    </row>
    <row r="510" spans="1:14" ht="24">
      <c r="A510" s="14"/>
      <c r="B510" s="13">
        <v>7</v>
      </c>
      <c r="C510" s="69">
        <v>23909</v>
      </c>
      <c r="D510" s="18">
        <v>194.62</v>
      </c>
      <c r="E510" s="18">
        <v>273.66</v>
      </c>
      <c r="F510" s="18">
        <f t="shared" si="50"/>
        <v>23.644224000000005</v>
      </c>
      <c r="G510" s="18">
        <f t="shared" si="49"/>
        <v>775.7653833333334</v>
      </c>
      <c r="H510" s="18">
        <f t="shared" si="48"/>
        <v>18342.370494979205</v>
      </c>
      <c r="I510" s="151" t="s">
        <v>87</v>
      </c>
      <c r="J510" s="41">
        <v>778.16102</v>
      </c>
      <c r="K510" s="18">
        <v>758.68726</v>
      </c>
      <c r="L510" s="18">
        <v>790.44787</v>
      </c>
      <c r="M510" s="19"/>
      <c r="N510" s="19"/>
    </row>
    <row r="511" spans="1:14" ht="24">
      <c r="A511" s="14"/>
      <c r="B511" s="13">
        <v>8</v>
      </c>
      <c r="C511" s="69">
        <v>23913</v>
      </c>
      <c r="D511" s="18">
        <v>192.6</v>
      </c>
      <c r="E511" s="18">
        <v>51.06</v>
      </c>
      <c r="F511" s="18">
        <f t="shared" si="50"/>
        <v>4.411584</v>
      </c>
      <c r="G511" s="18">
        <f t="shared" si="49"/>
        <v>163.07079</v>
      </c>
      <c r="H511" s="18">
        <f t="shared" si="48"/>
        <v>719.40048803136</v>
      </c>
      <c r="I511" s="151" t="s">
        <v>88</v>
      </c>
      <c r="J511" s="41">
        <v>161.13133</v>
      </c>
      <c r="K511" s="18">
        <v>173.51916</v>
      </c>
      <c r="L511" s="18">
        <v>154.56188</v>
      </c>
      <c r="M511" s="19"/>
      <c r="N511" s="19"/>
    </row>
    <row r="512" spans="1:14" ht="24">
      <c r="A512" s="14"/>
      <c r="B512" s="13">
        <v>9</v>
      </c>
      <c r="C512" s="69">
        <v>23927</v>
      </c>
      <c r="D512" s="18">
        <v>194.57</v>
      </c>
      <c r="E512" s="18">
        <v>249.62</v>
      </c>
      <c r="F512" s="18">
        <f t="shared" si="50"/>
        <v>21.567168000000002</v>
      </c>
      <c r="G512" s="18">
        <f t="shared" si="49"/>
        <v>219.53347</v>
      </c>
      <c r="H512" s="18">
        <f t="shared" si="48"/>
        <v>4734.7152291129605</v>
      </c>
      <c r="I512" s="151" t="s">
        <v>89</v>
      </c>
      <c r="J512" s="41">
        <v>191.37303</v>
      </c>
      <c r="K512" s="18">
        <v>255.42652</v>
      </c>
      <c r="L512" s="18">
        <v>211.80086</v>
      </c>
      <c r="M512" s="19"/>
      <c r="N512" s="19"/>
    </row>
    <row r="513" spans="1:14" ht="24">
      <c r="A513" s="14"/>
      <c r="B513" s="13">
        <v>10</v>
      </c>
      <c r="C513" s="69">
        <v>23935</v>
      </c>
      <c r="D513" s="18">
        <v>193.56</v>
      </c>
      <c r="E513" s="18">
        <v>146.08</v>
      </c>
      <c r="F513" s="18">
        <f t="shared" si="50"/>
        <v>12.621312000000001</v>
      </c>
      <c r="G513" s="18">
        <f t="shared" si="49"/>
        <v>128.94642666666667</v>
      </c>
      <c r="H513" s="18">
        <f t="shared" si="48"/>
        <v>1627.4730822451202</v>
      </c>
      <c r="I513" s="151" t="s">
        <v>90</v>
      </c>
      <c r="J513" s="41">
        <v>124.27059</v>
      </c>
      <c r="K513" s="18">
        <v>133.27059</v>
      </c>
      <c r="L513" s="18">
        <v>129.2981</v>
      </c>
      <c r="M513" s="19"/>
      <c r="N513" s="19"/>
    </row>
    <row r="514" spans="1:14" ht="24">
      <c r="A514" s="14"/>
      <c r="B514" s="13">
        <v>11</v>
      </c>
      <c r="C514" s="69">
        <v>23938</v>
      </c>
      <c r="D514" s="18">
        <v>195.02</v>
      </c>
      <c r="E514" s="18">
        <v>286.524</v>
      </c>
      <c r="F514" s="18">
        <f t="shared" si="50"/>
        <v>24.7556736</v>
      </c>
      <c r="G514" s="18">
        <f t="shared" si="49"/>
        <v>690.8411366666666</v>
      </c>
      <c r="H514" s="18">
        <f t="shared" si="48"/>
        <v>17102.23768877299</v>
      </c>
      <c r="I514" s="151" t="s">
        <v>91</v>
      </c>
      <c r="J514" s="41">
        <v>684.2602</v>
      </c>
      <c r="K514" s="18">
        <v>699.87537</v>
      </c>
      <c r="L514" s="18">
        <v>688.38784</v>
      </c>
      <c r="M514" s="19"/>
      <c r="N514" s="19"/>
    </row>
    <row r="515" spans="1:14" ht="24">
      <c r="A515" s="14"/>
      <c r="B515" s="13">
        <v>12</v>
      </c>
      <c r="C515" s="69">
        <v>23966</v>
      </c>
      <c r="D515" s="18">
        <v>198.63</v>
      </c>
      <c r="E515" s="18">
        <v>951.948</v>
      </c>
      <c r="F515" s="18">
        <f t="shared" si="50"/>
        <v>82.2483072</v>
      </c>
      <c r="G515" s="18">
        <f t="shared" si="49"/>
        <v>1667.0753333333334</v>
      </c>
      <c r="H515" s="18">
        <f t="shared" si="48"/>
        <v>137114.12414154242</v>
      </c>
      <c r="I515" s="151" t="s">
        <v>92</v>
      </c>
      <c r="J515" s="41">
        <v>1918.13826</v>
      </c>
      <c r="K515" s="18">
        <v>1839.89225</v>
      </c>
      <c r="L515" s="18">
        <v>1243.19549</v>
      </c>
      <c r="M515" s="19"/>
      <c r="N515" s="19"/>
    </row>
    <row r="516" spans="1:14" ht="24">
      <c r="A516" s="14"/>
      <c r="B516" s="13">
        <v>13</v>
      </c>
      <c r="C516" s="69">
        <v>23967</v>
      </c>
      <c r="D516" s="18">
        <v>199.72</v>
      </c>
      <c r="E516" s="18">
        <v>1256.142</v>
      </c>
      <c r="F516" s="18">
        <f t="shared" si="50"/>
        <v>108.53066880000002</v>
      </c>
      <c r="G516" s="18">
        <f t="shared" si="49"/>
        <v>1410.4987933333334</v>
      </c>
      <c r="H516" s="18">
        <f t="shared" si="48"/>
        <v>153082.37738205967</v>
      </c>
      <c r="I516" s="151" t="s">
        <v>93</v>
      </c>
      <c r="J516" s="41">
        <v>1599.67562</v>
      </c>
      <c r="K516" s="18">
        <v>1454.22382</v>
      </c>
      <c r="L516" s="18">
        <v>1177.59694</v>
      </c>
      <c r="M516" s="19"/>
      <c r="N516" s="19"/>
    </row>
    <row r="517" spans="1:14" ht="24">
      <c r="A517" s="14"/>
      <c r="B517" s="13">
        <v>14</v>
      </c>
      <c r="C517" s="69">
        <v>23968</v>
      </c>
      <c r="D517" s="18">
        <v>196.3</v>
      </c>
      <c r="E517" s="18">
        <v>446.429</v>
      </c>
      <c r="F517" s="18">
        <f t="shared" si="50"/>
        <v>38.571465599999996</v>
      </c>
      <c r="G517" s="18">
        <f t="shared" si="49"/>
        <v>486.9510133333333</v>
      </c>
      <c r="H517" s="18">
        <f t="shared" si="48"/>
        <v>18782.414259671805</v>
      </c>
      <c r="I517" s="151" t="s">
        <v>94</v>
      </c>
      <c r="J517" s="41">
        <v>442.62245</v>
      </c>
      <c r="K517" s="18">
        <v>540.01301</v>
      </c>
      <c r="L517" s="18">
        <v>478.21758</v>
      </c>
      <c r="M517" s="19"/>
      <c r="N517" s="19"/>
    </row>
    <row r="518" spans="1:14" ht="24">
      <c r="A518" s="14"/>
      <c r="B518" s="13">
        <v>15</v>
      </c>
      <c r="C518" s="69">
        <v>23991</v>
      </c>
      <c r="D518" s="18">
        <v>196.63</v>
      </c>
      <c r="E518" s="18">
        <v>238.788</v>
      </c>
      <c r="F518" s="18">
        <f t="shared" si="50"/>
        <v>20.631283200000002</v>
      </c>
      <c r="G518" s="18">
        <f t="shared" si="49"/>
        <v>373.33624000000003</v>
      </c>
      <c r="H518" s="18">
        <f t="shared" si="48"/>
        <v>7702.405696263169</v>
      </c>
      <c r="I518" s="151" t="s">
        <v>95</v>
      </c>
      <c r="J518" s="41">
        <v>379.96</v>
      </c>
      <c r="K518" s="18">
        <v>393.57683</v>
      </c>
      <c r="L518" s="18">
        <v>346.47189</v>
      </c>
      <c r="M518" s="19"/>
      <c r="N518" s="19"/>
    </row>
    <row r="519" spans="1:14" ht="24">
      <c r="A519" s="14"/>
      <c r="B519" s="13">
        <v>16</v>
      </c>
      <c r="C519" s="69">
        <v>24006</v>
      </c>
      <c r="D519" s="18">
        <v>194.28</v>
      </c>
      <c r="E519" s="18">
        <v>204.119</v>
      </c>
      <c r="F519" s="18">
        <f t="shared" si="50"/>
        <v>17.6358816</v>
      </c>
      <c r="G519" s="18">
        <f t="shared" si="49"/>
        <v>427.6232033333333</v>
      </c>
      <c r="H519" s="18">
        <f t="shared" si="48"/>
        <v>7541.512183399393</v>
      </c>
      <c r="I519" s="151" t="s">
        <v>96</v>
      </c>
      <c r="J519" s="41">
        <v>430.67867</v>
      </c>
      <c r="K519" s="18">
        <v>419.52578</v>
      </c>
      <c r="L519" s="18">
        <v>432.66516</v>
      </c>
      <c r="M519" s="19"/>
      <c r="N519" s="19"/>
    </row>
    <row r="520" spans="1:14" ht="24">
      <c r="A520" s="14"/>
      <c r="B520" s="13">
        <v>17</v>
      </c>
      <c r="C520" s="69">
        <v>24011</v>
      </c>
      <c r="D520" s="18">
        <v>194.1</v>
      </c>
      <c r="E520" s="18">
        <v>180.486</v>
      </c>
      <c r="F520" s="18">
        <f t="shared" si="50"/>
        <v>15.5939904</v>
      </c>
      <c r="G520" s="18">
        <f t="shared" si="49"/>
        <v>112.05837333333334</v>
      </c>
      <c r="H520" s="18">
        <f t="shared" si="48"/>
        <v>1747.437197999616</v>
      </c>
      <c r="I520" s="151" t="s">
        <v>97</v>
      </c>
      <c r="J520" s="41">
        <v>107.13139</v>
      </c>
      <c r="K520" s="18">
        <v>114.14036</v>
      </c>
      <c r="L520" s="18">
        <v>114.90337</v>
      </c>
      <c r="M520" s="19"/>
      <c r="N520" s="19"/>
    </row>
    <row r="521" spans="1:14" ht="24">
      <c r="A521" s="14"/>
      <c r="B521" s="13">
        <v>18</v>
      </c>
      <c r="C521" s="69">
        <v>24019</v>
      </c>
      <c r="D521" s="18">
        <v>194.3</v>
      </c>
      <c r="E521" s="18">
        <v>196.091</v>
      </c>
      <c r="F521" s="18">
        <f t="shared" si="50"/>
        <v>16.9422624</v>
      </c>
      <c r="G521" s="18">
        <f t="shared" si="49"/>
        <v>348.53140666666667</v>
      </c>
      <c r="H521" s="18">
        <f t="shared" si="48"/>
        <v>5904.910546387776</v>
      </c>
      <c r="I521" s="151" t="s">
        <v>98</v>
      </c>
      <c r="J521" s="41">
        <v>316.82983</v>
      </c>
      <c r="K521" s="18">
        <v>387.83523</v>
      </c>
      <c r="L521" s="18">
        <v>340.92916</v>
      </c>
      <c r="M521" s="19"/>
      <c r="N521" s="19"/>
    </row>
    <row r="522" spans="1:14" ht="24">
      <c r="A522" s="14"/>
      <c r="B522" s="13">
        <v>19</v>
      </c>
      <c r="C522" s="69">
        <v>24032</v>
      </c>
      <c r="D522" s="18">
        <v>193.38</v>
      </c>
      <c r="E522" s="18">
        <v>104.273</v>
      </c>
      <c r="F522" s="18">
        <f t="shared" si="50"/>
        <v>9.0091872</v>
      </c>
      <c r="G522" s="18">
        <f t="shared" si="49"/>
        <v>197.2689</v>
      </c>
      <c r="H522" s="18">
        <f t="shared" si="48"/>
        <v>1777.23244883808</v>
      </c>
      <c r="I522" s="151" t="s">
        <v>99</v>
      </c>
      <c r="J522" s="41">
        <v>262.18129</v>
      </c>
      <c r="K522" s="18">
        <v>128.23327</v>
      </c>
      <c r="L522" s="18">
        <v>201.39214</v>
      </c>
      <c r="M522" s="19"/>
      <c r="N522" s="19"/>
    </row>
    <row r="523" spans="1:14" ht="24">
      <c r="A523" s="14"/>
      <c r="B523" s="13">
        <v>20</v>
      </c>
      <c r="C523" s="69">
        <v>24040</v>
      </c>
      <c r="D523" s="18">
        <v>192.94</v>
      </c>
      <c r="E523" s="18">
        <v>64.974</v>
      </c>
      <c r="F523" s="18">
        <f t="shared" si="50"/>
        <v>5.613753600000001</v>
      </c>
      <c r="G523" s="18">
        <f t="shared" si="49"/>
        <v>99.32263333333333</v>
      </c>
      <c r="H523" s="18">
        <f t="shared" si="48"/>
        <v>557.5727904364801</v>
      </c>
      <c r="I523" s="151" t="s">
        <v>100</v>
      </c>
      <c r="J523" s="41">
        <v>102.83577</v>
      </c>
      <c r="K523" s="18">
        <v>80.68615</v>
      </c>
      <c r="L523" s="18">
        <v>114.44598</v>
      </c>
      <c r="M523" s="19"/>
      <c r="N523" s="19"/>
    </row>
    <row r="524" spans="1:14" ht="24">
      <c r="A524" s="14"/>
      <c r="B524" s="13">
        <v>21</v>
      </c>
      <c r="C524" s="69">
        <v>24049</v>
      </c>
      <c r="D524" s="18">
        <v>192.71</v>
      </c>
      <c r="E524" s="18">
        <v>54.192</v>
      </c>
      <c r="F524" s="18">
        <f t="shared" si="50"/>
        <v>4.6821888000000005</v>
      </c>
      <c r="G524" s="18">
        <f t="shared" si="49"/>
        <v>50.424823333333336</v>
      </c>
      <c r="H524" s="18">
        <f t="shared" si="48"/>
        <v>236.09854305331203</v>
      </c>
      <c r="I524" s="151" t="s">
        <v>101</v>
      </c>
      <c r="J524" s="41">
        <v>46.03529</v>
      </c>
      <c r="K524" s="18">
        <v>49.70025</v>
      </c>
      <c r="L524" s="18">
        <v>55.53893</v>
      </c>
      <c r="M524" s="19"/>
      <c r="N524" s="19"/>
    </row>
    <row r="525" spans="1:14" ht="24">
      <c r="A525" s="14"/>
      <c r="B525" s="13">
        <v>22</v>
      </c>
      <c r="C525" s="69">
        <v>24060</v>
      </c>
      <c r="D525" s="18">
        <v>192.5</v>
      </c>
      <c r="E525" s="18">
        <v>39.579</v>
      </c>
      <c r="F525" s="18">
        <f t="shared" si="50"/>
        <v>3.4196256000000003</v>
      </c>
      <c r="G525" s="18">
        <f t="shared" si="49"/>
        <v>39.51640666666666</v>
      </c>
      <c r="H525" s="18">
        <f t="shared" si="48"/>
        <v>135.131315857344</v>
      </c>
      <c r="I525" s="151" t="s">
        <v>102</v>
      </c>
      <c r="J525" s="41">
        <v>40.4335</v>
      </c>
      <c r="K525" s="18">
        <v>40.69991</v>
      </c>
      <c r="L525" s="18">
        <v>37.41581</v>
      </c>
      <c r="M525" s="19"/>
      <c r="N525" s="19"/>
    </row>
    <row r="526" spans="1:14" ht="24">
      <c r="A526" s="14"/>
      <c r="B526" s="13">
        <v>23</v>
      </c>
      <c r="C526" s="69">
        <v>24068</v>
      </c>
      <c r="D526" s="18">
        <v>192.55</v>
      </c>
      <c r="E526" s="18">
        <v>15.607</v>
      </c>
      <c r="F526" s="18">
        <f t="shared" si="50"/>
        <v>1.3484448</v>
      </c>
      <c r="G526" s="18">
        <f t="shared" si="49"/>
        <v>37.354710000000004</v>
      </c>
      <c r="H526" s="18">
        <f t="shared" si="48"/>
        <v>50.37076445500801</v>
      </c>
      <c r="I526" s="151" t="s">
        <v>103</v>
      </c>
      <c r="J526" s="41">
        <v>35.09108</v>
      </c>
      <c r="K526" s="18">
        <v>32.14711</v>
      </c>
      <c r="L526" s="18">
        <v>44.82594</v>
      </c>
      <c r="M526" s="19"/>
      <c r="N526" s="19"/>
    </row>
    <row r="527" spans="1:14" ht="24">
      <c r="A527" s="14"/>
      <c r="B527" s="13">
        <v>24</v>
      </c>
      <c r="C527" s="69">
        <v>24082</v>
      </c>
      <c r="D527" s="18">
        <v>192.29</v>
      </c>
      <c r="E527" s="18">
        <v>28.39</v>
      </c>
      <c r="F527" s="18">
        <f t="shared" si="50"/>
        <v>2.452896</v>
      </c>
      <c r="G527" s="18">
        <f t="shared" si="49"/>
        <v>56.51325333333333</v>
      </c>
      <c r="H527" s="18">
        <f t="shared" si="48"/>
        <v>138.62113304832</v>
      </c>
      <c r="I527" s="151" t="s">
        <v>78</v>
      </c>
      <c r="J527" s="41">
        <v>67.73212</v>
      </c>
      <c r="K527" s="18">
        <v>50.70742</v>
      </c>
      <c r="L527" s="18">
        <v>51.10022</v>
      </c>
      <c r="M527" s="19"/>
      <c r="N527" s="19"/>
    </row>
    <row r="528" spans="1:14" ht="24">
      <c r="A528" s="14"/>
      <c r="B528" s="13">
        <v>25</v>
      </c>
      <c r="C528" s="69">
        <v>24095</v>
      </c>
      <c r="D528" s="18">
        <v>192.25</v>
      </c>
      <c r="E528" s="18">
        <v>19.82</v>
      </c>
      <c r="F528" s="18">
        <f t="shared" si="50"/>
        <v>1.7124480000000002</v>
      </c>
      <c r="G528" s="18">
        <f t="shared" si="49"/>
        <v>53.70283666666668</v>
      </c>
      <c r="H528" s="18">
        <f t="shared" si="48"/>
        <v>91.96331524416003</v>
      </c>
      <c r="I528" s="151" t="s">
        <v>104</v>
      </c>
      <c r="J528" s="41">
        <v>55.59394</v>
      </c>
      <c r="K528" s="18">
        <v>49.15306</v>
      </c>
      <c r="L528" s="18">
        <v>56.36151</v>
      </c>
      <c r="M528" s="19"/>
      <c r="N528" s="19"/>
    </row>
    <row r="529" spans="1:14" ht="24">
      <c r="A529" s="14"/>
      <c r="B529" s="13">
        <v>26</v>
      </c>
      <c r="C529" s="69">
        <v>24112</v>
      </c>
      <c r="D529" s="18">
        <v>192.11</v>
      </c>
      <c r="E529" s="18">
        <v>15.79</v>
      </c>
      <c r="F529" s="18">
        <f t="shared" si="50"/>
        <v>1.364256</v>
      </c>
      <c r="G529" s="18">
        <f t="shared" si="49"/>
        <v>19.540686666666666</v>
      </c>
      <c r="H529" s="18">
        <f t="shared" si="48"/>
        <v>26.658499029119998</v>
      </c>
      <c r="I529" s="151" t="s">
        <v>79</v>
      </c>
      <c r="J529" s="41">
        <v>9.07441</v>
      </c>
      <c r="K529" s="18">
        <v>27.06003</v>
      </c>
      <c r="L529" s="18">
        <v>22.48762</v>
      </c>
      <c r="M529" s="19"/>
      <c r="N529" s="19"/>
    </row>
    <row r="530" spans="1:14" ht="24">
      <c r="A530" s="14"/>
      <c r="B530" s="13">
        <v>27</v>
      </c>
      <c r="C530" s="69">
        <v>24124</v>
      </c>
      <c r="D530" s="18">
        <v>192.07</v>
      </c>
      <c r="E530" s="18">
        <v>10.66</v>
      </c>
      <c r="F530" s="18">
        <f t="shared" si="50"/>
        <v>0.9210240000000001</v>
      </c>
      <c r="G530" s="18">
        <f t="shared" si="49"/>
        <v>39.580193333333334</v>
      </c>
      <c r="H530" s="18">
        <f t="shared" si="48"/>
        <v>36.45430798464</v>
      </c>
      <c r="I530" s="151" t="s">
        <v>80</v>
      </c>
      <c r="J530" s="41">
        <v>34.1329</v>
      </c>
      <c r="K530" s="18">
        <v>49.9343</v>
      </c>
      <c r="L530" s="18">
        <v>34.67338</v>
      </c>
      <c r="M530" s="19"/>
      <c r="N530" s="19"/>
    </row>
    <row r="531" spans="1:14" ht="24">
      <c r="A531" s="14"/>
      <c r="B531" s="13">
        <v>28</v>
      </c>
      <c r="C531" s="69">
        <v>24132</v>
      </c>
      <c r="D531" s="18">
        <v>192.02</v>
      </c>
      <c r="E531" s="18">
        <v>9.97</v>
      </c>
      <c r="F531" s="18">
        <f t="shared" si="50"/>
        <v>0.8614080000000001</v>
      </c>
      <c r="G531" s="18">
        <f t="shared" si="49"/>
        <v>45.505426666666665</v>
      </c>
      <c r="H531" s="18">
        <f t="shared" si="48"/>
        <v>39.198738574080004</v>
      </c>
      <c r="I531" s="151" t="s">
        <v>105</v>
      </c>
      <c r="J531" s="41">
        <v>48.90527</v>
      </c>
      <c r="K531" s="18">
        <v>23.45146</v>
      </c>
      <c r="L531" s="18">
        <v>64.15955</v>
      </c>
      <c r="M531" s="19"/>
      <c r="N531" s="19"/>
    </row>
    <row r="532" spans="1:14" ht="24">
      <c r="A532" s="14"/>
      <c r="B532" s="13">
        <v>29</v>
      </c>
      <c r="C532" s="69">
        <v>24144</v>
      </c>
      <c r="D532" s="18">
        <v>192</v>
      </c>
      <c r="E532" s="18">
        <v>12.54</v>
      </c>
      <c r="F532" s="18">
        <f t="shared" si="50"/>
        <v>1.083456</v>
      </c>
      <c r="G532" s="18">
        <f t="shared" si="49"/>
        <v>1.65169</v>
      </c>
      <c r="H532" s="18">
        <f t="shared" si="48"/>
        <v>1.78953344064</v>
      </c>
      <c r="I532" s="151" t="s">
        <v>106</v>
      </c>
      <c r="J532" s="41">
        <v>0</v>
      </c>
      <c r="K532" s="18">
        <v>4.95507</v>
      </c>
      <c r="L532" s="18">
        <v>0</v>
      </c>
      <c r="M532" s="19"/>
      <c r="N532" s="19"/>
    </row>
    <row r="533" spans="1:14" ht="24">
      <c r="A533" s="14"/>
      <c r="B533" s="13">
        <v>30</v>
      </c>
      <c r="C533" s="69">
        <v>24151</v>
      </c>
      <c r="D533" s="18">
        <v>191.95</v>
      </c>
      <c r="E533" s="18">
        <v>6.11</v>
      </c>
      <c r="F533" s="18">
        <f t="shared" si="50"/>
        <v>0.527904</v>
      </c>
      <c r="G533" s="18">
        <f t="shared" si="49"/>
        <v>4.20899</v>
      </c>
      <c r="H533" s="18">
        <f t="shared" si="48"/>
        <v>2.22194265696</v>
      </c>
      <c r="I533" s="151" t="s">
        <v>107</v>
      </c>
      <c r="J533" s="41">
        <v>0</v>
      </c>
      <c r="K533" s="18">
        <v>0</v>
      </c>
      <c r="L533" s="18">
        <v>12.62697</v>
      </c>
      <c r="M533" s="19"/>
      <c r="N533" s="19"/>
    </row>
    <row r="534" spans="1:22" s="257" customFormat="1" ht="24">
      <c r="A534" s="250"/>
      <c r="B534" s="251">
        <v>31</v>
      </c>
      <c r="C534" s="252">
        <v>24158</v>
      </c>
      <c r="D534" s="253">
        <v>191.95</v>
      </c>
      <c r="E534" s="253">
        <v>7.74</v>
      </c>
      <c r="F534" s="253">
        <f t="shared" si="50"/>
        <v>0.6687360000000001</v>
      </c>
      <c r="G534" s="253"/>
      <c r="H534" s="253"/>
      <c r="I534" s="254" t="s">
        <v>108</v>
      </c>
      <c r="J534" s="255">
        <v>0</v>
      </c>
      <c r="K534" s="253">
        <v>0</v>
      </c>
      <c r="L534" s="253">
        <v>0</v>
      </c>
      <c r="M534" s="256"/>
      <c r="N534" s="253">
        <v>191.95</v>
      </c>
      <c r="O534" s="253">
        <v>7.74</v>
      </c>
      <c r="P534" s="253">
        <f>O534*0.0864</f>
        <v>0.6687360000000001</v>
      </c>
      <c r="Q534" s="253">
        <f>+AVERAGE(T534:V534)</f>
        <v>0</v>
      </c>
      <c r="R534" s="253">
        <f>Q534*P534</f>
        <v>0</v>
      </c>
      <c r="S534" s="254" t="s">
        <v>108</v>
      </c>
      <c r="T534" s="255">
        <v>0</v>
      </c>
      <c r="U534" s="253">
        <v>0</v>
      </c>
      <c r="V534" s="253">
        <v>0</v>
      </c>
    </row>
    <row r="535" spans="1:14" ht="24">
      <c r="A535" s="14"/>
      <c r="B535" s="13">
        <v>32</v>
      </c>
      <c r="C535" s="69">
        <v>24173</v>
      </c>
      <c r="D535" s="18">
        <v>191.88</v>
      </c>
      <c r="E535" s="18">
        <v>6.32</v>
      </c>
      <c r="F535" s="18">
        <f t="shared" si="50"/>
        <v>0.5460480000000001</v>
      </c>
      <c r="G535" s="18">
        <f t="shared" si="49"/>
        <v>19.575586666666666</v>
      </c>
      <c r="H535" s="18">
        <f t="shared" si="48"/>
        <v>10.689209948160002</v>
      </c>
      <c r="I535" s="13" t="s">
        <v>109</v>
      </c>
      <c r="J535" s="41">
        <v>11.90979</v>
      </c>
      <c r="K535" s="18">
        <v>23.32257</v>
      </c>
      <c r="L535" s="18">
        <v>23.4944</v>
      </c>
      <c r="M535" s="19"/>
      <c r="N535" s="19"/>
    </row>
    <row r="536" spans="1:14" ht="24">
      <c r="A536" s="14"/>
      <c r="B536" s="13">
        <v>33</v>
      </c>
      <c r="C536" s="69">
        <v>24186</v>
      </c>
      <c r="D536" s="18">
        <v>191.86</v>
      </c>
      <c r="E536" s="18">
        <v>5.35</v>
      </c>
      <c r="F536" s="18">
        <f t="shared" si="50"/>
        <v>0.46224</v>
      </c>
      <c r="G536" s="18">
        <f t="shared" si="49"/>
        <v>20.85499666666667</v>
      </c>
      <c r="H536" s="18">
        <f t="shared" si="48"/>
        <v>9.640013659200001</v>
      </c>
      <c r="I536" s="13" t="s">
        <v>116</v>
      </c>
      <c r="J536" s="41">
        <v>14.93068</v>
      </c>
      <c r="K536" s="18">
        <v>20.73542</v>
      </c>
      <c r="L536" s="18">
        <v>26.89889</v>
      </c>
      <c r="M536" s="19"/>
      <c r="N536" s="19"/>
    </row>
    <row r="537" spans="2:14" s="219" customFormat="1" ht="24.75" thickBot="1">
      <c r="B537" s="220">
        <v>34</v>
      </c>
      <c r="C537" s="221">
        <v>24193</v>
      </c>
      <c r="D537" s="222">
        <v>191.79</v>
      </c>
      <c r="E537" s="222">
        <v>4.21</v>
      </c>
      <c r="F537" s="222">
        <f t="shared" si="50"/>
        <v>0.363744</v>
      </c>
      <c r="G537" s="222">
        <f t="shared" si="49"/>
        <v>23.037539999999996</v>
      </c>
      <c r="H537" s="222">
        <f t="shared" si="48"/>
        <v>8.379766949759999</v>
      </c>
      <c r="I537" s="220" t="s">
        <v>117</v>
      </c>
      <c r="J537" s="224">
        <v>27.76606</v>
      </c>
      <c r="K537" s="222">
        <v>29.35576</v>
      </c>
      <c r="L537" s="222">
        <v>11.9908</v>
      </c>
      <c r="M537" s="225"/>
      <c r="N537" s="225"/>
    </row>
    <row r="538" spans="1:14" ht="24.75" thickTop="1">
      <c r="A538" s="14"/>
      <c r="B538" s="13"/>
      <c r="C538" s="69"/>
      <c r="D538" s="18"/>
      <c r="E538" s="18"/>
      <c r="F538" s="18"/>
      <c r="G538" s="18"/>
      <c r="H538" s="18"/>
      <c r="I538" s="13"/>
      <c r="J538" s="41"/>
      <c r="K538" s="18"/>
      <c r="L538" s="18"/>
      <c r="M538" s="19"/>
      <c r="N538" s="19"/>
    </row>
    <row r="539" spans="1:14" ht="24">
      <c r="A539" s="14"/>
      <c r="B539" s="13"/>
      <c r="C539" s="69"/>
      <c r="D539" s="18"/>
      <c r="E539" s="18"/>
      <c r="F539" s="18"/>
      <c r="G539" s="18"/>
      <c r="H539" s="18"/>
      <c r="I539" s="13"/>
      <c r="J539" s="41"/>
      <c r="K539" s="18"/>
      <c r="L539" s="18"/>
      <c r="M539" s="19"/>
      <c r="N539" s="19"/>
    </row>
    <row r="540" spans="1:14" ht="24">
      <c r="A540" s="14"/>
      <c r="B540" s="13"/>
      <c r="C540" s="69"/>
      <c r="D540" s="18"/>
      <c r="E540" s="18"/>
      <c r="F540" s="18"/>
      <c r="G540" s="18"/>
      <c r="H540" s="18"/>
      <c r="I540" s="13"/>
      <c r="J540" s="41"/>
      <c r="K540" s="18"/>
      <c r="L540" s="18"/>
      <c r="M540" s="19"/>
      <c r="N540" s="19"/>
    </row>
    <row r="541" spans="1:14" ht="24">
      <c r="A541" s="14"/>
      <c r="B541" s="13"/>
      <c r="C541" s="69"/>
      <c r="D541" s="18"/>
      <c r="E541" s="18"/>
      <c r="F541" s="18"/>
      <c r="G541" s="18"/>
      <c r="H541" s="18"/>
      <c r="I541" s="13"/>
      <c r="J541" s="41"/>
      <c r="K541" s="18"/>
      <c r="L541" s="18"/>
      <c r="M541" s="19"/>
      <c r="N541" s="19"/>
    </row>
    <row r="542" spans="1:14" ht="24">
      <c r="A542" s="14"/>
      <c r="B542" s="13"/>
      <c r="C542" s="69"/>
      <c r="D542" s="18"/>
      <c r="E542" s="18"/>
      <c r="F542" s="18"/>
      <c r="G542" s="18"/>
      <c r="H542" s="18"/>
      <c r="I542" s="13"/>
      <c r="J542" s="41"/>
      <c r="K542" s="18"/>
      <c r="L542" s="18"/>
      <c r="M542" s="19"/>
      <c r="N542" s="19"/>
    </row>
    <row r="543" spans="1:14" ht="24">
      <c r="A543" s="14"/>
      <c r="B543" s="13"/>
      <c r="C543" s="69"/>
      <c r="D543" s="18"/>
      <c r="E543" s="18"/>
      <c r="F543" s="18"/>
      <c r="G543" s="18"/>
      <c r="H543" s="18"/>
      <c r="I543" s="13"/>
      <c r="J543" s="41"/>
      <c r="K543" s="18"/>
      <c r="L543" s="18"/>
      <c r="M543" s="19"/>
      <c r="N543" s="19"/>
    </row>
    <row r="544" spans="1:14" ht="24">
      <c r="A544" s="14"/>
      <c r="B544" s="13"/>
      <c r="C544" s="69"/>
      <c r="D544" s="18"/>
      <c r="E544" s="18"/>
      <c r="F544" s="18"/>
      <c r="G544" s="18"/>
      <c r="H544" s="18"/>
      <c r="I544" s="13"/>
      <c r="J544" s="41"/>
      <c r="K544" s="18"/>
      <c r="L544" s="18"/>
      <c r="M544" s="19"/>
      <c r="N544" s="19"/>
    </row>
    <row r="545" spans="1:14" ht="24">
      <c r="A545" s="14"/>
      <c r="B545" s="13"/>
      <c r="C545" s="69"/>
      <c r="D545" s="18"/>
      <c r="E545" s="18"/>
      <c r="F545" s="18"/>
      <c r="G545" s="18"/>
      <c r="H545" s="18"/>
      <c r="I545" s="13"/>
      <c r="J545" s="41"/>
      <c r="K545" s="18"/>
      <c r="L545" s="18"/>
      <c r="M545" s="19"/>
      <c r="N545" s="19"/>
    </row>
    <row r="546" spans="1:14" ht="24">
      <c r="A546" s="14"/>
      <c r="B546" s="13"/>
      <c r="C546" s="69"/>
      <c r="D546" s="18"/>
      <c r="E546" s="18"/>
      <c r="F546" s="18"/>
      <c r="G546" s="18"/>
      <c r="H546" s="18"/>
      <c r="I546" s="13"/>
      <c r="J546" s="41"/>
      <c r="K546" s="18"/>
      <c r="L546" s="18"/>
      <c r="M546" s="19"/>
      <c r="N546" s="19"/>
    </row>
    <row r="547" spans="1:14" ht="24">
      <c r="A547" s="14"/>
      <c r="B547" s="13"/>
      <c r="C547" s="69"/>
      <c r="D547" s="18"/>
      <c r="E547" s="18"/>
      <c r="F547" s="18"/>
      <c r="G547" s="18"/>
      <c r="H547" s="18"/>
      <c r="I547" s="13"/>
      <c r="J547" s="41"/>
      <c r="K547" s="18"/>
      <c r="L547" s="18"/>
      <c r="M547" s="19"/>
      <c r="N547" s="19"/>
    </row>
    <row r="548" spans="1:14" ht="24">
      <c r="A548" s="14"/>
      <c r="B548" s="13"/>
      <c r="C548" s="69"/>
      <c r="D548" s="18"/>
      <c r="E548" s="18"/>
      <c r="F548" s="18"/>
      <c r="G548" s="18"/>
      <c r="H548" s="18"/>
      <c r="I548" s="13"/>
      <c r="J548" s="41"/>
      <c r="K548" s="18"/>
      <c r="L548" s="18"/>
      <c r="M548" s="19"/>
      <c r="N548" s="19"/>
    </row>
    <row r="549" spans="1:14" ht="24">
      <c r="A549" s="14"/>
      <c r="B549" s="13"/>
      <c r="C549" s="69"/>
      <c r="D549" s="18"/>
      <c r="E549" s="18"/>
      <c r="F549" s="18"/>
      <c r="G549" s="18"/>
      <c r="H549" s="18"/>
      <c r="I549" s="13"/>
      <c r="J549" s="41"/>
      <c r="K549" s="18"/>
      <c r="L549" s="18"/>
      <c r="M549" s="19"/>
      <c r="N549" s="19"/>
    </row>
    <row r="550" spans="1:14" ht="24">
      <c r="A550" s="14"/>
      <c r="B550" s="13"/>
      <c r="C550" s="69"/>
      <c r="D550" s="18"/>
      <c r="E550" s="18"/>
      <c r="F550" s="18"/>
      <c r="G550" s="18"/>
      <c r="H550" s="18"/>
      <c r="I550" s="13"/>
      <c r="J550" s="41"/>
      <c r="K550" s="18"/>
      <c r="L550" s="18"/>
      <c r="M550" s="19"/>
      <c r="N550" s="19"/>
    </row>
    <row r="551" spans="1:14" ht="24">
      <c r="A551" s="14"/>
      <c r="B551" s="13"/>
      <c r="C551" s="69"/>
      <c r="D551" s="18"/>
      <c r="E551" s="18"/>
      <c r="F551" s="18"/>
      <c r="G551" s="18"/>
      <c r="H551" s="18"/>
      <c r="I551" s="13"/>
      <c r="J551" s="41"/>
      <c r="K551" s="18"/>
      <c r="L551" s="18"/>
      <c r="M551" s="19"/>
      <c r="N551" s="19"/>
    </row>
    <row r="552" spans="1:14" ht="24">
      <c r="A552" s="14"/>
      <c r="B552" s="13"/>
      <c r="C552" s="69"/>
      <c r="D552" s="18"/>
      <c r="E552" s="18"/>
      <c r="F552" s="18"/>
      <c r="G552" s="18"/>
      <c r="H552" s="18"/>
      <c r="I552" s="13"/>
      <c r="J552" s="41"/>
      <c r="K552" s="18"/>
      <c r="L552" s="18"/>
      <c r="M552" s="19"/>
      <c r="N552" s="19"/>
    </row>
    <row r="553" spans="1:14" ht="24">
      <c r="A553" s="14"/>
      <c r="B553" s="13"/>
      <c r="C553" s="69"/>
      <c r="D553" s="18"/>
      <c r="E553" s="18"/>
      <c r="F553" s="18"/>
      <c r="G553" s="18"/>
      <c r="H553" s="18"/>
      <c r="I553" s="13"/>
      <c r="J553" s="41"/>
      <c r="K553" s="18"/>
      <c r="L553" s="18"/>
      <c r="M553" s="19"/>
      <c r="N553" s="19"/>
    </row>
    <row r="554" spans="1:14" ht="24">
      <c r="A554" s="14"/>
      <c r="B554" s="13"/>
      <c r="C554" s="69"/>
      <c r="D554" s="18"/>
      <c r="E554" s="18"/>
      <c r="F554" s="18"/>
      <c r="G554" s="18"/>
      <c r="H554" s="18"/>
      <c r="I554" s="13"/>
      <c r="J554" s="41"/>
      <c r="K554" s="18"/>
      <c r="L554" s="18"/>
      <c r="M554" s="19"/>
      <c r="N554" s="19"/>
    </row>
    <row r="555" spans="1:14" ht="24">
      <c r="A555" s="14"/>
      <c r="B555" s="13"/>
      <c r="C555" s="69"/>
      <c r="D555" s="18"/>
      <c r="E555" s="18"/>
      <c r="F555" s="18"/>
      <c r="G555" s="18"/>
      <c r="H555" s="18"/>
      <c r="I555" s="13"/>
      <c r="J555" s="41"/>
      <c r="K555" s="18"/>
      <c r="L555" s="18"/>
      <c r="M555" s="19"/>
      <c r="N555" s="19"/>
    </row>
    <row r="556" spans="1:14" ht="24">
      <c r="A556" s="14"/>
      <c r="B556" s="13"/>
      <c r="C556" s="69"/>
      <c r="D556" s="18"/>
      <c r="E556" s="18"/>
      <c r="F556" s="18"/>
      <c r="G556" s="18"/>
      <c r="H556" s="18"/>
      <c r="I556" s="13"/>
      <c r="J556" s="41"/>
      <c r="K556" s="18"/>
      <c r="L556" s="18"/>
      <c r="M556" s="19"/>
      <c r="N556" s="19"/>
    </row>
    <row r="557" spans="1:14" ht="24">
      <c r="A557" s="14"/>
      <c r="B557" s="13"/>
      <c r="C557" s="69"/>
      <c r="D557" s="18"/>
      <c r="E557" s="18"/>
      <c r="F557" s="18"/>
      <c r="G557" s="18"/>
      <c r="H557" s="18"/>
      <c r="I557" s="13"/>
      <c r="J557" s="41"/>
      <c r="K557" s="18"/>
      <c r="L557" s="18"/>
      <c r="M557" s="19"/>
      <c r="N557" s="19"/>
    </row>
    <row r="558" spans="1:14" ht="24">
      <c r="A558" s="14"/>
      <c r="B558" s="13"/>
      <c r="C558" s="69"/>
      <c r="D558" s="18"/>
      <c r="E558" s="18"/>
      <c r="F558" s="18"/>
      <c r="G558" s="18"/>
      <c r="H558" s="18"/>
      <c r="I558" s="13"/>
      <c r="J558" s="41"/>
      <c r="K558" s="18"/>
      <c r="L558" s="18"/>
      <c r="M558" s="19"/>
      <c r="N558" s="19"/>
    </row>
    <row r="559" spans="1:14" ht="24">
      <c r="A559" s="14"/>
      <c r="B559" s="13"/>
      <c r="C559" s="69"/>
      <c r="D559" s="18"/>
      <c r="E559" s="18"/>
      <c r="F559" s="18"/>
      <c r="G559" s="18"/>
      <c r="H559" s="18"/>
      <c r="I559" s="13"/>
      <c r="J559" s="41"/>
      <c r="K559" s="18"/>
      <c r="L559" s="18"/>
      <c r="M559" s="19"/>
      <c r="N559" s="19"/>
    </row>
    <row r="560" spans="1:14" ht="24">
      <c r="A560" s="14"/>
      <c r="B560" s="13"/>
      <c r="C560" s="69"/>
      <c r="D560" s="18"/>
      <c r="E560" s="18"/>
      <c r="F560" s="18"/>
      <c r="G560" s="18"/>
      <c r="H560" s="18"/>
      <c r="I560" s="13"/>
      <c r="J560" s="41"/>
      <c r="K560" s="18"/>
      <c r="L560" s="18"/>
      <c r="M560" s="19"/>
      <c r="N560" s="19"/>
    </row>
    <row r="561" spans="1:14" ht="24">
      <c r="A561" s="14"/>
      <c r="B561" s="13"/>
      <c r="C561" s="69"/>
      <c r="D561" s="18"/>
      <c r="E561" s="18"/>
      <c r="F561" s="18"/>
      <c r="G561" s="18"/>
      <c r="H561" s="18"/>
      <c r="I561" s="13"/>
      <c r="J561" s="41"/>
      <c r="K561" s="18"/>
      <c r="L561" s="18"/>
      <c r="M561" s="19"/>
      <c r="N561" s="19"/>
    </row>
    <row r="562" spans="1:14" ht="24">
      <c r="A562" s="14"/>
      <c r="B562" s="13"/>
      <c r="C562" s="69"/>
      <c r="D562" s="18"/>
      <c r="E562" s="18"/>
      <c r="F562" s="18"/>
      <c r="G562" s="18"/>
      <c r="H562" s="18"/>
      <c r="I562" s="13"/>
      <c r="J562" s="41"/>
      <c r="K562" s="18"/>
      <c r="L562" s="18"/>
      <c r="M562" s="19"/>
      <c r="N562" s="19"/>
    </row>
    <row r="563" spans="1:14" ht="24">
      <c r="A563" s="14"/>
      <c r="B563" s="13"/>
      <c r="C563" s="69"/>
      <c r="D563" s="18"/>
      <c r="E563" s="18"/>
      <c r="F563" s="18"/>
      <c r="G563" s="18"/>
      <c r="H563" s="18"/>
      <c r="I563" s="13"/>
      <c r="J563" s="41"/>
      <c r="K563" s="18"/>
      <c r="L563" s="18"/>
      <c r="M563" s="19"/>
      <c r="N563" s="19"/>
    </row>
    <row r="564" spans="1:14" ht="24">
      <c r="A564" s="14"/>
      <c r="B564" s="13"/>
      <c r="C564" s="69"/>
      <c r="D564" s="18"/>
      <c r="E564" s="18"/>
      <c r="F564" s="18"/>
      <c r="G564" s="18"/>
      <c r="H564" s="18"/>
      <c r="I564" s="13"/>
      <c r="J564" s="41"/>
      <c r="K564" s="18"/>
      <c r="L564" s="18"/>
      <c r="M564" s="19"/>
      <c r="N564" s="19"/>
    </row>
    <row r="565" spans="1:14" ht="24">
      <c r="A565" s="14"/>
      <c r="B565" s="13"/>
      <c r="C565" s="69"/>
      <c r="D565" s="18"/>
      <c r="E565" s="18"/>
      <c r="F565" s="18"/>
      <c r="G565" s="18"/>
      <c r="H565" s="18"/>
      <c r="I565" s="13"/>
      <c r="J565" s="41"/>
      <c r="K565" s="18"/>
      <c r="L565" s="18"/>
      <c r="M565" s="19"/>
      <c r="N565" s="19"/>
    </row>
    <row r="566" spans="1:14" ht="24">
      <c r="A566" s="14"/>
      <c r="B566" s="13"/>
      <c r="C566" s="69"/>
      <c r="D566" s="18"/>
      <c r="E566" s="18"/>
      <c r="F566" s="18"/>
      <c r="G566" s="18"/>
      <c r="H566" s="18"/>
      <c r="I566" s="13"/>
      <c r="J566" s="41"/>
      <c r="K566" s="18"/>
      <c r="L566" s="18"/>
      <c r="M566" s="19"/>
      <c r="N566" s="19"/>
    </row>
    <row r="567" spans="1:14" ht="24">
      <c r="A567" s="14"/>
      <c r="B567" s="13"/>
      <c r="C567" s="69"/>
      <c r="D567" s="18"/>
      <c r="E567" s="18"/>
      <c r="F567" s="18"/>
      <c r="G567" s="18"/>
      <c r="H567" s="18"/>
      <c r="I567" s="13"/>
      <c r="J567" s="41"/>
      <c r="K567" s="18"/>
      <c r="L567" s="18"/>
      <c r="M567" s="19"/>
      <c r="N567" s="19"/>
    </row>
    <row r="568" spans="1:14" ht="24">
      <c r="A568" s="14"/>
      <c r="B568" s="13"/>
      <c r="C568" s="69"/>
      <c r="D568" s="18"/>
      <c r="E568" s="18"/>
      <c r="F568" s="18"/>
      <c r="G568" s="18"/>
      <c r="H568" s="18"/>
      <c r="I568" s="13"/>
      <c r="J568" s="41"/>
      <c r="K568" s="18"/>
      <c r="L568" s="18"/>
      <c r="M568" s="19"/>
      <c r="N568" s="19"/>
    </row>
    <row r="569" spans="1:14" ht="24">
      <c r="A569" s="14"/>
      <c r="B569" s="13"/>
      <c r="C569" s="69"/>
      <c r="D569" s="18"/>
      <c r="E569" s="18"/>
      <c r="F569" s="18"/>
      <c r="G569" s="18"/>
      <c r="H569" s="18"/>
      <c r="I569" s="13"/>
      <c r="J569" s="41"/>
      <c r="K569" s="18"/>
      <c r="L569" s="18"/>
      <c r="M569" s="19"/>
      <c r="N569" s="19"/>
    </row>
    <row r="570" spans="1:14" ht="24">
      <c r="A570" s="14"/>
      <c r="B570" s="13"/>
      <c r="C570" s="69"/>
      <c r="D570" s="18"/>
      <c r="E570" s="18"/>
      <c r="F570" s="18"/>
      <c r="G570" s="18"/>
      <c r="H570" s="18"/>
      <c r="I570" s="13"/>
      <c r="J570" s="41"/>
      <c r="K570" s="18"/>
      <c r="L570" s="18"/>
      <c r="M570" s="19"/>
      <c r="N570" s="19"/>
    </row>
    <row r="571" spans="1:14" ht="24">
      <c r="A571" s="14"/>
      <c r="B571" s="13"/>
      <c r="C571" s="69"/>
      <c r="D571" s="18"/>
      <c r="E571" s="18"/>
      <c r="F571" s="18"/>
      <c r="G571" s="18"/>
      <c r="H571" s="18"/>
      <c r="I571" s="13"/>
      <c r="J571" s="41"/>
      <c r="K571" s="18"/>
      <c r="L571" s="18"/>
      <c r="M571" s="19"/>
      <c r="N571" s="19"/>
    </row>
    <row r="572" spans="1:14" ht="24">
      <c r="A572" s="14"/>
      <c r="B572" s="13"/>
      <c r="C572" s="69"/>
      <c r="D572" s="18"/>
      <c r="E572" s="18"/>
      <c r="F572" s="18"/>
      <c r="G572" s="18"/>
      <c r="H572" s="18"/>
      <c r="I572" s="13"/>
      <c r="J572" s="41"/>
      <c r="K572" s="18"/>
      <c r="L572" s="18"/>
      <c r="M572" s="19"/>
      <c r="N572" s="19"/>
    </row>
    <row r="573" spans="1:14" ht="24">
      <c r="A573" s="14"/>
      <c r="B573" s="13"/>
      <c r="C573" s="69"/>
      <c r="D573" s="18"/>
      <c r="E573" s="18"/>
      <c r="F573" s="18"/>
      <c r="G573" s="18"/>
      <c r="H573" s="18"/>
      <c r="I573" s="13"/>
      <c r="J573" s="41"/>
      <c r="K573" s="18"/>
      <c r="L573" s="18"/>
      <c r="M573" s="19"/>
      <c r="N573" s="19"/>
    </row>
    <row r="574" spans="1:14" ht="24">
      <c r="A574" s="14"/>
      <c r="B574" s="13"/>
      <c r="C574" s="69"/>
      <c r="D574" s="18"/>
      <c r="E574" s="18"/>
      <c r="F574" s="18"/>
      <c r="G574" s="18"/>
      <c r="H574" s="18"/>
      <c r="I574" s="13"/>
      <c r="J574" s="41"/>
      <c r="K574" s="18"/>
      <c r="L574" s="18"/>
      <c r="M574" s="19"/>
      <c r="N574" s="19"/>
    </row>
    <row r="575" spans="1:14" ht="24">
      <c r="A575" s="14"/>
      <c r="B575" s="13"/>
      <c r="C575" s="69"/>
      <c r="D575" s="18"/>
      <c r="E575" s="18"/>
      <c r="F575" s="18"/>
      <c r="G575" s="18"/>
      <c r="H575" s="18"/>
      <c r="I575" s="13"/>
      <c r="J575" s="41"/>
      <c r="K575" s="18"/>
      <c r="L575" s="18"/>
      <c r="M575" s="19"/>
      <c r="N575" s="19"/>
    </row>
    <row r="576" spans="1:14" ht="24">
      <c r="A576" s="14"/>
      <c r="B576" s="13"/>
      <c r="C576" s="69"/>
      <c r="D576" s="18"/>
      <c r="E576" s="18"/>
      <c r="F576" s="18"/>
      <c r="G576" s="18"/>
      <c r="H576" s="18"/>
      <c r="I576" s="13"/>
      <c r="J576" s="41"/>
      <c r="K576" s="18"/>
      <c r="L576" s="18"/>
      <c r="M576" s="19"/>
      <c r="N576" s="19"/>
    </row>
    <row r="577" spans="1:14" ht="24">
      <c r="A577" s="14"/>
      <c r="B577" s="13"/>
      <c r="C577" s="69"/>
      <c r="D577" s="18"/>
      <c r="E577" s="18"/>
      <c r="F577" s="18"/>
      <c r="G577" s="18"/>
      <c r="H577" s="18"/>
      <c r="I577" s="13"/>
      <c r="J577" s="41"/>
      <c r="K577" s="18"/>
      <c r="L577" s="18"/>
      <c r="M577" s="19"/>
      <c r="N577" s="19"/>
    </row>
    <row r="578" spans="1:14" ht="24">
      <c r="A578" s="14"/>
      <c r="B578" s="13"/>
      <c r="C578" s="69"/>
      <c r="D578" s="18"/>
      <c r="E578" s="18"/>
      <c r="F578" s="18"/>
      <c r="G578" s="18"/>
      <c r="H578" s="18"/>
      <c r="I578" s="13"/>
      <c r="J578" s="41"/>
      <c r="K578" s="18"/>
      <c r="L578" s="18"/>
      <c r="M578" s="19"/>
      <c r="N578" s="19"/>
    </row>
    <row r="579" spans="1:14" ht="24">
      <c r="A579" s="14"/>
      <c r="B579" s="13"/>
      <c r="C579" s="69"/>
      <c r="D579" s="18"/>
      <c r="E579" s="18"/>
      <c r="F579" s="18"/>
      <c r="G579" s="18"/>
      <c r="H579" s="18"/>
      <c r="I579" s="13"/>
      <c r="J579" s="41"/>
      <c r="K579" s="18"/>
      <c r="L579" s="18"/>
      <c r="M579" s="19"/>
      <c r="N579" s="19"/>
    </row>
    <row r="580" spans="1:14" ht="24">
      <c r="A580" s="14"/>
      <c r="B580" s="13"/>
      <c r="C580" s="69"/>
      <c r="D580" s="18"/>
      <c r="E580" s="18"/>
      <c r="F580" s="18"/>
      <c r="G580" s="18"/>
      <c r="H580" s="18"/>
      <c r="I580" s="13"/>
      <c r="J580" s="41"/>
      <c r="K580" s="18"/>
      <c r="L580" s="18"/>
      <c r="M580" s="19"/>
      <c r="N580" s="19"/>
    </row>
    <row r="581" spans="1:14" ht="24">
      <c r="A581" s="14"/>
      <c r="B581" s="13"/>
      <c r="C581" s="69"/>
      <c r="D581" s="18"/>
      <c r="E581" s="18"/>
      <c r="F581" s="18"/>
      <c r="G581" s="18"/>
      <c r="H581" s="18"/>
      <c r="I581" s="13"/>
      <c r="J581" s="41"/>
      <c r="K581" s="18"/>
      <c r="L581" s="18"/>
      <c r="M581" s="19"/>
      <c r="N581" s="19"/>
    </row>
    <row r="582" spans="1:14" ht="24">
      <c r="A582" s="14"/>
      <c r="B582" s="13"/>
      <c r="C582" s="69"/>
      <c r="D582" s="18"/>
      <c r="E582" s="18"/>
      <c r="F582" s="18"/>
      <c r="G582" s="18"/>
      <c r="H582" s="18"/>
      <c r="I582" s="13"/>
      <c r="J582" s="41"/>
      <c r="K582" s="18"/>
      <c r="L582" s="18"/>
      <c r="M582" s="19"/>
      <c r="N582" s="19"/>
    </row>
    <row r="583" spans="1:14" ht="24">
      <c r="A583" s="14"/>
      <c r="B583" s="13"/>
      <c r="C583" s="69"/>
      <c r="D583" s="18"/>
      <c r="E583" s="18"/>
      <c r="F583" s="18"/>
      <c r="G583" s="18"/>
      <c r="H583" s="18"/>
      <c r="I583" s="13"/>
      <c r="J583" s="41"/>
      <c r="K583" s="18"/>
      <c r="L583" s="18"/>
      <c r="M583" s="19"/>
      <c r="N583" s="19"/>
    </row>
    <row r="584" spans="1:14" ht="24">
      <c r="A584" s="14"/>
      <c r="B584" s="13"/>
      <c r="C584" s="69"/>
      <c r="D584" s="18"/>
      <c r="E584" s="18"/>
      <c r="F584" s="18"/>
      <c r="G584" s="18"/>
      <c r="H584" s="18"/>
      <c r="I584" s="13"/>
      <c r="J584" s="41"/>
      <c r="K584" s="18"/>
      <c r="L584" s="18"/>
      <c r="M584" s="19"/>
      <c r="N584" s="19"/>
    </row>
    <row r="585" spans="1:14" ht="24">
      <c r="A585" s="14"/>
      <c r="B585" s="13"/>
      <c r="C585" s="69"/>
      <c r="D585" s="18"/>
      <c r="E585" s="18"/>
      <c r="F585" s="18"/>
      <c r="G585" s="18"/>
      <c r="H585" s="18"/>
      <c r="I585" s="13"/>
      <c r="J585" s="41"/>
      <c r="K585" s="18"/>
      <c r="L585" s="18"/>
      <c r="M585" s="19"/>
      <c r="N585" s="19"/>
    </row>
    <row r="586" spans="1:14" ht="24">
      <c r="A586" s="14"/>
      <c r="B586" s="13"/>
      <c r="C586" s="69"/>
      <c r="D586" s="18"/>
      <c r="E586" s="18"/>
      <c r="F586" s="18"/>
      <c r="G586" s="18"/>
      <c r="H586" s="18"/>
      <c r="I586" s="13"/>
      <c r="J586" s="41"/>
      <c r="K586" s="18"/>
      <c r="L586" s="18"/>
      <c r="M586" s="19"/>
      <c r="N586" s="19"/>
    </row>
    <row r="587" spans="1:14" ht="24">
      <c r="A587" s="14"/>
      <c r="B587" s="13"/>
      <c r="C587" s="69"/>
      <c r="D587" s="18"/>
      <c r="E587" s="18"/>
      <c r="F587" s="18"/>
      <c r="G587" s="18"/>
      <c r="H587" s="18"/>
      <c r="I587" s="13"/>
      <c r="J587" s="41"/>
      <c r="K587" s="18"/>
      <c r="L587" s="18"/>
      <c r="M587" s="19"/>
      <c r="N587" s="19"/>
    </row>
    <row r="588" spans="1:14" ht="24">
      <c r="A588" s="14"/>
      <c r="B588" s="13"/>
      <c r="C588" s="69"/>
      <c r="D588" s="18"/>
      <c r="E588" s="18"/>
      <c r="F588" s="18"/>
      <c r="G588" s="18"/>
      <c r="H588" s="18"/>
      <c r="I588" s="13"/>
      <c r="J588" s="41"/>
      <c r="K588" s="18"/>
      <c r="L588" s="18"/>
      <c r="M588" s="19"/>
      <c r="N588" s="19"/>
    </row>
    <row r="589" spans="1:14" ht="24">
      <c r="A589" s="14"/>
      <c r="B589" s="13"/>
      <c r="C589" s="69"/>
      <c r="D589" s="18"/>
      <c r="E589" s="18"/>
      <c r="F589" s="18"/>
      <c r="G589" s="18"/>
      <c r="H589" s="18"/>
      <c r="I589" s="13"/>
      <c r="J589" s="41"/>
      <c r="K589" s="18"/>
      <c r="L589" s="18"/>
      <c r="M589" s="19"/>
      <c r="N589" s="19"/>
    </row>
    <row r="590" spans="1:14" ht="24">
      <c r="A590" s="14"/>
      <c r="B590" s="13"/>
      <c r="C590" s="69"/>
      <c r="D590" s="18"/>
      <c r="E590" s="18"/>
      <c r="F590" s="18"/>
      <c r="G590" s="18"/>
      <c r="H590" s="18"/>
      <c r="I590" s="13"/>
      <c r="J590" s="41"/>
      <c r="K590" s="18"/>
      <c r="L590" s="18"/>
      <c r="M590" s="19"/>
      <c r="N590" s="19"/>
    </row>
    <row r="591" spans="1:14" ht="24">
      <c r="A591" s="14"/>
      <c r="B591" s="13"/>
      <c r="C591" s="69"/>
      <c r="D591" s="18"/>
      <c r="E591" s="18"/>
      <c r="F591" s="18"/>
      <c r="G591" s="18"/>
      <c r="H591" s="18"/>
      <c r="I591" s="13"/>
      <c r="J591" s="41"/>
      <c r="K591" s="18"/>
      <c r="L591" s="18"/>
      <c r="M591" s="19"/>
      <c r="N591" s="19"/>
    </row>
    <row r="592" spans="1:14" ht="24">
      <c r="A592" s="14"/>
      <c r="B592" s="13"/>
      <c r="C592" s="69"/>
      <c r="D592" s="18"/>
      <c r="E592" s="18"/>
      <c r="F592" s="18"/>
      <c r="G592" s="18"/>
      <c r="H592" s="18"/>
      <c r="I592" s="13"/>
      <c r="J592" s="41"/>
      <c r="K592" s="18"/>
      <c r="L592" s="18"/>
      <c r="M592" s="19"/>
      <c r="N592" s="19"/>
    </row>
    <row r="593" spans="1:14" ht="24">
      <c r="A593" s="14"/>
      <c r="B593" s="13"/>
      <c r="C593" s="69"/>
      <c r="D593" s="18"/>
      <c r="E593" s="18"/>
      <c r="F593" s="18"/>
      <c r="G593" s="18"/>
      <c r="H593" s="18"/>
      <c r="I593" s="13"/>
      <c r="J593" s="41"/>
      <c r="K593" s="18"/>
      <c r="L593" s="18"/>
      <c r="M593" s="19"/>
      <c r="N593" s="19"/>
    </row>
    <row r="594" spans="1:14" ht="24">
      <c r="A594" s="14"/>
      <c r="B594" s="13"/>
      <c r="C594" s="69"/>
      <c r="D594" s="18"/>
      <c r="E594" s="18"/>
      <c r="F594" s="18"/>
      <c r="G594" s="18"/>
      <c r="H594" s="18"/>
      <c r="I594" s="13"/>
      <c r="J594" s="41"/>
      <c r="K594" s="18"/>
      <c r="L594" s="18"/>
      <c r="M594" s="19"/>
      <c r="N594" s="19"/>
    </row>
    <row r="595" spans="1:14" ht="24">
      <c r="A595" s="14"/>
      <c r="B595" s="13"/>
      <c r="C595" s="69"/>
      <c r="D595" s="18"/>
      <c r="E595" s="18"/>
      <c r="F595" s="18"/>
      <c r="G595" s="18"/>
      <c r="H595" s="18"/>
      <c r="I595" s="13"/>
      <c r="J595" s="41"/>
      <c r="K595" s="18"/>
      <c r="L595" s="18"/>
      <c r="M595" s="19"/>
      <c r="N595" s="19"/>
    </row>
    <row r="596" spans="1:14" ht="24">
      <c r="A596" s="14"/>
      <c r="B596" s="13"/>
      <c r="C596" s="69"/>
      <c r="D596" s="18"/>
      <c r="E596" s="18"/>
      <c r="F596" s="18"/>
      <c r="G596" s="18"/>
      <c r="H596" s="18"/>
      <c r="I596" s="13"/>
      <c r="J596" s="41"/>
      <c r="K596" s="18"/>
      <c r="L596" s="18"/>
      <c r="M596" s="19"/>
      <c r="N596" s="19"/>
    </row>
    <row r="597" spans="1:14" ht="24">
      <c r="A597" s="14"/>
      <c r="B597" s="13"/>
      <c r="C597" s="69"/>
      <c r="D597" s="18"/>
      <c r="E597" s="18"/>
      <c r="F597" s="18"/>
      <c r="G597" s="18"/>
      <c r="H597" s="18"/>
      <c r="I597" s="13"/>
      <c r="J597" s="41"/>
      <c r="K597" s="18"/>
      <c r="L597" s="18"/>
      <c r="M597" s="19"/>
      <c r="N597" s="19"/>
    </row>
    <row r="598" spans="1:14" ht="24">
      <c r="A598" s="14"/>
      <c r="B598" s="13"/>
      <c r="C598" s="69"/>
      <c r="D598" s="18"/>
      <c r="E598" s="18"/>
      <c r="F598" s="18"/>
      <c r="G598" s="18"/>
      <c r="H598" s="18"/>
      <c r="I598" s="13"/>
      <c r="J598" s="41"/>
      <c r="K598" s="18"/>
      <c r="L598" s="18"/>
      <c r="M598" s="19"/>
      <c r="N598" s="19"/>
    </row>
    <row r="599" spans="1:14" ht="24">
      <c r="A599" s="14"/>
      <c r="B599" s="13"/>
      <c r="C599" s="69"/>
      <c r="D599" s="18"/>
      <c r="E599" s="18"/>
      <c r="F599" s="18"/>
      <c r="G599" s="18"/>
      <c r="H599" s="18"/>
      <c r="I599" s="13"/>
      <c r="J599" s="41"/>
      <c r="K599" s="18"/>
      <c r="L599" s="18"/>
      <c r="M599" s="19"/>
      <c r="N599" s="19"/>
    </row>
    <row r="600" spans="1:14" ht="24">
      <c r="A600" s="14"/>
      <c r="B600" s="13"/>
      <c r="C600" s="69"/>
      <c r="D600" s="18"/>
      <c r="E600" s="18"/>
      <c r="F600" s="18"/>
      <c r="G600" s="18"/>
      <c r="H600" s="18"/>
      <c r="I600" s="13"/>
      <c r="J600" s="41"/>
      <c r="K600" s="18"/>
      <c r="L600" s="18"/>
      <c r="M600" s="19"/>
      <c r="N600" s="19"/>
    </row>
    <row r="601" spans="1:14" ht="24">
      <c r="A601" s="14"/>
      <c r="B601" s="13"/>
      <c r="C601" s="69"/>
      <c r="D601" s="18"/>
      <c r="E601" s="18"/>
      <c r="F601" s="18"/>
      <c r="G601" s="18"/>
      <c r="H601" s="18"/>
      <c r="I601" s="13"/>
      <c r="J601" s="41"/>
      <c r="K601" s="18"/>
      <c r="L601" s="18"/>
      <c r="M601" s="19"/>
      <c r="N601" s="19"/>
    </row>
    <row r="602" spans="1:14" ht="24">
      <c r="A602" s="14"/>
      <c r="B602" s="13"/>
      <c r="C602" s="69"/>
      <c r="D602" s="18"/>
      <c r="E602" s="18"/>
      <c r="F602" s="18"/>
      <c r="G602" s="18"/>
      <c r="H602" s="18"/>
      <c r="I602" s="13"/>
      <c r="J602" s="41"/>
      <c r="K602" s="18"/>
      <c r="L602" s="18"/>
      <c r="M602" s="19"/>
      <c r="N602" s="19"/>
    </row>
    <row r="603" spans="1:14" ht="24">
      <c r="A603" s="14"/>
      <c r="B603" s="13"/>
      <c r="C603" s="69"/>
      <c r="D603" s="18"/>
      <c r="E603" s="18"/>
      <c r="F603" s="18"/>
      <c r="G603" s="18"/>
      <c r="H603" s="18"/>
      <c r="I603" s="13"/>
      <c r="J603" s="41"/>
      <c r="K603" s="18"/>
      <c r="L603" s="18"/>
      <c r="M603" s="19"/>
      <c r="N603" s="19"/>
    </row>
    <row r="604" spans="1:14" ht="24">
      <c r="A604" s="14"/>
      <c r="B604" s="13"/>
      <c r="C604" s="69"/>
      <c r="D604" s="18"/>
      <c r="E604" s="18"/>
      <c r="F604" s="18"/>
      <c r="G604" s="18"/>
      <c r="H604" s="18"/>
      <c r="I604" s="13"/>
      <c r="J604" s="41"/>
      <c r="K604" s="18"/>
      <c r="L604" s="18"/>
      <c r="M604" s="19"/>
      <c r="N604" s="19"/>
    </row>
    <row r="605" spans="1:14" ht="24">
      <c r="A605" s="14"/>
      <c r="B605" s="13"/>
      <c r="C605" s="69"/>
      <c r="D605" s="18"/>
      <c r="E605" s="18"/>
      <c r="F605" s="18"/>
      <c r="G605" s="18"/>
      <c r="H605" s="18"/>
      <c r="I605" s="13"/>
      <c r="J605" s="41"/>
      <c r="K605" s="18"/>
      <c r="L605" s="18"/>
      <c r="M605" s="19"/>
      <c r="N605" s="19"/>
    </row>
    <row r="606" spans="1:14" ht="24">
      <c r="A606" s="14"/>
      <c r="B606" s="13"/>
      <c r="C606" s="69"/>
      <c r="D606" s="18"/>
      <c r="E606" s="18"/>
      <c r="F606" s="18"/>
      <c r="G606" s="18"/>
      <c r="H606" s="18"/>
      <c r="I606" s="13"/>
      <c r="J606" s="41"/>
      <c r="K606" s="18"/>
      <c r="L606" s="18"/>
      <c r="M606" s="19"/>
      <c r="N606" s="19"/>
    </row>
    <row r="607" spans="1:14" ht="24">
      <c r="A607" s="14"/>
      <c r="B607" s="13"/>
      <c r="C607" s="69"/>
      <c r="D607" s="18"/>
      <c r="E607" s="18"/>
      <c r="F607" s="18"/>
      <c r="G607" s="18"/>
      <c r="H607" s="18"/>
      <c r="I607" s="13"/>
      <c r="J607" s="41"/>
      <c r="K607" s="18"/>
      <c r="L607" s="18"/>
      <c r="M607" s="19"/>
      <c r="N607" s="19"/>
    </row>
    <row r="608" spans="1:14" ht="24">
      <c r="A608" s="14"/>
      <c r="B608" s="13"/>
      <c r="C608" s="69"/>
      <c r="D608" s="18"/>
      <c r="E608" s="18"/>
      <c r="F608" s="18"/>
      <c r="G608" s="18"/>
      <c r="H608" s="18"/>
      <c r="I608" s="13"/>
      <c r="J608" s="41"/>
      <c r="K608" s="18"/>
      <c r="L608" s="18"/>
      <c r="M608" s="19"/>
      <c r="N608" s="19"/>
    </row>
    <row r="609" spans="1:14" ht="24">
      <c r="A609" s="14"/>
      <c r="B609" s="13"/>
      <c r="C609" s="69"/>
      <c r="D609" s="18"/>
      <c r="E609" s="18"/>
      <c r="F609" s="18"/>
      <c r="G609" s="18"/>
      <c r="H609" s="18"/>
      <c r="I609" s="13"/>
      <c r="J609" s="41"/>
      <c r="K609" s="18"/>
      <c r="L609" s="18"/>
      <c r="M609" s="19"/>
      <c r="N609" s="19"/>
    </row>
    <row r="610" spans="1:14" ht="24">
      <c r="A610" s="14"/>
      <c r="B610" s="13"/>
      <c r="C610" s="69"/>
      <c r="D610" s="18"/>
      <c r="E610" s="18"/>
      <c r="F610" s="18"/>
      <c r="G610" s="18"/>
      <c r="H610" s="18"/>
      <c r="I610" s="13"/>
      <c r="J610" s="41"/>
      <c r="K610" s="18"/>
      <c r="L610" s="18"/>
      <c r="M610" s="19"/>
      <c r="N610" s="19"/>
    </row>
    <row r="611" spans="1:14" ht="24">
      <c r="A611" s="14"/>
      <c r="B611" s="13"/>
      <c r="C611" s="69"/>
      <c r="D611" s="18"/>
      <c r="E611" s="18"/>
      <c r="F611" s="18"/>
      <c r="G611" s="18"/>
      <c r="H611" s="18"/>
      <c r="I611" s="13"/>
      <c r="J611" s="41"/>
      <c r="K611" s="18"/>
      <c r="L611" s="18"/>
      <c r="M611" s="19"/>
      <c r="N611" s="19"/>
    </row>
    <row r="612" spans="1:14" ht="24">
      <c r="A612" s="14"/>
      <c r="B612" s="13"/>
      <c r="C612" s="69"/>
      <c r="D612" s="18"/>
      <c r="E612" s="18"/>
      <c r="F612" s="18"/>
      <c r="G612" s="18"/>
      <c r="H612" s="18"/>
      <c r="I612" s="13"/>
      <c r="J612" s="41"/>
      <c r="K612" s="18"/>
      <c r="L612" s="18"/>
      <c r="M612" s="19"/>
      <c r="N612" s="19"/>
    </row>
    <row r="613" spans="1:14" ht="24">
      <c r="A613" s="14"/>
      <c r="B613" s="13"/>
      <c r="C613" s="69"/>
      <c r="D613" s="18"/>
      <c r="E613" s="18"/>
      <c r="F613" s="18"/>
      <c r="G613" s="18"/>
      <c r="H613" s="18"/>
      <c r="I613" s="13"/>
      <c r="J613" s="41"/>
      <c r="K613" s="18"/>
      <c r="L613" s="18"/>
      <c r="M613" s="19"/>
      <c r="N613" s="19"/>
    </row>
    <row r="614" spans="1:14" ht="24">
      <c r="A614" s="14"/>
      <c r="B614" s="13"/>
      <c r="C614" s="69"/>
      <c r="D614" s="18"/>
      <c r="E614" s="18"/>
      <c r="F614" s="18"/>
      <c r="G614" s="18"/>
      <c r="H614" s="18"/>
      <c r="I614" s="13"/>
      <c r="J614" s="41"/>
      <c r="K614" s="18"/>
      <c r="L614" s="18"/>
      <c r="M614" s="19"/>
      <c r="N614" s="19"/>
    </row>
    <row r="615" spans="1:14" ht="24">
      <c r="A615" s="14"/>
      <c r="B615" s="13"/>
      <c r="C615" s="69"/>
      <c r="D615" s="18"/>
      <c r="E615" s="18"/>
      <c r="F615" s="18"/>
      <c r="G615" s="18"/>
      <c r="H615" s="18"/>
      <c r="I615" s="13"/>
      <c r="J615" s="41"/>
      <c r="K615" s="18"/>
      <c r="L615" s="18"/>
      <c r="M615" s="19"/>
      <c r="N615" s="19"/>
    </row>
    <row r="616" spans="1:14" ht="24">
      <c r="A616" s="14"/>
      <c r="B616" s="13"/>
      <c r="C616" s="69"/>
      <c r="D616" s="18"/>
      <c r="E616" s="18"/>
      <c r="F616" s="18"/>
      <c r="G616" s="18"/>
      <c r="H616" s="18"/>
      <c r="I616" s="13"/>
      <c r="J616" s="41"/>
      <c r="K616" s="18"/>
      <c r="L616" s="18"/>
      <c r="M616" s="19"/>
      <c r="N616" s="19"/>
    </row>
    <row r="617" spans="1:14" ht="24">
      <c r="A617" s="14"/>
      <c r="B617" s="13"/>
      <c r="C617" s="69"/>
      <c r="D617" s="18"/>
      <c r="E617" s="18"/>
      <c r="F617" s="18"/>
      <c r="G617" s="18"/>
      <c r="H617" s="18"/>
      <c r="I617" s="13"/>
      <c r="J617" s="41"/>
      <c r="K617" s="18"/>
      <c r="L617" s="18"/>
      <c r="M617" s="19"/>
      <c r="N617" s="19"/>
    </row>
    <row r="618" spans="1:14" ht="24">
      <c r="A618" s="14"/>
      <c r="B618" s="13"/>
      <c r="C618" s="69"/>
      <c r="D618" s="18"/>
      <c r="E618" s="18"/>
      <c r="F618" s="18"/>
      <c r="G618" s="18"/>
      <c r="H618" s="18"/>
      <c r="I618" s="13"/>
      <c r="J618" s="41"/>
      <c r="K618" s="18"/>
      <c r="L618" s="18"/>
      <c r="M618" s="19"/>
      <c r="N618" s="19"/>
    </row>
    <row r="619" spans="1:14" ht="24">
      <c r="A619" s="14"/>
      <c r="B619" s="13"/>
      <c r="C619" s="69"/>
      <c r="D619" s="18"/>
      <c r="E619" s="18"/>
      <c r="F619" s="18"/>
      <c r="G619" s="18"/>
      <c r="H619" s="18"/>
      <c r="I619" s="13"/>
      <c r="J619" s="41"/>
      <c r="K619" s="18"/>
      <c r="L619" s="18"/>
      <c r="M619" s="19"/>
      <c r="N619" s="19"/>
    </row>
    <row r="620" spans="1:14" ht="24">
      <c r="A620" s="14"/>
      <c r="B620" s="13"/>
      <c r="C620" s="69"/>
      <c r="D620" s="18"/>
      <c r="E620" s="18"/>
      <c r="F620" s="18"/>
      <c r="G620" s="18"/>
      <c r="H620" s="18"/>
      <c r="I620" s="13"/>
      <c r="J620" s="41"/>
      <c r="K620" s="18"/>
      <c r="L620" s="18"/>
      <c r="M620" s="19"/>
      <c r="N620" s="19"/>
    </row>
    <row r="621" spans="1:14" ht="24">
      <c r="A621" s="14"/>
      <c r="B621" s="13"/>
      <c r="C621" s="69"/>
      <c r="D621" s="18"/>
      <c r="E621" s="18"/>
      <c r="F621" s="18"/>
      <c r="G621" s="18"/>
      <c r="H621" s="18"/>
      <c r="I621" s="13"/>
      <c r="J621" s="41"/>
      <c r="K621" s="18"/>
      <c r="L621" s="18"/>
      <c r="M621" s="19"/>
      <c r="N621" s="19"/>
    </row>
    <row r="622" spans="1:14" ht="24">
      <c r="A622" s="14"/>
      <c r="B622" s="13"/>
      <c r="C622" s="69"/>
      <c r="D622" s="18"/>
      <c r="E622" s="18"/>
      <c r="F622" s="18"/>
      <c r="G622" s="18"/>
      <c r="H622" s="18"/>
      <c r="I622" s="13"/>
      <c r="J622" s="41"/>
      <c r="K622" s="18"/>
      <c r="L622" s="18"/>
      <c r="M622" s="19"/>
      <c r="N622" s="19"/>
    </row>
    <row r="623" spans="1:14" ht="24">
      <c r="A623" s="14"/>
      <c r="B623" s="13"/>
      <c r="C623" s="69"/>
      <c r="D623" s="18"/>
      <c r="E623" s="18"/>
      <c r="F623" s="18"/>
      <c r="G623" s="18"/>
      <c r="H623" s="18"/>
      <c r="I623" s="13"/>
      <c r="J623" s="41"/>
      <c r="K623" s="18"/>
      <c r="L623" s="18"/>
      <c r="M623" s="19"/>
      <c r="N623" s="19"/>
    </row>
    <row r="624" spans="1:14" ht="24">
      <c r="A624" s="14"/>
      <c r="B624" s="13"/>
      <c r="C624" s="69"/>
      <c r="D624" s="18"/>
      <c r="E624" s="18"/>
      <c r="F624" s="18"/>
      <c r="G624" s="18"/>
      <c r="H624" s="18"/>
      <c r="I624" s="13"/>
      <c r="J624" s="41"/>
      <c r="K624" s="18"/>
      <c r="L624" s="18"/>
      <c r="M624" s="19"/>
      <c r="N624" s="19"/>
    </row>
    <row r="625" spans="1:14" ht="24">
      <c r="A625" s="14"/>
      <c r="B625" s="13"/>
      <c r="C625" s="69"/>
      <c r="D625" s="18"/>
      <c r="E625" s="18"/>
      <c r="F625" s="18"/>
      <c r="G625" s="18"/>
      <c r="H625" s="18"/>
      <c r="I625" s="13"/>
      <c r="J625" s="41"/>
      <c r="K625" s="18"/>
      <c r="L625" s="18"/>
      <c r="M625" s="19"/>
      <c r="N625" s="19"/>
    </row>
    <row r="626" spans="1:14" ht="24">
      <c r="A626" s="14"/>
      <c r="B626" s="13"/>
      <c r="C626" s="69"/>
      <c r="D626" s="18"/>
      <c r="E626" s="18"/>
      <c r="F626" s="18"/>
      <c r="G626" s="18"/>
      <c r="H626" s="18"/>
      <c r="I626" s="13"/>
      <c r="J626" s="41"/>
      <c r="K626" s="18"/>
      <c r="L626" s="18"/>
      <c r="M626" s="19"/>
      <c r="N626" s="19"/>
    </row>
    <row r="627" spans="1:14" ht="24">
      <c r="A627" s="14"/>
      <c r="B627" s="13"/>
      <c r="C627" s="69"/>
      <c r="D627" s="18"/>
      <c r="E627" s="18"/>
      <c r="F627" s="18"/>
      <c r="G627" s="18"/>
      <c r="H627" s="18"/>
      <c r="I627" s="13"/>
      <c r="J627" s="41"/>
      <c r="K627" s="18"/>
      <c r="L627" s="18"/>
      <c r="M627" s="19"/>
      <c r="N627" s="19"/>
    </row>
    <row r="628" spans="1:14" ht="24">
      <c r="A628" s="14"/>
      <c r="B628" s="13"/>
      <c r="C628" s="69"/>
      <c r="D628" s="18"/>
      <c r="E628" s="18"/>
      <c r="F628" s="18"/>
      <c r="G628" s="18"/>
      <c r="H628" s="18"/>
      <c r="I628" s="13"/>
      <c r="J628" s="41"/>
      <c r="K628" s="18"/>
      <c r="L628" s="18"/>
      <c r="M628" s="19"/>
      <c r="N628" s="19"/>
    </row>
    <row r="629" spans="1:14" ht="24">
      <c r="A629" s="14"/>
      <c r="B629" s="13"/>
      <c r="C629" s="69"/>
      <c r="D629" s="18"/>
      <c r="E629" s="18"/>
      <c r="F629" s="18"/>
      <c r="G629" s="18"/>
      <c r="H629" s="18"/>
      <c r="I629" s="13"/>
      <c r="J629" s="41"/>
      <c r="K629" s="18"/>
      <c r="L629" s="18"/>
      <c r="M629" s="19"/>
      <c r="N629" s="19"/>
    </row>
    <row r="630" spans="1:14" ht="24">
      <c r="A630" s="14"/>
      <c r="B630" s="13"/>
      <c r="C630" s="69"/>
      <c r="D630" s="18"/>
      <c r="E630" s="18"/>
      <c r="F630" s="18"/>
      <c r="G630" s="18"/>
      <c r="H630" s="18"/>
      <c r="I630" s="13"/>
      <c r="J630" s="41"/>
      <c r="K630" s="18"/>
      <c r="L630" s="18"/>
      <c r="M630" s="19"/>
      <c r="N630" s="19"/>
    </row>
    <row r="631" spans="3:9" ht="24">
      <c r="C631" s="69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6" sqref="E6"/>
    </sheetView>
  </sheetViews>
  <sheetFormatPr defaultColWidth="9.140625" defaultRowHeight="23.25"/>
  <cols>
    <col min="1" max="1" width="8.7109375" style="23" customWidth="1"/>
    <col min="2" max="2" width="9.8515625" style="23" customWidth="1"/>
    <col min="3" max="3" width="6.8515625" style="23" customWidth="1"/>
    <col min="4" max="4" width="10.57421875" style="23" customWidth="1"/>
    <col min="5" max="5" width="11.28125" style="23" customWidth="1"/>
    <col min="6" max="6" width="9.421875" style="23" bestFit="1" customWidth="1"/>
    <col min="7" max="7" width="10.57421875" style="242" customWidth="1"/>
    <col min="8" max="8" width="3.140625" style="23" customWidth="1"/>
    <col min="9" max="9" width="8.8515625" style="23" bestFit="1" customWidth="1"/>
    <col min="10" max="10" width="8.28125" style="23" customWidth="1"/>
    <col min="11" max="12" width="8.28125" style="243" customWidth="1"/>
    <col min="13" max="16384" width="9.140625" style="23" customWidth="1"/>
  </cols>
  <sheetData>
    <row r="1" spans="1:12" s="20" customFormat="1" ht="21" customHeight="1">
      <c r="A1" s="276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</row>
    <row r="2" spans="1:12" s="20" customFormat="1" ht="21" customHeight="1">
      <c r="A2" s="276" t="s">
        <v>161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</row>
    <row r="3" spans="1:12" s="20" customFormat="1" ht="21" customHeight="1">
      <c r="A3" s="281" t="s">
        <v>156</v>
      </c>
      <c r="B3" s="281"/>
      <c r="C3" s="281"/>
      <c r="D3" s="282" t="s">
        <v>121</v>
      </c>
      <c r="E3" s="282"/>
      <c r="F3" s="282"/>
      <c r="G3" s="283" t="s">
        <v>23</v>
      </c>
      <c r="H3" s="283"/>
      <c r="I3" s="283"/>
      <c r="J3" s="286" t="s">
        <v>150</v>
      </c>
      <c r="K3" s="286"/>
      <c r="L3" s="286"/>
    </row>
    <row r="4" spans="1:12" s="20" customFormat="1" ht="21" customHeight="1">
      <c r="A4" s="281" t="s">
        <v>162</v>
      </c>
      <c r="B4" s="281"/>
      <c r="C4" s="281"/>
      <c r="D4" s="282" t="s">
        <v>163</v>
      </c>
      <c r="E4" s="282"/>
      <c r="F4" s="282"/>
      <c r="G4" s="283" t="s">
        <v>155</v>
      </c>
      <c r="H4" s="283"/>
      <c r="I4" s="283"/>
      <c r="J4" s="286" t="s">
        <v>24</v>
      </c>
      <c r="K4" s="286"/>
      <c r="L4" s="286"/>
    </row>
    <row r="5" spans="1:12" s="20" customFormat="1" ht="53.25" customHeight="1">
      <c r="A5" s="279" t="s">
        <v>4</v>
      </c>
      <c r="B5" s="260" t="s">
        <v>5</v>
      </c>
      <c r="C5" s="279" t="s">
        <v>6</v>
      </c>
      <c r="D5" s="279"/>
      <c r="E5" s="261" t="s">
        <v>164</v>
      </c>
      <c r="F5" s="262" t="s">
        <v>165</v>
      </c>
      <c r="G5" s="280" t="s">
        <v>25</v>
      </c>
      <c r="H5" s="280" t="s">
        <v>26</v>
      </c>
      <c r="I5" s="284" t="s">
        <v>27</v>
      </c>
      <c r="J5" s="285" t="s">
        <v>28</v>
      </c>
      <c r="K5" s="285"/>
      <c r="L5" s="285"/>
    </row>
    <row r="6" spans="1:12" s="20" customFormat="1" ht="49.5" customHeight="1">
      <c r="A6" s="279"/>
      <c r="B6" s="263" t="s">
        <v>29</v>
      </c>
      <c r="C6" s="258" t="s">
        <v>11</v>
      </c>
      <c r="D6" s="258" t="s">
        <v>12</v>
      </c>
      <c r="E6" s="261" t="s">
        <v>166</v>
      </c>
      <c r="F6" s="264" t="s">
        <v>14</v>
      </c>
      <c r="G6" s="280"/>
      <c r="H6" s="280"/>
      <c r="I6" s="284"/>
      <c r="J6" s="259" t="s">
        <v>30</v>
      </c>
      <c r="K6" s="265" t="s">
        <v>31</v>
      </c>
      <c r="L6" s="265" t="s">
        <v>32</v>
      </c>
    </row>
    <row r="7" spans="1:12" s="20" customFormat="1" ht="19.5" customHeight="1">
      <c r="A7" s="266" t="s">
        <v>15</v>
      </c>
      <c r="B7" s="267" t="s">
        <v>16</v>
      </c>
      <c r="C7" s="266" t="s">
        <v>17</v>
      </c>
      <c r="D7" s="266" t="s">
        <v>18</v>
      </c>
      <c r="E7" s="268" t="s">
        <v>33</v>
      </c>
      <c r="F7" s="269" t="s">
        <v>34</v>
      </c>
      <c r="G7" s="266" t="s">
        <v>21</v>
      </c>
      <c r="H7" s="266" t="s">
        <v>35</v>
      </c>
      <c r="I7" s="270" t="s">
        <v>15</v>
      </c>
      <c r="J7" s="271" t="s">
        <v>36</v>
      </c>
      <c r="K7" s="272" t="s">
        <v>37</v>
      </c>
      <c r="L7" s="272" t="s">
        <v>38</v>
      </c>
    </row>
    <row r="8" spans="1:12" s="21" customFormat="1" ht="16.5" customHeight="1">
      <c r="A8" s="246">
        <v>23836</v>
      </c>
      <c r="B8" s="247">
        <v>192.11</v>
      </c>
      <c r="C8" s="247">
        <v>15.51</v>
      </c>
      <c r="D8" s="244">
        <v>1.3400640000000001</v>
      </c>
      <c r="E8" s="244">
        <v>17.416236666666666</v>
      </c>
      <c r="F8" s="244">
        <v>23.33887177248</v>
      </c>
      <c r="G8" s="241" t="s">
        <v>81</v>
      </c>
      <c r="H8" s="245">
        <v>1</v>
      </c>
      <c r="I8" s="246">
        <v>23836</v>
      </c>
      <c r="J8" s="247">
        <v>16.21774</v>
      </c>
      <c r="K8" s="247">
        <v>4.87408</v>
      </c>
      <c r="L8" s="247">
        <v>11.59939</v>
      </c>
    </row>
    <row r="9" spans="1:12" s="21" customFormat="1" ht="16.5" customHeight="1">
      <c r="A9" s="246">
        <v>23853</v>
      </c>
      <c r="B9" s="247">
        <v>192.01</v>
      </c>
      <c r="C9" s="247">
        <v>12.83</v>
      </c>
      <c r="D9" s="244">
        <v>1.1085120000000002</v>
      </c>
      <c r="E9" s="244">
        <v>5.675253333333333</v>
      </c>
      <c r="F9" s="244">
        <v>6.29108642304</v>
      </c>
      <c r="G9" s="241" t="s">
        <v>82</v>
      </c>
      <c r="H9" s="245">
        <f>+H8+1</f>
        <v>2</v>
      </c>
      <c r="I9" s="246">
        <v>23853</v>
      </c>
      <c r="J9" s="247">
        <v>378.11049</v>
      </c>
      <c r="K9" s="247">
        <v>361.57216</v>
      </c>
      <c r="L9" s="247">
        <v>476.0153</v>
      </c>
    </row>
    <row r="10" spans="1:13" s="21" customFormat="1" ht="16.5" customHeight="1">
      <c r="A10" s="246">
        <v>23880</v>
      </c>
      <c r="B10" s="247">
        <v>192.86</v>
      </c>
      <c r="C10" s="247">
        <v>66.16</v>
      </c>
      <c r="D10" s="244">
        <v>5.716224</v>
      </c>
      <c r="E10" s="244">
        <v>372.93965333333335</v>
      </c>
      <c r="F10" s="244">
        <v>2131.8065969356803</v>
      </c>
      <c r="G10" s="241" t="s">
        <v>83</v>
      </c>
      <c r="H10" s="245">
        <f>+H9+1</f>
        <v>3</v>
      </c>
      <c r="I10" s="246">
        <v>23880</v>
      </c>
      <c r="J10" s="247">
        <v>150.24038</v>
      </c>
      <c r="K10" s="247">
        <v>166.7895</v>
      </c>
      <c r="L10" s="247">
        <v>135.9646</v>
      </c>
      <c r="M10" s="22"/>
    </row>
    <row r="11" spans="1:12" ht="16.5" customHeight="1">
      <c r="A11" s="246">
        <v>23885</v>
      </c>
      <c r="B11" s="247">
        <v>194.15</v>
      </c>
      <c r="C11" s="247">
        <v>211.97</v>
      </c>
      <c r="D11" s="244">
        <v>18.314208</v>
      </c>
      <c r="E11" s="244">
        <v>764.7175766666666</v>
      </c>
      <c r="F11" s="244">
        <v>14005.196760329278</v>
      </c>
      <c r="G11" s="241" t="s">
        <v>84</v>
      </c>
      <c r="H11" s="245">
        <f aca="true" t="shared" si="0" ref="H11:H31">+H10+1</f>
        <v>4</v>
      </c>
      <c r="I11" s="246">
        <v>23885</v>
      </c>
      <c r="J11" s="247">
        <v>30.58314</v>
      </c>
      <c r="K11" s="247">
        <v>41.8638</v>
      </c>
      <c r="L11" s="247">
        <v>28.62996</v>
      </c>
    </row>
    <row r="12" spans="1:12" ht="16.5" customHeight="1">
      <c r="A12" s="246">
        <v>23886</v>
      </c>
      <c r="B12" s="247">
        <v>193.23</v>
      </c>
      <c r="C12" s="247">
        <v>108.45</v>
      </c>
      <c r="D12" s="244">
        <v>9.370080000000002</v>
      </c>
      <c r="E12" s="244">
        <v>334.72929</v>
      </c>
      <c r="F12" s="244">
        <v>3136.4402256432004</v>
      </c>
      <c r="G12" s="241" t="s">
        <v>85</v>
      </c>
      <c r="H12" s="245">
        <f t="shared" si="0"/>
        <v>5</v>
      </c>
      <c r="I12" s="246">
        <v>23886</v>
      </c>
      <c r="J12" s="247">
        <v>288.08931</v>
      </c>
      <c r="K12" s="247">
        <v>307.20167</v>
      </c>
      <c r="L12" s="247">
        <v>297.88159</v>
      </c>
    </row>
    <row r="13" spans="1:12" ht="16.5" customHeight="1">
      <c r="A13" s="246">
        <v>23900</v>
      </c>
      <c r="B13" s="247">
        <v>191.19</v>
      </c>
      <c r="C13" s="247">
        <v>18.5</v>
      </c>
      <c r="D13" s="244">
        <v>1.5984</v>
      </c>
      <c r="E13" s="244">
        <v>35.02159666666666</v>
      </c>
      <c r="F13" s="244">
        <v>55.97852011199999</v>
      </c>
      <c r="G13" s="241" t="s">
        <v>86</v>
      </c>
      <c r="H13" s="245">
        <f t="shared" si="0"/>
        <v>6</v>
      </c>
      <c r="I13" s="246">
        <v>23900</v>
      </c>
      <c r="J13" s="247">
        <v>877.76161</v>
      </c>
      <c r="K13" s="247">
        <v>692.8344</v>
      </c>
      <c r="L13" s="247">
        <v>855.16793</v>
      </c>
    </row>
    <row r="14" spans="1:12" ht="16.5" customHeight="1">
      <c r="A14" s="246">
        <v>23909</v>
      </c>
      <c r="B14" s="247">
        <v>194.62</v>
      </c>
      <c r="C14" s="247">
        <v>273.66</v>
      </c>
      <c r="D14" s="244">
        <v>23.644224000000005</v>
      </c>
      <c r="E14" s="244">
        <v>775.7653833333334</v>
      </c>
      <c r="F14" s="244">
        <v>18342.370494979205</v>
      </c>
      <c r="G14" s="241" t="s">
        <v>87</v>
      </c>
      <c r="H14" s="245">
        <f t="shared" si="0"/>
        <v>7</v>
      </c>
      <c r="I14" s="246">
        <v>23909</v>
      </c>
      <c r="J14" s="247">
        <v>302.77879</v>
      </c>
      <c r="K14" s="247">
        <v>284.95796</v>
      </c>
      <c r="L14" s="247">
        <v>254.67158</v>
      </c>
    </row>
    <row r="15" spans="1:12" ht="16.5" customHeight="1">
      <c r="A15" s="246">
        <v>23913</v>
      </c>
      <c r="B15" s="247">
        <v>192.6</v>
      </c>
      <c r="C15" s="247">
        <v>51.06</v>
      </c>
      <c r="D15" s="244">
        <v>4.411584</v>
      </c>
      <c r="E15" s="244">
        <v>163.07079</v>
      </c>
      <c r="F15" s="244">
        <v>719.40048803136</v>
      </c>
      <c r="G15" s="241" t="s">
        <v>88</v>
      </c>
      <c r="H15" s="245">
        <f t="shared" si="0"/>
        <v>8</v>
      </c>
      <c r="I15" s="246">
        <v>23913</v>
      </c>
      <c r="J15" s="247">
        <v>48.15986</v>
      </c>
      <c r="K15" s="247">
        <v>40.50665</v>
      </c>
      <c r="L15" s="247">
        <v>37.61661</v>
      </c>
    </row>
    <row r="16" spans="1:12" ht="16.5" customHeight="1">
      <c r="A16" s="246">
        <v>23927</v>
      </c>
      <c r="B16" s="247">
        <v>194.57</v>
      </c>
      <c r="C16" s="247">
        <v>249.62</v>
      </c>
      <c r="D16" s="244">
        <v>21.567168000000002</v>
      </c>
      <c r="E16" s="244">
        <v>219.53347</v>
      </c>
      <c r="F16" s="244">
        <v>4734.7152291129605</v>
      </c>
      <c r="G16" s="241" t="s">
        <v>89</v>
      </c>
      <c r="H16" s="245">
        <f t="shared" si="0"/>
        <v>9</v>
      </c>
      <c r="I16" s="246">
        <v>23927</v>
      </c>
      <c r="J16" s="247">
        <v>145.70475</v>
      </c>
      <c r="K16" s="247">
        <v>124.36476</v>
      </c>
      <c r="L16" s="247">
        <v>155.07782</v>
      </c>
    </row>
    <row r="17" spans="1:12" ht="16.5" customHeight="1">
      <c r="A17" s="246">
        <v>23935</v>
      </c>
      <c r="B17" s="247">
        <v>193.56</v>
      </c>
      <c r="C17" s="247">
        <v>146.08</v>
      </c>
      <c r="D17" s="244">
        <v>12.621312000000001</v>
      </c>
      <c r="E17" s="244">
        <v>128.94642666666667</v>
      </c>
      <c r="F17" s="244">
        <v>1627.4730822451202</v>
      </c>
      <c r="G17" s="241" t="s">
        <v>90</v>
      </c>
      <c r="H17" s="245">
        <f t="shared" si="0"/>
        <v>10</v>
      </c>
      <c r="I17" s="246">
        <v>23935</v>
      </c>
      <c r="J17" s="247">
        <v>481.41799</v>
      </c>
      <c r="K17" s="247">
        <v>496.32732</v>
      </c>
      <c r="L17" s="247">
        <v>424.47858</v>
      </c>
    </row>
    <row r="18" spans="1:12" ht="16.5" customHeight="1">
      <c r="A18" s="246">
        <v>23938</v>
      </c>
      <c r="B18" s="247">
        <v>195.02</v>
      </c>
      <c r="C18" s="247">
        <v>286.524</v>
      </c>
      <c r="D18" s="244">
        <v>24.7556736</v>
      </c>
      <c r="E18" s="244">
        <v>690.8411366666666</v>
      </c>
      <c r="F18" s="244">
        <v>17102.23768877299</v>
      </c>
      <c r="G18" s="241" t="s">
        <v>91</v>
      </c>
      <c r="H18" s="245">
        <f t="shared" si="0"/>
        <v>11</v>
      </c>
      <c r="I18" s="246">
        <v>23938</v>
      </c>
      <c r="J18" s="247">
        <v>2382.66069</v>
      </c>
      <c r="K18" s="247">
        <v>3692.7283</v>
      </c>
      <c r="L18" s="247">
        <v>2482.45456</v>
      </c>
    </row>
    <row r="19" spans="1:12" ht="16.5" customHeight="1">
      <c r="A19" s="246">
        <v>23966</v>
      </c>
      <c r="B19" s="247">
        <v>198.63</v>
      </c>
      <c r="C19" s="247">
        <v>951.948</v>
      </c>
      <c r="D19" s="244">
        <v>82.2483072</v>
      </c>
      <c r="E19" s="244">
        <v>1667.0753333333334</v>
      </c>
      <c r="F19" s="244">
        <v>137114.12414154242</v>
      </c>
      <c r="G19" s="241" t="s">
        <v>92</v>
      </c>
      <c r="H19" s="245">
        <f t="shared" si="0"/>
        <v>12</v>
      </c>
      <c r="I19" s="246">
        <v>23966</v>
      </c>
      <c r="J19" s="247">
        <v>315.1719</v>
      </c>
      <c r="K19" s="247">
        <v>338.34995</v>
      </c>
      <c r="L19" s="247">
        <v>369.40782</v>
      </c>
    </row>
    <row r="20" spans="1:12" ht="16.5" customHeight="1">
      <c r="A20" s="246">
        <v>23967</v>
      </c>
      <c r="B20" s="247">
        <v>199.72</v>
      </c>
      <c r="C20" s="247">
        <v>1256.142</v>
      </c>
      <c r="D20" s="244">
        <v>108.53066880000002</v>
      </c>
      <c r="E20" s="244">
        <v>1410.4987933333334</v>
      </c>
      <c r="F20" s="244">
        <v>153082.37738205967</v>
      </c>
      <c r="G20" s="241" t="s">
        <v>93</v>
      </c>
      <c r="H20" s="245">
        <f t="shared" si="0"/>
        <v>13</v>
      </c>
      <c r="I20" s="246">
        <v>23967</v>
      </c>
      <c r="J20" s="247">
        <v>206.54329</v>
      </c>
      <c r="K20" s="247">
        <v>160.52909</v>
      </c>
      <c r="L20" s="247">
        <v>169.89039</v>
      </c>
    </row>
    <row r="21" spans="1:12" ht="16.5" customHeight="1">
      <c r="A21" s="246">
        <v>23968</v>
      </c>
      <c r="B21" s="247">
        <v>196.3</v>
      </c>
      <c r="C21" s="247">
        <v>446.429</v>
      </c>
      <c r="D21" s="244">
        <v>38.571465599999996</v>
      </c>
      <c r="E21" s="244">
        <v>486.9510133333333</v>
      </c>
      <c r="F21" s="244">
        <v>18782.414259671805</v>
      </c>
      <c r="G21" s="241" t="s">
        <v>94</v>
      </c>
      <c r="H21" s="245">
        <f t="shared" si="0"/>
        <v>14</v>
      </c>
      <c r="I21" s="246">
        <v>23968</v>
      </c>
      <c r="J21" s="247">
        <v>91.68443</v>
      </c>
      <c r="K21" s="247">
        <v>92.39204</v>
      </c>
      <c r="L21" s="247">
        <v>86.13108</v>
      </c>
    </row>
    <row r="22" spans="1:12" ht="16.5" customHeight="1">
      <c r="A22" s="246">
        <v>23991</v>
      </c>
      <c r="B22" s="247">
        <v>196.63</v>
      </c>
      <c r="C22" s="247">
        <v>238.788</v>
      </c>
      <c r="D22" s="244">
        <v>20.631283200000002</v>
      </c>
      <c r="E22" s="244">
        <v>373.33624000000003</v>
      </c>
      <c r="F22" s="244">
        <v>7702.405696263169</v>
      </c>
      <c r="G22" s="241" t="s">
        <v>95</v>
      </c>
      <c r="H22" s="245">
        <f t="shared" si="0"/>
        <v>15</v>
      </c>
      <c r="I22" s="246">
        <v>23991</v>
      </c>
      <c r="J22" s="247">
        <v>96.30278</v>
      </c>
      <c r="K22" s="247">
        <v>82.97727</v>
      </c>
      <c r="L22" s="247">
        <v>85.84455</v>
      </c>
    </row>
    <row r="23" spans="1:12" ht="16.5" customHeight="1">
      <c r="A23" s="246">
        <v>24006</v>
      </c>
      <c r="B23" s="247">
        <v>194.28</v>
      </c>
      <c r="C23" s="247">
        <v>204.119</v>
      </c>
      <c r="D23" s="244">
        <v>17.6358816</v>
      </c>
      <c r="E23" s="244">
        <v>427.6232033333333</v>
      </c>
      <c r="F23" s="244">
        <v>7541.512183399393</v>
      </c>
      <c r="G23" s="241" t="s">
        <v>96</v>
      </c>
      <c r="H23" s="245">
        <f t="shared" si="0"/>
        <v>16</v>
      </c>
      <c r="I23" s="246">
        <v>24006</v>
      </c>
      <c r="J23" s="247">
        <v>67.50661</v>
      </c>
      <c r="K23" s="247">
        <v>57.24046</v>
      </c>
      <c r="L23" s="247">
        <v>73.22298</v>
      </c>
    </row>
    <row r="24" spans="1:12" ht="16.5" customHeight="1">
      <c r="A24" s="246">
        <v>24011</v>
      </c>
      <c r="B24" s="247">
        <v>194.1</v>
      </c>
      <c r="C24" s="247">
        <v>180.486</v>
      </c>
      <c r="D24" s="244">
        <v>15.5939904</v>
      </c>
      <c r="E24" s="244">
        <v>112.05837333333334</v>
      </c>
      <c r="F24" s="244">
        <v>1747.437197999616</v>
      </c>
      <c r="G24" s="241" t="s">
        <v>97</v>
      </c>
      <c r="H24" s="245">
        <f t="shared" si="0"/>
        <v>17</v>
      </c>
      <c r="I24" s="246">
        <v>24011</v>
      </c>
      <c r="J24" s="247">
        <v>1470.86983</v>
      </c>
      <c r="K24" s="247">
        <v>1604.8638</v>
      </c>
      <c r="L24" s="247">
        <v>1584.66118</v>
      </c>
    </row>
    <row r="25" spans="1:12" ht="16.5" customHeight="1">
      <c r="A25" s="246">
        <v>24019</v>
      </c>
      <c r="B25" s="247">
        <v>194.3</v>
      </c>
      <c r="C25" s="247">
        <v>196.091</v>
      </c>
      <c r="D25" s="244">
        <v>16.9422624</v>
      </c>
      <c r="E25" s="244">
        <v>348.53140666666667</v>
      </c>
      <c r="F25" s="244">
        <v>5904.910546387776</v>
      </c>
      <c r="G25" s="241" t="s">
        <v>98</v>
      </c>
      <c r="H25" s="245">
        <f t="shared" si="0"/>
        <v>18</v>
      </c>
      <c r="I25" s="246">
        <v>24019</v>
      </c>
      <c r="J25" s="247">
        <v>33.43068</v>
      </c>
      <c r="K25" s="247">
        <v>27.833</v>
      </c>
      <c r="L25" s="247">
        <v>28.82567</v>
      </c>
    </row>
    <row r="26" spans="1:12" ht="16.5" customHeight="1">
      <c r="A26" s="246">
        <v>24032</v>
      </c>
      <c r="B26" s="247">
        <v>193.38</v>
      </c>
      <c r="C26" s="247">
        <v>104.273</v>
      </c>
      <c r="D26" s="244">
        <v>9.0091872</v>
      </c>
      <c r="E26" s="244">
        <v>197.2689</v>
      </c>
      <c r="F26" s="244">
        <v>1777.23244883808</v>
      </c>
      <c r="G26" s="241" t="s">
        <v>99</v>
      </c>
      <c r="H26" s="245">
        <f t="shared" si="0"/>
        <v>19</v>
      </c>
      <c r="I26" s="246">
        <v>24032</v>
      </c>
      <c r="J26" s="247">
        <v>24.01189</v>
      </c>
      <c r="K26" s="247">
        <v>30.05185</v>
      </c>
      <c r="L26" s="247">
        <v>29.7438</v>
      </c>
    </row>
    <row r="27" spans="1:12" ht="16.5" customHeight="1">
      <c r="A27" s="246">
        <v>24040</v>
      </c>
      <c r="B27" s="247">
        <v>192.94</v>
      </c>
      <c r="C27" s="247">
        <v>64.974</v>
      </c>
      <c r="D27" s="244">
        <v>5.613753600000001</v>
      </c>
      <c r="E27" s="244">
        <v>99.32263333333333</v>
      </c>
      <c r="F27" s="244">
        <v>557.5727904364801</v>
      </c>
      <c r="G27" s="241" t="s">
        <v>100</v>
      </c>
      <c r="H27" s="245">
        <f t="shared" si="0"/>
        <v>20</v>
      </c>
      <c r="I27" s="246">
        <v>24040</v>
      </c>
      <c r="J27" s="247">
        <v>29.19175</v>
      </c>
      <c r="K27" s="247">
        <v>29.21057</v>
      </c>
      <c r="L27" s="247">
        <v>36.76345</v>
      </c>
    </row>
    <row r="28" spans="1:12" ht="16.5" customHeight="1">
      <c r="A28" s="246">
        <v>24049</v>
      </c>
      <c r="B28" s="247">
        <v>192.71</v>
      </c>
      <c r="C28" s="247">
        <v>54.192</v>
      </c>
      <c r="D28" s="244">
        <v>4.6821888000000005</v>
      </c>
      <c r="E28" s="244">
        <v>50.424823333333336</v>
      </c>
      <c r="F28" s="244">
        <v>236.09854305331203</v>
      </c>
      <c r="G28" s="241" t="s">
        <v>101</v>
      </c>
      <c r="H28" s="245">
        <f t="shared" si="0"/>
        <v>21</v>
      </c>
      <c r="I28" s="246">
        <v>24049</v>
      </c>
      <c r="J28" s="247">
        <v>29.45559</v>
      </c>
      <c r="K28" s="247">
        <v>60.64052</v>
      </c>
      <c r="L28" s="247">
        <v>41.77796</v>
      </c>
    </row>
    <row r="29" spans="1:12" ht="16.5" customHeight="1">
      <c r="A29" s="246">
        <v>24060</v>
      </c>
      <c r="B29" s="247">
        <v>192.5</v>
      </c>
      <c r="C29" s="247">
        <v>39.579</v>
      </c>
      <c r="D29" s="244">
        <v>3.4196256000000003</v>
      </c>
      <c r="E29" s="244">
        <v>39.51640666666666</v>
      </c>
      <c r="F29" s="244">
        <v>135.131315857344</v>
      </c>
      <c r="G29" s="241" t="s">
        <v>102</v>
      </c>
      <c r="H29" s="245">
        <f t="shared" si="0"/>
        <v>22</v>
      </c>
      <c r="I29" s="246">
        <v>24060</v>
      </c>
      <c r="J29" s="247">
        <v>22.90048</v>
      </c>
      <c r="K29" s="247">
        <v>9.88805</v>
      </c>
      <c r="L29" s="247">
        <v>14.78977</v>
      </c>
    </row>
    <row r="30" spans="1:12" ht="16.5" customHeight="1">
      <c r="A30" s="246">
        <v>24068</v>
      </c>
      <c r="B30" s="247">
        <v>192.55</v>
      </c>
      <c r="C30" s="247">
        <v>15.607</v>
      </c>
      <c r="D30" s="244">
        <v>1.3484448</v>
      </c>
      <c r="E30" s="244">
        <v>37.354710000000004</v>
      </c>
      <c r="F30" s="244">
        <v>50.37076445500801</v>
      </c>
      <c r="G30" s="241" t="s">
        <v>103</v>
      </c>
      <c r="H30" s="245">
        <f t="shared" si="0"/>
        <v>23</v>
      </c>
      <c r="I30" s="246">
        <v>24068</v>
      </c>
      <c r="J30" s="247">
        <v>29.3453</v>
      </c>
      <c r="K30" s="247">
        <v>27.89855</v>
      </c>
      <c r="L30" s="247">
        <v>32.58714</v>
      </c>
    </row>
    <row r="31" spans="1:12" ht="16.5" customHeight="1">
      <c r="A31" s="246">
        <v>24082</v>
      </c>
      <c r="B31" s="247">
        <v>192.29</v>
      </c>
      <c r="C31" s="247">
        <v>28.39</v>
      </c>
      <c r="D31" s="244">
        <v>2.452896</v>
      </c>
      <c r="E31" s="244">
        <v>56.51325333333333</v>
      </c>
      <c r="F31" s="244">
        <v>138.62113304832</v>
      </c>
      <c r="G31" s="241" t="s">
        <v>78</v>
      </c>
      <c r="H31" s="245">
        <f t="shared" si="0"/>
        <v>24</v>
      </c>
      <c r="I31" s="246">
        <v>24082</v>
      </c>
      <c r="J31" s="247">
        <v>46.02554</v>
      </c>
      <c r="K31" s="247">
        <v>7.04043</v>
      </c>
      <c r="L31" s="247">
        <v>12.05982</v>
      </c>
    </row>
    <row r="32" spans="1:12" ht="16.5" customHeight="1">
      <c r="A32" s="246">
        <v>24095</v>
      </c>
      <c r="B32" s="247">
        <v>192.25</v>
      </c>
      <c r="C32" s="247">
        <v>19.82</v>
      </c>
      <c r="D32" s="244">
        <v>1.7124480000000002</v>
      </c>
      <c r="E32" s="244">
        <v>53.70283666666668</v>
      </c>
      <c r="F32" s="244">
        <v>91.96331524416003</v>
      </c>
      <c r="G32" s="241" t="s">
        <v>104</v>
      </c>
      <c r="H32" s="245">
        <f aca="true" t="shared" si="1" ref="H32:H41">+H31+1</f>
        <v>25</v>
      </c>
      <c r="I32" s="246">
        <v>24095</v>
      </c>
      <c r="J32" s="247">
        <v>4.39271</v>
      </c>
      <c r="K32" s="247">
        <v>17.47772</v>
      </c>
      <c r="L32" s="247">
        <v>12.68951</v>
      </c>
    </row>
    <row r="33" spans="1:12" ht="16.5" customHeight="1">
      <c r="A33" s="246">
        <v>24112</v>
      </c>
      <c r="B33" s="247">
        <v>192.11</v>
      </c>
      <c r="C33" s="247">
        <v>15.79</v>
      </c>
      <c r="D33" s="244">
        <v>1.364256</v>
      </c>
      <c r="E33" s="244">
        <v>19.540686666666666</v>
      </c>
      <c r="F33" s="244">
        <v>26.658499029119998</v>
      </c>
      <c r="G33" s="241" t="s">
        <v>79</v>
      </c>
      <c r="H33" s="245">
        <f t="shared" si="1"/>
        <v>26</v>
      </c>
      <c r="I33" s="246">
        <v>24112</v>
      </c>
      <c r="J33" s="247">
        <v>34.97751</v>
      </c>
      <c r="K33" s="247">
        <v>3.1142</v>
      </c>
      <c r="L33" s="247">
        <v>1.65481</v>
      </c>
    </row>
    <row r="34" spans="1:12" ht="16.5" customHeight="1">
      <c r="A34" s="246">
        <v>24124</v>
      </c>
      <c r="B34" s="247">
        <v>192.07</v>
      </c>
      <c r="C34" s="247">
        <v>10.66</v>
      </c>
      <c r="D34" s="244">
        <v>0.9210240000000001</v>
      </c>
      <c r="E34" s="244">
        <v>39.580193333333334</v>
      </c>
      <c r="F34" s="244">
        <v>36.45430798464</v>
      </c>
      <c r="G34" s="241" t="s">
        <v>80</v>
      </c>
      <c r="H34" s="245">
        <f t="shared" si="1"/>
        <v>27</v>
      </c>
      <c r="I34" s="246">
        <v>24124</v>
      </c>
      <c r="J34" s="247">
        <v>41.14168</v>
      </c>
      <c r="K34" s="247">
        <v>37.96606</v>
      </c>
      <c r="L34" s="247">
        <v>2.66454</v>
      </c>
    </row>
    <row r="35" spans="1:12" ht="16.5" customHeight="1">
      <c r="A35" s="246">
        <v>24132</v>
      </c>
      <c r="B35" s="247">
        <v>192.02</v>
      </c>
      <c r="C35" s="247">
        <v>9.97</v>
      </c>
      <c r="D35" s="244">
        <v>0.8614080000000001</v>
      </c>
      <c r="E35" s="244">
        <v>45.505426666666665</v>
      </c>
      <c r="F35" s="244">
        <v>39.198738574080004</v>
      </c>
      <c r="G35" s="241" t="s">
        <v>105</v>
      </c>
      <c r="H35" s="245">
        <f t="shared" si="1"/>
        <v>28</v>
      </c>
      <c r="I35" s="246">
        <v>24132</v>
      </c>
      <c r="J35" s="247">
        <v>0.73346</v>
      </c>
      <c r="K35" s="247">
        <v>8.78381</v>
      </c>
      <c r="L35" s="247">
        <v>15.71637</v>
      </c>
    </row>
    <row r="36" spans="1:12" ht="16.5" customHeight="1">
      <c r="A36" s="246">
        <v>24144</v>
      </c>
      <c r="B36" s="247">
        <v>192</v>
      </c>
      <c r="C36" s="247">
        <v>12.54</v>
      </c>
      <c r="D36" s="244">
        <v>1.083456</v>
      </c>
      <c r="E36" s="244">
        <v>1.65169</v>
      </c>
      <c r="F36" s="244">
        <v>1.78953344064</v>
      </c>
      <c r="G36" s="241" t="s">
        <v>106</v>
      </c>
      <c r="H36" s="245">
        <f t="shared" si="1"/>
        <v>29</v>
      </c>
      <c r="I36" s="246">
        <v>24144</v>
      </c>
      <c r="J36" s="248">
        <v>10.27346</v>
      </c>
      <c r="K36" s="248">
        <v>14.52597</v>
      </c>
      <c r="L36" s="248">
        <v>4.42764</v>
      </c>
    </row>
    <row r="37" spans="1:12" ht="16.5" customHeight="1">
      <c r="A37" s="246">
        <v>24151</v>
      </c>
      <c r="B37" s="247">
        <v>191.95</v>
      </c>
      <c r="C37" s="247">
        <v>6.11</v>
      </c>
      <c r="D37" s="244">
        <v>0.527904</v>
      </c>
      <c r="E37" s="244">
        <v>4.20899</v>
      </c>
      <c r="F37" s="244">
        <v>2.22194265696</v>
      </c>
      <c r="G37" s="241" t="s">
        <v>107</v>
      </c>
      <c r="H37" s="245">
        <f t="shared" si="1"/>
        <v>30</v>
      </c>
      <c r="I37" s="246">
        <v>24151</v>
      </c>
      <c r="J37" s="249">
        <v>11.00501</v>
      </c>
      <c r="K37" s="248">
        <v>10.12075</v>
      </c>
      <c r="L37" s="248">
        <v>14.07933</v>
      </c>
    </row>
    <row r="38" spans="1:12" ht="16.5" customHeight="1">
      <c r="A38" s="246">
        <v>24158</v>
      </c>
      <c r="B38" s="247">
        <v>191.95</v>
      </c>
      <c r="C38" s="247">
        <v>7.74</v>
      </c>
      <c r="D38" s="244">
        <v>0.6687360000000001</v>
      </c>
      <c r="E38" s="244">
        <v>0</v>
      </c>
      <c r="F38" s="244">
        <v>0</v>
      </c>
      <c r="G38" s="241" t="s">
        <v>108</v>
      </c>
      <c r="H38" s="245">
        <f t="shared" si="1"/>
        <v>31</v>
      </c>
      <c r="I38" s="246">
        <v>24158</v>
      </c>
      <c r="J38" s="249">
        <v>14.96508</v>
      </c>
      <c r="K38" s="248">
        <v>15.51868</v>
      </c>
      <c r="L38" s="248">
        <v>12.0307</v>
      </c>
    </row>
    <row r="39" spans="1:12" ht="16.5" customHeight="1">
      <c r="A39" s="246">
        <v>24173</v>
      </c>
      <c r="B39" s="247">
        <v>191.88</v>
      </c>
      <c r="C39" s="247">
        <v>6.32</v>
      </c>
      <c r="D39" s="244">
        <v>0.5460480000000001</v>
      </c>
      <c r="E39" s="244">
        <v>19.575586666666666</v>
      </c>
      <c r="F39" s="244">
        <v>10.689209948160002</v>
      </c>
      <c r="G39" s="241" t="s">
        <v>109</v>
      </c>
      <c r="H39" s="245">
        <f t="shared" si="1"/>
        <v>32</v>
      </c>
      <c r="I39" s="246">
        <v>24173</v>
      </c>
      <c r="J39" s="249">
        <v>2.21183</v>
      </c>
      <c r="K39" s="248">
        <v>11.73671</v>
      </c>
      <c r="L39" s="248">
        <v>1.38102</v>
      </c>
    </row>
    <row r="40" spans="1:12" ht="16.5" customHeight="1">
      <c r="A40" s="246">
        <v>24186</v>
      </c>
      <c r="B40" s="247">
        <v>191.86</v>
      </c>
      <c r="C40" s="247">
        <v>5.35</v>
      </c>
      <c r="D40" s="244">
        <v>0.46224</v>
      </c>
      <c r="E40" s="244">
        <v>28.290336666666672</v>
      </c>
      <c r="F40" s="244">
        <v>13.076925220800002</v>
      </c>
      <c r="G40" s="241" t="s">
        <v>116</v>
      </c>
      <c r="H40" s="245">
        <f t="shared" si="1"/>
        <v>33</v>
      </c>
      <c r="I40" s="246">
        <v>24186</v>
      </c>
      <c r="J40" s="249">
        <v>46.60701</v>
      </c>
      <c r="K40" s="248">
        <v>43.18173</v>
      </c>
      <c r="L40" s="248">
        <v>29.75264</v>
      </c>
    </row>
    <row r="41" spans="1:12" ht="16.5" customHeight="1">
      <c r="A41" s="246">
        <v>24193</v>
      </c>
      <c r="B41" s="247">
        <v>191.79</v>
      </c>
      <c r="C41" s="247">
        <v>4.21</v>
      </c>
      <c r="D41" s="244">
        <v>0.363744</v>
      </c>
      <c r="E41" s="244">
        <v>23.037539999999996</v>
      </c>
      <c r="F41" s="244">
        <v>8.379766949759999</v>
      </c>
      <c r="G41" s="241" t="s">
        <v>117</v>
      </c>
      <c r="H41" s="245">
        <f t="shared" si="1"/>
        <v>34</v>
      </c>
      <c r="I41" s="246">
        <v>24193</v>
      </c>
      <c r="J41" s="249">
        <v>18.30057</v>
      </c>
      <c r="K41" s="248">
        <v>4.36031</v>
      </c>
      <c r="L41" s="248">
        <v>13.26375</v>
      </c>
    </row>
    <row r="42" spans="1:12" ht="16.5" customHeight="1">
      <c r="A42" s="246"/>
      <c r="B42" s="247"/>
      <c r="C42" s="247"/>
      <c r="D42" s="244"/>
      <c r="E42" s="244"/>
      <c r="F42" s="244"/>
      <c r="G42" s="241"/>
      <c r="H42" s="245"/>
      <c r="I42" s="246"/>
      <c r="J42" s="249"/>
      <c r="K42" s="248"/>
      <c r="L42" s="248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</mergeCells>
  <printOptions/>
  <pageMargins left="1.220472440944882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84&amp;"DilleniaUPC,ตัวหนา"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1:L33"/>
  <sheetViews>
    <sheetView tabSelected="1" zoomScalePageLayoutView="0" workbookViewId="0" topLeftCell="A1">
      <selection activeCell="L9" sqref="L9"/>
    </sheetView>
  </sheetViews>
  <sheetFormatPr defaultColWidth="9.140625" defaultRowHeight="23.25"/>
  <cols>
    <col min="1" max="9" width="9.7109375" style="24" customWidth="1"/>
    <col min="10" max="16384" width="9.140625" style="24" customWidth="1"/>
  </cols>
  <sheetData>
    <row r="11" ht="23.25">
      <c r="L11" s="24" t="s">
        <v>160</v>
      </c>
    </row>
    <row r="16" spans="4:6" ht="23.25">
      <c r="D16" s="25" t="s">
        <v>39</v>
      </c>
      <c r="E16" s="26">
        <v>33</v>
      </c>
      <c r="F16" s="27" t="s">
        <v>40</v>
      </c>
    </row>
    <row r="17" ht="24" customHeight="1"/>
    <row r="33" spans="4:6" ht="23.25">
      <c r="D33" s="25" t="s">
        <v>41</v>
      </c>
      <c r="E33" s="26">
        <v>528</v>
      </c>
      <c r="F33" s="27" t="s">
        <v>40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3" sqref="F3"/>
    </sheetView>
  </sheetViews>
  <sheetFormatPr defaultColWidth="11.421875" defaultRowHeight="23.25"/>
  <cols>
    <col min="1" max="1" width="9.140625" style="38" bestFit="1" customWidth="1"/>
    <col min="2" max="2" width="2.7109375" style="39" bestFit="1" customWidth="1"/>
    <col min="3" max="3" width="7.421875" style="40" customWidth="1"/>
    <col min="4" max="4" width="7.421875" style="29" customWidth="1"/>
    <col min="5" max="5" width="8.421875" style="36" bestFit="1" customWidth="1"/>
    <col min="6" max="6" width="8.7109375" style="31" customWidth="1"/>
    <col min="7" max="15" width="9.7109375" style="31" customWidth="1"/>
    <col min="16" max="16384" width="11.421875" style="31" customWidth="1"/>
  </cols>
  <sheetData>
    <row r="1" spans="1:6" ht="22.5" customHeight="1">
      <c r="A1" s="191">
        <v>23833</v>
      </c>
      <c r="B1" s="28">
        <v>37712</v>
      </c>
      <c r="C1"/>
      <c r="D1" s="29">
        <v>192.16</v>
      </c>
      <c r="F1" s="63"/>
    </row>
    <row r="2" spans="1:4" ht="22.5" customHeight="1">
      <c r="A2" s="191">
        <v>23834</v>
      </c>
      <c r="B2" s="28">
        <v>37713</v>
      </c>
      <c r="C2"/>
      <c r="D2" s="29">
        <v>192.18</v>
      </c>
    </row>
    <row r="3" spans="1:4" ht="22.5" customHeight="1">
      <c r="A3" s="191">
        <v>23835</v>
      </c>
      <c r="B3" s="28">
        <v>37714</v>
      </c>
      <c r="C3"/>
      <c r="D3" s="29">
        <v>192.17</v>
      </c>
    </row>
    <row r="4" spans="1:5" ht="22.5" customHeight="1">
      <c r="A4" s="191">
        <v>23836</v>
      </c>
      <c r="B4" s="28">
        <v>37715</v>
      </c>
      <c r="C4"/>
      <c r="D4" s="29">
        <v>192.11</v>
      </c>
      <c r="E4" s="36">
        <v>192.11</v>
      </c>
    </row>
    <row r="5" spans="1:4" ht="22.5" customHeight="1">
      <c r="A5" s="191">
        <v>23837</v>
      </c>
      <c r="B5" s="28">
        <v>37716</v>
      </c>
      <c r="C5"/>
      <c r="D5" s="29">
        <v>192.07</v>
      </c>
    </row>
    <row r="6" spans="1:4" ht="22.5" customHeight="1">
      <c r="A6" s="191">
        <v>23838</v>
      </c>
      <c r="B6" s="28">
        <v>37717</v>
      </c>
      <c r="C6"/>
      <c r="D6" s="29">
        <v>192.02</v>
      </c>
    </row>
    <row r="7" spans="1:4" ht="22.5" customHeight="1">
      <c r="A7" s="191">
        <v>23839</v>
      </c>
      <c r="B7" s="28">
        <v>37718</v>
      </c>
      <c r="C7"/>
      <c r="D7" s="29">
        <v>191.99</v>
      </c>
    </row>
    <row r="8" spans="1:4" ht="22.5" customHeight="1">
      <c r="A8" s="191">
        <v>23840</v>
      </c>
      <c r="B8" s="28">
        <v>37719</v>
      </c>
      <c r="C8"/>
      <c r="D8" s="29">
        <v>191.98</v>
      </c>
    </row>
    <row r="9" spans="1:4" ht="22.5" customHeight="1">
      <c r="A9" s="191">
        <v>23841</v>
      </c>
      <c r="B9" s="28">
        <v>37720</v>
      </c>
      <c r="C9"/>
      <c r="D9" s="29">
        <v>191.96</v>
      </c>
    </row>
    <row r="10" spans="1:4" ht="22.5" customHeight="1">
      <c r="A10" s="191">
        <v>23842</v>
      </c>
      <c r="B10" s="28">
        <v>37721</v>
      </c>
      <c r="C10"/>
      <c r="D10" s="29">
        <v>191.96</v>
      </c>
    </row>
    <row r="11" spans="1:5" ht="22.5" customHeight="1">
      <c r="A11" s="191">
        <v>23843</v>
      </c>
      <c r="B11" s="28">
        <v>37722</v>
      </c>
      <c r="C11"/>
      <c r="D11" s="29">
        <v>191.95</v>
      </c>
      <c r="E11" s="235"/>
    </row>
    <row r="12" spans="1:4" ht="22.5" customHeight="1">
      <c r="A12" s="191">
        <v>23844</v>
      </c>
      <c r="B12" s="28">
        <v>37723</v>
      </c>
      <c r="C12"/>
      <c r="D12" s="29">
        <v>191.94</v>
      </c>
    </row>
    <row r="13" spans="1:4" ht="22.5" customHeight="1">
      <c r="A13" s="191">
        <v>23845</v>
      </c>
      <c r="B13" s="28">
        <v>37724</v>
      </c>
      <c r="C13"/>
      <c r="D13" s="29">
        <v>191.94</v>
      </c>
    </row>
    <row r="14" spans="1:4" ht="22.5" customHeight="1">
      <c r="A14" s="191">
        <v>23846</v>
      </c>
      <c r="B14" s="28">
        <v>37725</v>
      </c>
      <c r="C14"/>
      <c r="D14" s="29">
        <v>191.93</v>
      </c>
    </row>
    <row r="15" spans="1:4" ht="22.5" customHeight="1">
      <c r="A15" s="191">
        <v>23847</v>
      </c>
      <c r="B15" s="28">
        <v>37726</v>
      </c>
      <c r="C15"/>
      <c r="D15" s="29">
        <v>191.92</v>
      </c>
    </row>
    <row r="16" spans="1:4" ht="22.5" customHeight="1">
      <c r="A16" s="191">
        <v>23848</v>
      </c>
      <c r="B16" s="28">
        <v>37727</v>
      </c>
      <c r="C16"/>
      <c r="D16" s="29">
        <v>191.9</v>
      </c>
    </row>
    <row r="17" spans="1:13" ht="22.5" customHeight="1">
      <c r="A17" s="191">
        <v>23849</v>
      </c>
      <c r="B17" s="28">
        <v>37728</v>
      </c>
      <c r="C17"/>
      <c r="D17" s="29">
        <v>191.89</v>
      </c>
      <c r="I17" s="24"/>
      <c r="J17" s="25" t="s">
        <v>39</v>
      </c>
      <c r="K17" s="26">
        <v>33</v>
      </c>
      <c r="L17" s="27" t="s">
        <v>40</v>
      </c>
      <c r="M17" s="24"/>
    </row>
    <row r="18" spans="1:4" ht="22.5" customHeight="1">
      <c r="A18" s="191">
        <v>23850</v>
      </c>
      <c r="B18" s="28">
        <v>37729</v>
      </c>
      <c r="C18"/>
      <c r="D18" s="29">
        <v>191.89</v>
      </c>
    </row>
    <row r="19" spans="1:4" ht="22.5" customHeight="1">
      <c r="A19" s="191">
        <v>23851</v>
      </c>
      <c r="B19" s="28">
        <v>37730</v>
      </c>
      <c r="C19"/>
      <c r="D19" s="29">
        <v>191.95</v>
      </c>
    </row>
    <row r="20" spans="1:4" ht="22.5" customHeight="1">
      <c r="A20" s="191">
        <v>23852</v>
      </c>
      <c r="B20" s="28">
        <v>37731</v>
      </c>
      <c r="C20"/>
      <c r="D20" s="29">
        <v>192.07</v>
      </c>
    </row>
    <row r="21" spans="1:5" ht="22.5" customHeight="1">
      <c r="A21" s="191">
        <v>23853</v>
      </c>
      <c r="B21" s="28">
        <v>37732</v>
      </c>
      <c r="C21"/>
      <c r="D21" s="29">
        <v>192.01</v>
      </c>
      <c r="E21" s="36">
        <v>192.01</v>
      </c>
    </row>
    <row r="22" spans="1:4" ht="22.5" customHeight="1">
      <c r="A22" s="191">
        <v>23854</v>
      </c>
      <c r="B22" s="28">
        <v>37733</v>
      </c>
      <c r="C22"/>
      <c r="D22" s="29">
        <v>192.21</v>
      </c>
    </row>
    <row r="23" spans="1:4" ht="22.5" customHeight="1">
      <c r="A23" s="191">
        <v>23855</v>
      </c>
      <c r="B23" s="28">
        <v>37734</v>
      </c>
      <c r="C23"/>
      <c r="D23" s="29">
        <v>192.24</v>
      </c>
    </row>
    <row r="24" spans="1:4" ht="22.5" customHeight="1">
      <c r="A24" s="191">
        <v>23856</v>
      </c>
      <c r="B24" s="28">
        <v>37735</v>
      </c>
      <c r="C24"/>
      <c r="D24" s="29">
        <v>192.16</v>
      </c>
    </row>
    <row r="25" spans="1:4" ht="22.5" customHeight="1">
      <c r="A25" s="191">
        <v>23857</v>
      </c>
      <c r="B25" s="28">
        <v>37736</v>
      </c>
      <c r="C25"/>
      <c r="D25" s="29">
        <v>192.06</v>
      </c>
    </row>
    <row r="26" spans="1:4" ht="22.5" customHeight="1">
      <c r="A26" s="191">
        <v>23858</v>
      </c>
      <c r="B26" s="28">
        <v>37737</v>
      </c>
      <c r="C26"/>
      <c r="D26" s="29">
        <v>192.05</v>
      </c>
    </row>
    <row r="27" spans="1:19" ht="22.5" customHeight="1">
      <c r="A27" s="191">
        <v>23859</v>
      </c>
      <c r="B27" s="28">
        <v>37738</v>
      </c>
      <c r="C27"/>
      <c r="D27" s="29">
        <v>192.06</v>
      </c>
      <c r="G27" s="37"/>
      <c r="L27" s="37"/>
      <c r="M27" s="37"/>
      <c r="N27" s="37"/>
      <c r="O27" s="37"/>
      <c r="P27" s="37"/>
      <c r="R27" s="37"/>
      <c r="S27" s="37"/>
    </row>
    <row r="28" spans="1:19" s="37" customFormat="1" ht="22.5" customHeight="1">
      <c r="A28" s="191">
        <v>23860</v>
      </c>
      <c r="B28" s="28">
        <v>37739</v>
      </c>
      <c r="C28"/>
      <c r="D28" s="29">
        <v>192.05</v>
      </c>
      <c r="E28" s="3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4" ht="22.5" customHeight="1">
      <c r="A29" s="191">
        <v>23861</v>
      </c>
      <c r="B29" s="28">
        <v>37740</v>
      </c>
      <c r="C29"/>
      <c r="D29" s="29">
        <v>192.03</v>
      </c>
    </row>
    <row r="30" spans="1:4" ht="22.5" customHeight="1">
      <c r="A30" s="191">
        <v>23862</v>
      </c>
      <c r="B30" s="28">
        <v>37741</v>
      </c>
      <c r="C30"/>
      <c r="D30" s="29">
        <v>191.99</v>
      </c>
    </row>
    <row r="31" spans="1:4" ht="22.5" customHeight="1">
      <c r="A31" s="191">
        <v>23863</v>
      </c>
      <c r="B31" s="28">
        <v>37742</v>
      </c>
      <c r="C31"/>
      <c r="D31" s="29">
        <v>192</v>
      </c>
    </row>
    <row r="32" spans="1:4" ht="22.5" customHeight="1">
      <c r="A32" s="191">
        <v>23864</v>
      </c>
      <c r="B32" s="28">
        <v>37743</v>
      </c>
      <c r="C32"/>
      <c r="D32" s="29">
        <v>192.21</v>
      </c>
    </row>
    <row r="33" spans="1:4" ht="22.5" customHeight="1">
      <c r="A33" s="191">
        <v>23865</v>
      </c>
      <c r="B33" s="28">
        <v>37744</v>
      </c>
      <c r="C33"/>
      <c r="D33" s="29">
        <v>192.38</v>
      </c>
    </row>
    <row r="34" spans="1:12" ht="21" customHeight="1">
      <c r="A34" s="191">
        <v>23866</v>
      </c>
      <c r="B34" s="28">
        <v>37745</v>
      </c>
      <c r="C34"/>
      <c r="D34" s="29">
        <v>192.27</v>
      </c>
      <c r="J34" s="33" t="s">
        <v>39</v>
      </c>
      <c r="K34" s="34">
        <v>33</v>
      </c>
      <c r="L34" s="35" t="s">
        <v>40</v>
      </c>
    </row>
    <row r="35" spans="1:4" ht="21" customHeight="1">
      <c r="A35" s="191">
        <v>23867</v>
      </c>
      <c r="B35" s="28">
        <v>37746</v>
      </c>
      <c r="C35"/>
      <c r="D35" s="29">
        <v>192.1</v>
      </c>
    </row>
    <row r="36" spans="1:12" ht="21" customHeight="1">
      <c r="A36" s="191">
        <v>23868</v>
      </c>
      <c r="B36" s="28">
        <v>37747</v>
      </c>
      <c r="C36"/>
      <c r="D36" s="29">
        <v>192.04</v>
      </c>
      <c r="J36" s="33"/>
      <c r="K36" s="34"/>
      <c r="L36" s="35"/>
    </row>
    <row r="37" spans="1:4" ht="21" customHeight="1">
      <c r="A37" s="191">
        <v>23869</v>
      </c>
      <c r="B37" s="28">
        <v>37748</v>
      </c>
      <c r="C37"/>
      <c r="D37" s="29">
        <v>192.04</v>
      </c>
    </row>
    <row r="38" spans="1:4" ht="21" customHeight="1">
      <c r="A38" s="191">
        <v>23870</v>
      </c>
      <c r="B38" s="28">
        <v>37749</v>
      </c>
      <c r="C38"/>
      <c r="D38" s="29">
        <v>192.22</v>
      </c>
    </row>
    <row r="39" spans="1:4" ht="23.25">
      <c r="A39" s="191">
        <v>23871</v>
      </c>
      <c r="B39" s="28">
        <v>37750</v>
      </c>
      <c r="C39"/>
      <c r="D39" s="29">
        <v>192.35</v>
      </c>
    </row>
    <row r="40" spans="1:4" ht="23.25">
      <c r="A40" s="191">
        <v>23872</v>
      </c>
      <c r="B40" s="28">
        <v>37751</v>
      </c>
      <c r="C40"/>
      <c r="D40" s="29">
        <v>192.32</v>
      </c>
    </row>
    <row r="41" spans="1:4" ht="23.25">
      <c r="A41" s="191">
        <v>23873</v>
      </c>
      <c r="B41" s="28">
        <v>37752</v>
      </c>
      <c r="C41"/>
      <c r="D41" s="29">
        <v>192.38</v>
      </c>
    </row>
    <row r="42" spans="1:4" ht="23.25">
      <c r="A42" s="191">
        <v>23874</v>
      </c>
      <c r="B42" s="28">
        <v>37753</v>
      </c>
      <c r="C42"/>
      <c r="D42" s="29">
        <v>192.43</v>
      </c>
    </row>
    <row r="43" spans="1:4" ht="23.25">
      <c r="A43" s="191">
        <v>23875</v>
      </c>
      <c r="B43" s="28">
        <v>37754</v>
      </c>
      <c r="C43"/>
      <c r="D43" s="29">
        <v>192.96</v>
      </c>
    </row>
    <row r="44" spans="1:4" ht="23.25">
      <c r="A44" s="191">
        <v>23876</v>
      </c>
      <c r="B44" s="28">
        <v>37755</v>
      </c>
      <c r="C44"/>
      <c r="D44" s="29">
        <v>192.74</v>
      </c>
    </row>
    <row r="45" spans="1:4" ht="23.25">
      <c r="A45" s="191">
        <v>23877</v>
      </c>
      <c r="B45" s="28">
        <v>37756</v>
      </c>
      <c r="C45"/>
      <c r="D45" s="29">
        <v>192.69</v>
      </c>
    </row>
    <row r="46" spans="1:4" ht="23.25">
      <c r="A46" s="191">
        <v>23878</v>
      </c>
      <c r="B46" s="28">
        <v>37757</v>
      </c>
      <c r="C46"/>
      <c r="D46" s="29">
        <v>192.52</v>
      </c>
    </row>
    <row r="47" spans="1:4" ht="23.25">
      <c r="A47" s="191">
        <v>23879</v>
      </c>
      <c r="B47" s="28">
        <v>37758</v>
      </c>
      <c r="C47"/>
      <c r="D47" s="29">
        <v>192.5</v>
      </c>
    </row>
    <row r="48" spans="1:5" ht="23.25">
      <c r="A48" s="191">
        <v>23880</v>
      </c>
      <c r="B48" s="28">
        <v>37759</v>
      </c>
      <c r="C48"/>
      <c r="D48" s="29">
        <v>192.82</v>
      </c>
      <c r="E48" s="32">
        <v>192.86</v>
      </c>
    </row>
    <row r="49" spans="1:4" ht="23.25">
      <c r="A49" s="191">
        <v>23881</v>
      </c>
      <c r="B49" s="28">
        <v>37760</v>
      </c>
      <c r="C49"/>
      <c r="D49" s="29">
        <v>192.52</v>
      </c>
    </row>
    <row r="50" spans="1:4" ht="23.25">
      <c r="A50" s="191">
        <v>23882</v>
      </c>
      <c r="B50" s="28">
        <v>37761</v>
      </c>
      <c r="C50"/>
      <c r="D50" s="29">
        <v>192.36</v>
      </c>
    </row>
    <row r="51" spans="1:4" ht="23.25">
      <c r="A51" s="191">
        <v>23883</v>
      </c>
      <c r="B51" s="28">
        <v>37762</v>
      </c>
      <c r="C51"/>
      <c r="D51" s="29">
        <v>192.29</v>
      </c>
    </row>
    <row r="52" spans="1:4" ht="23.25">
      <c r="A52" s="191">
        <v>23884</v>
      </c>
      <c r="B52" s="28">
        <v>37763</v>
      </c>
      <c r="C52"/>
      <c r="D52" s="29">
        <v>192.84</v>
      </c>
    </row>
    <row r="53" spans="1:5" ht="23.25">
      <c r="A53" s="191">
        <v>23885</v>
      </c>
      <c r="B53" s="28">
        <v>37764</v>
      </c>
      <c r="C53"/>
      <c r="D53" s="29">
        <v>194.15</v>
      </c>
      <c r="E53" s="36">
        <v>194.15</v>
      </c>
    </row>
    <row r="54" spans="1:5" ht="23.25">
      <c r="A54" s="191">
        <v>23886</v>
      </c>
      <c r="B54" s="28">
        <v>37765</v>
      </c>
      <c r="C54"/>
      <c r="D54" s="29">
        <v>193.23</v>
      </c>
      <c r="E54" s="36">
        <v>193.23</v>
      </c>
    </row>
    <row r="55" spans="1:4" ht="23.25">
      <c r="A55" s="191">
        <v>23887</v>
      </c>
      <c r="B55" s="28">
        <v>37766</v>
      </c>
      <c r="C55"/>
      <c r="D55" s="29">
        <v>192.83</v>
      </c>
    </row>
    <row r="56" spans="1:4" ht="23.25">
      <c r="A56" s="191">
        <v>23888</v>
      </c>
      <c r="B56" s="28">
        <v>37767</v>
      </c>
      <c r="C56"/>
      <c r="D56" s="29">
        <v>192.61</v>
      </c>
    </row>
    <row r="57" spans="1:4" ht="23.25">
      <c r="A57" s="191">
        <v>23889</v>
      </c>
      <c r="B57" s="28">
        <v>37768</v>
      </c>
      <c r="C57"/>
      <c r="D57" s="29">
        <v>192.47</v>
      </c>
    </row>
    <row r="58" spans="1:4" ht="23.25">
      <c r="A58" s="191">
        <v>23890</v>
      </c>
      <c r="B58" s="28">
        <v>37769</v>
      </c>
      <c r="C58"/>
      <c r="D58" s="29">
        <v>192.38</v>
      </c>
    </row>
    <row r="59" spans="1:4" ht="23.25">
      <c r="A59" s="191">
        <v>23891</v>
      </c>
      <c r="B59" s="28">
        <v>37770</v>
      </c>
      <c r="C59"/>
      <c r="D59" s="29">
        <v>192.31</v>
      </c>
    </row>
    <row r="60" spans="1:4" ht="23.25">
      <c r="A60" s="191">
        <v>23892</v>
      </c>
      <c r="B60" s="28">
        <v>37771</v>
      </c>
      <c r="C60"/>
      <c r="D60" s="29">
        <v>192.28</v>
      </c>
    </row>
    <row r="61" spans="1:4" ht="23.25">
      <c r="A61" s="191">
        <v>23893</v>
      </c>
      <c r="B61" s="28">
        <v>37772</v>
      </c>
      <c r="C61"/>
      <c r="D61" s="29">
        <v>192.54</v>
      </c>
    </row>
    <row r="62" spans="1:4" ht="23.25">
      <c r="A62" s="191">
        <v>23894</v>
      </c>
      <c r="B62" s="28">
        <v>37773</v>
      </c>
      <c r="C62"/>
      <c r="D62" s="29">
        <v>192.93</v>
      </c>
    </row>
    <row r="63" spans="1:4" ht="23.25">
      <c r="A63" s="191">
        <v>23895</v>
      </c>
      <c r="B63" s="28">
        <v>37774</v>
      </c>
      <c r="C63"/>
      <c r="D63" s="29">
        <v>192.69</v>
      </c>
    </row>
    <row r="64" spans="1:4" ht="23.25">
      <c r="A64" s="191">
        <v>23896</v>
      </c>
      <c r="B64" s="28">
        <v>37775</v>
      </c>
      <c r="C64"/>
      <c r="D64" s="29">
        <v>192.53</v>
      </c>
    </row>
    <row r="65" spans="1:4" ht="23.25">
      <c r="A65" s="191">
        <v>23897</v>
      </c>
      <c r="B65" s="28">
        <v>37776</v>
      </c>
      <c r="C65"/>
      <c r="D65" s="29">
        <v>192.4</v>
      </c>
    </row>
    <row r="66" spans="1:4" ht="23.25">
      <c r="A66" s="191">
        <v>23898</v>
      </c>
      <c r="B66" s="28">
        <v>37777</v>
      </c>
      <c r="C66"/>
      <c r="D66" s="29">
        <v>192.31</v>
      </c>
    </row>
    <row r="67" spans="1:4" ht="23.25">
      <c r="A67" s="191">
        <v>23899</v>
      </c>
      <c r="B67" s="28">
        <v>37778</v>
      </c>
      <c r="C67"/>
      <c r="D67" s="29">
        <v>192.27</v>
      </c>
    </row>
    <row r="68" spans="1:5" ht="23.25">
      <c r="A68" s="191">
        <v>23900</v>
      </c>
      <c r="B68" s="28">
        <v>37779</v>
      </c>
      <c r="C68"/>
      <c r="D68" s="29">
        <v>192.19</v>
      </c>
      <c r="E68" s="36">
        <v>192.19</v>
      </c>
    </row>
    <row r="69" spans="1:4" ht="23.25">
      <c r="A69" s="191">
        <v>23901</v>
      </c>
      <c r="B69" s="28">
        <v>37780</v>
      </c>
      <c r="C69"/>
      <c r="D69" s="29">
        <v>192.16</v>
      </c>
    </row>
    <row r="70" spans="1:4" ht="23.25">
      <c r="A70" s="191">
        <v>23902</v>
      </c>
      <c r="B70" s="28">
        <v>37781</v>
      </c>
      <c r="C70"/>
      <c r="D70" s="29">
        <v>192.14</v>
      </c>
    </row>
    <row r="71" spans="1:4" ht="23.25">
      <c r="A71" s="191">
        <v>23903</v>
      </c>
      <c r="B71" s="28">
        <v>37782</v>
      </c>
      <c r="C71"/>
      <c r="D71" s="29">
        <v>192.12</v>
      </c>
    </row>
    <row r="72" spans="1:4" ht="23.25">
      <c r="A72" s="191">
        <v>23904</v>
      </c>
      <c r="B72" s="28">
        <v>37783</v>
      </c>
      <c r="C72"/>
      <c r="D72" s="29">
        <v>192.1</v>
      </c>
    </row>
    <row r="73" spans="1:4" ht="23.25">
      <c r="A73" s="191">
        <v>23905</v>
      </c>
      <c r="B73" s="28">
        <v>37784</v>
      </c>
      <c r="C73"/>
      <c r="D73" s="29">
        <v>192.1</v>
      </c>
    </row>
    <row r="74" spans="1:4" ht="23.25">
      <c r="A74" s="191">
        <v>23906</v>
      </c>
      <c r="B74" s="28">
        <v>37785</v>
      </c>
      <c r="C74"/>
      <c r="D74" s="29">
        <v>192.08</v>
      </c>
    </row>
    <row r="75" spans="1:4" ht="23.25">
      <c r="A75" s="191">
        <v>23907</v>
      </c>
      <c r="B75" s="28">
        <v>37786</v>
      </c>
      <c r="C75"/>
      <c r="D75" s="29">
        <v>192.07</v>
      </c>
    </row>
    <row r="76" spans="1:4" ht="23.25">
      <c r="A76" s="191">
        <v>23908</v>
      </c>
      <c r="B76" s="28">
        <v>37787</v>
      </c>
      <c r="C76"/>
      <c r="D76" s="29">
        <v>192.08</v>
      </c>
    </row>
    <row r="77" spans="1:5" ht="23.25">
      <c r="A77" s="191">
        <v>23909</v>
      </c>
      <c r="B77" s="28">
        <v>37788</v>
      </c>
      <c r="C77"/>
      <c r="D77" s="29">
        <v>194.62</v>
      </c>
      <c r="E77" s="36">
        <v>194.62</v>
      </c>
    </row>
    <row r="78" spans="1:4" ht="23.25">
      <c r="A78" s="191">
        <v>23910</v>
      </c>
      <c r="B78" s="28">
        <v>37789</v>
      </c>
      <c r="C78"/>
      <c r="D78" s="29">
        <v>193.45</v>
      </c>
    </row>
    <row r="79" spans="1:4" ht="23.25">
      <c r="A79" s="191">
        <v>23911</v>
      </c>
      <c r="B79" s="28">
        <v>37790</v>
      </c>
      <c r="C79"/>
      <c r="D79" s="29">
        <v>192.98</v>
      </c>
    </row>
    <row r="80" spans="1:4" ht="23.25">
      <c r="A80" s="191">
        <v>23912</v>
      </c>
      <c r="B80" s="28">
        <v>37791</v>
      </c>
      <c r="C80"/>
      <c r="D80" s="29">
        <v>192.81</v>
      </c>
    </row>
    <row r="81" spans="1:5" ht="23.25">
      <c r="A81" s="191">
        <v>23913</v>
      </c>
      <c r="B81" s="28">
        <v>37792</v>
      </c>
      <c r="C81"/>
      <c r="D81" s="29">
        <v>192.6</v>
      </c>
      <c r="E81" s="36">
        <v>192.6</v>
      </c>
    </row>
    <row r="82" spans="1:4" ht="23.25">
      <c r="A82" s="191">
        <v>23914</v>
      </c>
      <c r="B82" s="28">
        <v>37793</v>
      </c>
      <c r="C82"/>
      <c r="D82" s="29">
        <v>192.57</v>
      </c>
    </row>
    <row r="83" spans="1:4" ht="23.25">
      <c r="A83" s="191">
        <v>23915</v>
      </c>
      <c r="B83" s="28">
        <v>37794</v>
      </c>
      <c r="C83"/>
      <c r="D83" s="29">
        <v>192.42</v>
      </c>
    </row>
    <row r="84" spans="1:4" ht="23.25">
      <c r="A84" s="191">
        <v>23916</v>
      </c>
      <c r="B84" s="28">
        <v>37795</v>
      </c>
      <c r="C84"/>
      <c r="D84" s="29">
        <v>192.39</v>
      </c>
    </row>
    <row r="85" spans="1:4" ht="23.25">
      <c r="A85" s="191">
        <v>23917</v>
      </c>
      <c r="B85" s="28">
        <v>37796</v>
      </c>
      <c r="C85"/>
      <c r="D85" s="29">
        <v>192.35</v>
      </c>
    </row>
    <row r="86" spans="1:4" ht="23.25">
      <c r="A86" s="191">
        <v>23918</v>
      </c>
      <c r="B86" s="28">
        <v>37797</v>
      </c>
      <c r="C86"/>
      <c r="D86" s="29">
        <v>192.52</v>
      </c>
    </row>
    <row r="87" spans="1:4" ht="23.25">
      <c r="A87" s="191">
        <v>23919</v>
      </c>
      <c r="B87" s="28">
        <v>37798</v>
      </c>
      <c r="C87"/>
      <c r="D87" s="29">
        <v>192.44</v>
      </c>
    </row>
    <row r="88" spans="1:4" ht="23.25">
      <c r="A88" s="191">
        <v>23920</v>
      </c>
      <c r="B88" s="28">
        <v>37799</v>
      </c>
      <c r="C88"/>
      <c r="D88" s="29">
        <v>192.44</v>
      </c>
    </row>
    <row r="89" spans="1:4" ht="23.25">
      <c r="A89" s="191">
        <v>23921</v>
      </c>
      <c r="B89" s="28">
        <v>37800</v>
      </c>
      <c r="C89"/>
      <c r="D89" s="29">
        <v>192.46</v>
      </c>
    </row>
    <row r="90" spans="1:4" ht="23.25">
      <c r="A90" s="191">
        <v>23922</v>
      </c>
      <c r="B90" s="28">
        <v>37801</v>
      </c>
      <c r="C90"/>
      <c r="D90" s="29">
        <v>192.38</v>
      </c>
    </row>
    <row r="91" spans="1:4" ht="23.25">
      <c r="A91" s="191">
        <v>23923</v>
      </c>
      <c r="B91" s="28">
        <v>37802</v>
      </c>
      <c r="C91"/>
      <c r="D91" s="29">
        <v>192.5</v>
      </c>
    </row>
    <row r="92" spans="1:4" ht="23.25">
      <c r="A92" s="191">
        <v>23924</v>
      </c>
      <c r="B92" s="28">
        <v>37803</v>
      </c>
      <c r="C92"/>
      <c r="D92" s="29">
        <v>193.84</v>
      </c>
    </row>
    <row r="93" spans="1:4" ht="23.25">
      <c r="A93" s="191">
        <v>23925</v>
      </c>
      <c r="B93" s="28">
        <v>37804</v>
      </c>
      <c r="C93"/>
      <c r="D93" s="29">
        <v>194.6</v>
      </c>
    </row>
    <row r="94" spans="1:4" ht="23.25">
      <c r="A94" s="191">
        <v>23926</v>
      </c>
      <c r="B94" s="28">
        <v>37805</v>
      </c>
      <c r="C94"/>
      <c r="D94" s="29">
        <v>194.23</v>
      </c>
    </row>
    <row r="95" spans="1:5" ht="23.25">
      <c r="A95" s="191">
        <v>23927</v>
      </c>
      <c r="B95" s="28">
        <v>37806</v>
      </c>
      <c r="C95"/>
      <c r="D95" s="29">
        <v>194.57</v>
      </c>
      <c r="E95" s="36">
        <v>194.57</v>
      </c>
    </row>
    <row r="96" spans="1:4" ht="23.25">
      <c r="A96" s="191">
        <v>23928</v>
      </c>
      <c r="B96" s="28">
        <v>37807</v>
      </c>
      <c r="C96"/>
      <c r="D96" s="29">
        <v>193.85</v>
      </c>
    </row>
    <row r="97" spans="1:4" ht="23.25">
      <c r="A97" s="191">
        <v>23929</v>
      </c>
      <c r="B97" s="28">
        <v>37808</v>
      </c>
      <c r="C97"/>
      <c r="D97" s="29">
        <v>193.38</v>
      </c>
    </row>
    <row r="98" spans="1:4" ht="23.25">
      <c r="A98" s="191">
        <v>23930</v>
      </c>
      <c r="B98" s="28">
        <v>37809</v>
      </c>
      <c r="C98"/>
      <c r="D98" s="29">
        <v>193.71</v>
      </c>
    </row>
    <row r="99" spans="1:4" ht="23.25">
      <c r="A99" s="191">
        <v>23931</v>
      </c>
      <c r="B99" s="28">
        <v>37810</v>
      </c>
      <c r="C99"/>
      <c r="D99" s="29">
        <v>194.13</v>
      </c>
    </row>
    <row r="100" spans="1:6" ht="23.25">
      <c r="A100" s="191">
        <v>23932</v>
      </c>
      <c r="B100" s="28">
        <v>37811</v>
      </c>
      <c r="C100"/>
      <c r="D100" s="29">
        <v>193.3</v>
      </c>
      <c r="F100" s="30"/>
    </row>
    <row r="101" spans="1:4" ht="23.25">
      <c r="A101" s="191">
        <v>23933</v>
      </c>
      <c r="B101" s="28">
        <v>37812</v>
      </c>
      <c r="C101"/>
      <c r="D101" s="29">
        <v>193.2</v>
      </c>
    </row>
    <row r="102" spans="1:4" ht="23.25">
      <c r="A102" s="191">
        <v>23934</v>
      </c>
      <c r="B102" s="28">
        <v>37813</v>
      </c>
      <c r="C102"/>
      <c r="D102" s="29">
        <v>193.24</v>
      </c>
    </row>
    <row r="103" spans="1:5" ht="23.25">
      <c r="A103" s="191">
        <v>23935</v>
      </c>
      <c r="B103" s="28">
        <v>37814</v>
      </c>
      <c r="C103"/>
      <c r="D103" s="29">
        <v>193.56</v>
      </c>
      <c r="E103" s="36">
        <v>193.56</v>
      </c>
    </row>
    <row r="104" spans="1:4" ht="23.25">
      <c r="A104" s="191">
        <v>23936</v>
      </c>
      <c r="B104" s="28">
        <v>37815</v>
      </c>
      <c r="C104"/>
      <c r="D104" s="29">
        <v>193.44</v>
      </c>
    </row>
    <row r="105" spans="1:4" ht="23.25">
      <c r="A105" s="191">
        <v>23937</v>
      </c>
      <c r="B105" s="28">
        <v>37816</v>
      </c>
      <c r="C105"/>
      <c r="D105" s="29">
        <v>194.19</v>
      </c>
    </row>
    <row r="106" spans="1:5" ht="23.25">
      <c r="A106" s="191">
        <v>23938</v>
      </c>
      <c r="B106" s="28">
        <v>37817</v>
      </c>
      <c r="C106"/>
      <c r="D106" s="29">
        <v>195.02</v>
      </c>
      <c r="E106" s="36">
        <v>195.02</v>
      </c>
    </row>
    <row r="107" spans="1:4" ht="23.25">
      <c r="A107" s="191">
        <v>23939</v>
      </c>
      <c r="B107" s="28">
        <v>37818</v>
      </c>
      <c r="C107"/>
      <c r="D107" s="29">
        <v>194.73</v>
      </c>
    </row>
    <row r="108" spans="1:4" ht="23.25">
      <c r="A108" s="191">
        <v>23940</v>
      </c>
      <c r="B108" s="28">
        <v>37819</v>
      </c>
      <c r="C108"/>
      <c r="D108" s="29">
        <v>194.05</v>
      </c>
    </row>
    <row r="109" spans="1:4" ht="23.25">
      <c r="A109" s="191">
        <v>23941</v>
      </c>
      <c r="B109" s="28">
        <v>37820</v>
      </c>
      <c r="C109"/>
      <c r="D109" s="29">
        <v>193.66</v>
      </c>
    </row>
    <row r="110" spans="1:4" ht="23.25">
      <c r="A110" s="191">
        <v>23942</v>
      </c>
      <c r="B110" s="28">
        <v>37821</v>
      </c>
      <c r="C110"/>
      <c r="D110" s="29">
        <v>193.82</v>
      </c>
    </row>
    <row r="111" spans="1:4" ht="23.25">
      <c r="A111" s="191">
        <v>23943</v>
      </c>
      <c r="B111" s="28">
        <v>37822</v>
      </c>
      <c r="C111"/>
      <c r="D111" s="29">
        <v>194.54</v>
      </c>
    </row>
    <row r="112" spans="1:4" ht="23.25">
      <c r="A112" s="191">
        <v>23944</v>
      </c>
      <c r="B112" s="28">
        <v>37823</v>
      </c>
      <c r="C112"/>
      <c r="D112" s="29">
        <v>194.15</v>
      </c>
    </row>
    <row r="113" spans="1:4" ht="23.25">
      <c r="A113" s="191">
        <v>23945</v>
      </c>
      <c r="B113" s="28">
        <v>37824</v>
      </c>
      <c r="C113"/>
      <c r="D113" s="29">
        <v>194.52</v>
      </c>
    </row>
    <row r="114" spans="1:4" ht="23.25">
      <c r="A114" s="191">
        <v>23946</v>
      </c>
      <c r="B114" s="28">
        <v>37825</v>
      </c>
      <c r="C114"/>
      <c r="D114" s="29">
        <v>194.71</v>
      </c>
    </row>
    <row r="115" spans="1:4" ht="23.25">
      <c r="A115" s="191">
        <v>23947</v>
      </c>
      <c r="B115" s="28">
        <v>37826</v>
      </c>
      <c r="C115"/>
      <c r="D115" s="29">
        <v>194.85</v>
      </c>
    </row>
    <row r="116" spans="1:4" ht="23.25">
      <c r="A116" s="191">
        <v>23948</v>
      </c>
      <c r="B116" s="28">
        <v>37827</v>
      </c>
      <c r="C116"/>
      <c r="D116" s="29">
        <v>194.27</v>
      </c>
    </row>
    <row r="117" spans="1:4" ht="23.25">
      <c r="A117" s="191">
        <v>23949</v>
      </c>
      <c r="B117" s="28">
        <v>37828</v>
      </c>
      <c r="C117"/>
      <c r="D117" s="29">
        <v>193.87</v>
      </c>
    </row>
    <row r="118" spans="1:4" ht="23.25">
      <c r="A118" s="191">
        <v>23950</v>
      </c>
      <c r="B118" s="28">
        <v>37829</v>
      </c>
      <c r="C118"/>
      <c r="D118" s="29">
        <v>193.68</v>
      </c>
    </row>
    <row r="119" spans="1:4" ht="23.25">
      <c r="A119" s="191">
        <v>23951</v>
      </c>
      <c r="B119" s="28">
        <v>37830</v>
      </c>
      <c r="C119"/>
      <c r="D119" s="29">
        <v>193.48</v>
      </c>
    </row>
    <row r="120" spans="1:4" ht="23.25">
      <c r="A120" s="191">
        <v>23952</v>
      </c>
      <c r="B120" s="28">
        <v>37831</v>
      </c>
      <c r="C120"/>
      <c r="D120" s="29">
        <v>193.38</v>
      </c>
    </row>
    <row r="121" spans="1:4" ht="23.25">
      <c r="A121" s="191">
        <v>23953</v>
      </c>
      <c r="B121" s="28">
        <v>37832</v>
      </c>
      <c r="C121"/>
      <c r="D121" s="29">
        <v>193.28</v>
      </c>
    </row>
    <row r="122" spans="1:4" ht="23.25">
      <c r="A122" s="191">
        <v>23954</v>
      </c>
      <c r="B122" s="28">
        <v>37833</v>
      </c>
      <c r="C122"/>
      <c r="D122" s="29">
        <v>193.4</v>
      </c>
    </row>
    <row r="123" spans="1:4" ht="23.25">
      <c r="A123" s="191">
        <v>23955</v>
      </c>
      <c r="B123" s="28">
        <v>37834</v>
      </c>
      <c r="C123"/>
      <c r="D123" s="29">
        <v>193.51</v>
      </c>
    </row>
    <row r="124" spans="1:4" ht="23.25">
      <c r="A124" s="191">
        <v>23956</v>
      </c>
      <c r="B124" s="28">
        <v>37835</v>
      </c>
      <c r="C124"/>
      <c r="D124" s="29">
        <v>193.25</v>
      </c>
    </row>
    <row r="125" spans="1:4" ht="23.25">
      <c r="A125" s="191">
        <v>23957</v>
      </c>
      <c r="B125" s="28">
        <v>37836</v>
      </c>
      <c r="C125"/>
      <c r="D125" s="29">
        <v>193.32</v>
      </c>
    </row>
    <row r="126" spans="1:4" ht="23.25">
      <c r="A126" s="191">
        <v>23958</v>
      </c>
      <c r="B126" s="28">
        <v>37837</v>
      </c>
      <c r="C126"/>
      <c r="D126" s="29">
        <v>193.3</v>
      </c>
    </row>
    <row r="127" spans="1:4" ht="23.25">
      <c r="A127" s="191">
        <v>23959</v>
      </c>
      <c r="B127" s="28">
        <v>37838</v>
      </c>
      <c r="C127"/>
      <c r="D127" s="29">
        <v>193.45</v>
      </c>
    </row>
    <row r="128" spans="1:4" ht="23.25">
      <c r="A128" s="191">
        <v>23960</v>
      </c>
      <c r="B128" s="28">
        <v>37839</v>
      </c>
      <c r="C128"/>
      <c r="D128" s="29">
        <v>193.28</v>
      </c>
    </row>
    <row r="129" spans="1:4" ht="23.25">
      <c r="A129" s="191">
        <v>23961</v>
      </c>
      <c r="B129" s="28">
        <v>37840</v>
      </c>
      <c r="C129"/>
      <c r="D129" s="29">
        <v>193.65</v>
      </c>
    </row>
    <row r="130" spans="1:4" ht="23.25">
      <c r="A130" s="191">
        <v>23962</v>
      </c>
      <c r="B130" s="28">
        <v>37841</v>
      </c>
      <c r="C130"/>
      <c r="D130" s="29">
        <v>194.28</v>
      </c>
    </row>
    <row r="131" spans="1:4" ht="23.25">
      <c r="A131" s="191">
        <v>23963</v>
      </c>
      <c r="B131" s="28">
        <v>37842</v>
      </c>
      <c r="C131"/>
      <c r="D131" s="29">
        <v>195.65</v>
      </c>
    </row>
    <row r="132" spans="1:4" ht="23.25">
      <c r="A132" s="191">
        <v>23964</v>
      </c>
      <c r="B132" s="28">
        <v>37843</v>
      </c>
      <c r="C132"/>
      <c r="D132" s="29">
        <v>194.63</v>
      </c>
    </row>
    <row r="133" spans="1:4" ht="23.25">
      <c r="A133" s="191">
        <v>23965</v>
      </c>
      <c r="B133" s="28">
        <v>37844</v>
      </c>
      <c r="C133"/>
      <c r="D133" s="29">
        <v>194.51</v>
      </c>
    </row>
    <row r="134" spans="1:5" ht="23.25">
      <c r="A134" s="191">
        <v>23966</v>
      </c>
      <c r="B134" s="28">
        <v>37845</v>
      </c>
      <c r="C134"/>
      <c r="D134" s="29">
        <v>198.63</v>
      </c>
      <c r="E134" s="36">
        <v>198.63</v>
      </c>
    </row>
    <row r="135" spans="1:5" ht="23.25">
      <c r="A135" s="191">
        <v>23967</v>
      </c>
      <c r="B135" s="28">
        <v>37846</v>
      </c>
      <c r="C135"/>
      <c r="D135" s="29">
        <v>199.72</v>
      </c>
      <c r="E135" s="36">
        <v>199.72</v>
      </c>
    </row>
    <row r="136" spans="1:4" ht="23.25">
      <c r="A136" s="191">
        <v>23968</v>
      </c>
      <c r="B136" s="28">
        <v>37847</v>
      </c>
      <c r="C136"/>
      <c r="D136" s="29">
        <v>198.26</v>
      </c>
    </row>
    <row r="137" spans="1:5" ht="23.25">
      <c r="A137" s="191">
        <v>23969</v>
      </c>
      <c r="B137" s="28">
        <v>37848</v>
      </c>
      <c r="C137"/>
      <c r="D137" s="29">
        <v>196.3</v>
      </c>
      <c r="E137" s="36">
        <v>196.3</v>
      </c>
    </row>
    <row r="138" spans="1:4" ht="23.25">
      <c r="A138" s="191">
        <v>23970</v>
      </c>
      <c r="B138" s="28">
        <v>37849</v>
      </c>
      <c r="C138"/>
      <c r="D138" s="29">
        <v>195.32</v>
      </c>
    </row>
    <row r="139" spans="1:4" ht="23.25">
      <c r="A139" s="191">
        <v>23971</v>
      </c>
      <c r="B139" s="28">
        <v>37850</v>
      </c>
      <c r="C139"/>
      <c r="D139" s="29">
        <v>194.97</v>
      </c>
    </row>
    <row r="140" spans="1:4" ht="23.25">
      <c r="A140" s="191">
        <v>23972</v>
      </c>
      <c r="B140" s="28">
        <v>37851</v>
      </c>
      <c r="C140"/>
      <c r="D140" s="29">
        <v>194.57</v>
      </c>
    </row>
    <row r="141" spans="1:4" ht="23.25">
      <c r="A141" s="191">
        <v>23973</v>
      </c>
      <c r="B141" s="28">
        <v>37852</v>
      </c>
      <c r="C141"/>
      <c r="D141" s="29">
        <v>194.21</v>
      </c>
    </row>
    <row r="142" spans="1:4" ht="23.25">
      <c r="A142" s="191">
        <v>23974</v>
      </c>
      <c r="B142" s="28">
        <v>37853</v>
      </c>
      <c r="C142"/>
      <c r="D142" s="29">
        <v>193.97</v>
      </c>
    </row>
    <row r="143" spans="1:4" ht="23.25">
      <c r="A143" s="191">
        <v>23975</v>
      </c>
      <c r="B143" s="28">
        <v>37854</v>
      </c>
      <c r="C143"/>
      <c r="D143" s="29">
        <v>194.52</v>
      </c>
    </row>
    <row r="144" spans="1:4" ht="23.25">
      <c r="A144" s="191">
        <v>23976</v>
      </c>
      <c r="B144" s="28">
        <v>37855</v>
      </c>
      <c r="C144"/>
      <c r="D144" s="29">
        <v>196.82</v>
      </c>
    </row>
    <row r="145" spans="1:4" ht="23.25">
      <c r="A145" s="191">
        <v>23977</v>
      </c>
      <c r="B145" s="28">
        <v>37856</v>
      </c>
      <c r="C145"/>
      <c r="D145" s="29">
        <v>196.11</v>
      </c>
    </row>
    <row r="146" spans="1:4" ht="23.25">
      <c r="A146" s="191">
        <v>23978</v>
      </c>
      <c r="B146" s="28">
        <v>37857</v>
      </c>
      <c r="C146"/>
      <c r="D146" s="29">
        <v>194.97</v>
      </c>
    </row>
    <row r="147" spans="1:4" ht="23.25">
      <c r="A147" s="191">
        <v>23979</v>
      </c>
      <c r="B147" s="28">
        <v>37858</v>
      </c>
      <c r="C147"/>
      <c r="D147" s="29">
        <v>195</v>
      </c>
    </row>
    <row r="148" spans="1:4" ht="23.25">
      <c r="A148" s="191">
        <v>23980</v>
      </c>
      <c r="B148" s="28">
        <v>37859</v>
      </c>
      <c r="C148"/>
      <c r="D148" s="29">
        <v>194.59</v>
      </c>
    </row>
    <row r="149" spans="1:4" ht="23.25">
      <c r="A149" s="191">
        <v>23981</v>
      </c>
      <c r="B149" s="28">
        <v>37860</v>
      </c>
      <c r="C149"/>
      <c r="D149" s="29">
        <v>194.91</v>
      </c>
    </row>
    <row r="150" spans="1:4" ht="23.25">
      <c r="A150" s="191">
        <v>23982</v>
      </c>
      <c r="B150" s="28">
        <v>37861</v>
      </c>
      <c r="C150"/>
      <c r="D150" s="29">
        <v>194.71</v>
      </c>
    </row>
    <row r="151" spans="1:4" ht="23.25">
      <c r="A151" s="191">
        <v>23983</v>
      </c>
      <c r="B151" s="28">
        <v>37862</v>
      </c>
      <c r="C151"/>
      <c r="D151" s="29">
        <v>194.26</v>
      </c>
    </row>
    <row r="152" spans="1:4" ht="23.25">
      <c r="A152" s="191">
        <v>23984</v>
      </c>
      <c r="B152" s="28">
        <v>37863</v>
      </c>
      <c r="C152"/>
      <c r="D152" s="29">
        <v>194.02</v>
      </c>
    </row>
    <row r="153" spans="1:4" ht="23.25">
      <c r="A153" s="191">
        <v>23985</v>
      </c>
      <c r="B153" s="28">
        <v>37864</v>
      </c>
      <c r="C153"/>
      <c r="D153" s="29">
        <v>193.82</v>
      </c>
    </row>
    <row r="154" spans="1:4" ht="23.25">
      <c r="A154" s="191">
        <v>23986</v>
      </c>
      <c r="B154" s="28">
        <v>37865</v>
      </c>
      <c r="C154"/>
      <c r="D154" s="29">
        <v>193.73083333333332</v>
      </c>
    </row>
    <row r="155" spans="1:4" ht="23.25">
      <c r="A155" s="191">
        <v>23987</v>
      </c>
      <c r="B155" s="28">
        <v>37866</v>
      </c>
      <c r="C155"/>
      <c r="D155" s="29">
        <v>193.62833333333333</v>
      </c>
    </row>
    <row r="156" spans="1:4" ht="23.25">
      <c r="A156" s="191">
        <v>23988</v>
      </c>
      <c r="B156" s="28">
        <v>37867</v>
      </c>
      <c r="C156"/>
      <c r="D156" s="29">
        <v>193.5883333333333</v>
      </c>
    </row>
    <row r="157" spans="1:4" ht="23.25">
      <c r="A157" s="191">
        <v>23989</v>
      </c>
      <c r="B157" s="28">
        <v>37868</v>
      </c>
      <c r="C157"/>
      <c r="D157" s="29">
        <v>193.475</v>
      </c>
    </row>
    <row r="158" spans="1:4" ht="23.25">
      <c r="A158" s="191">
        <v>23990</v>
      </c>
      <c r="B158" s="28">
        <v>37869</v>
      </c>
      <c r="C158"/>
      <c r="D158" s="29">
        <v>193.68291666666664</v>
      </c>
    </row>
    <row r="159" spans="1:5" ht="23.25">
      <c r="A159" s="191">
        <v>23991</v>
      </c>
      <c r="B159" s="28">
        <v>37870</v>
      </c>
      <c r="C159"/>
      <c r="D159" s="29">
        <v>196.63</v>
      </c>
      <c r="E159" s="36">
        <v>196.63</v>
      </c>
    </row>
    <row r="160" spans="1:4" ht="23.25">
      <c r="A160" s="191">
        <v>23992</v>
      </c>
      <c r="B160" s="28">
        <v>37871</v>
      </c>
      <c r="C160"/>
      <c r="D160" s="29">
        <v>194.03666666666666</v>
      </c>
    </row>
    <row r="161" spans="1:4" ht="23.25">
      <c r="A161" s="191">
        <v>23993</v>
      </c>
      <c r="B161" s="28">
        <v>37872</v>
      </c>
      <c r="C161"/>
      <c r="D161" s="29">
        <v>193.7275</v>
      </c>
    </row>
    <row r="162" spans="1:4" ht="23.25">
      <c r="A162" s="191">
        <v>23994</v>
      </c>
      <c r="B162" s="28">
        <v>37873</v>
      </c>
      <c r="C162"/>
      <c r="D162" s="29">
        <v>193.59541666666667</v>
      </c>
    </row>
    <row r="163" spans="1:4" ht="23.25">
      <c r="A163" s="191">
        <v>23995</v>
      </c>
      <c r="B163" s="28">
        <v>37874</v>
      </c>
      <c r="C163"/>
      <c r="D163" s="29">
        <v>193.8070833333333</v>
      </c>
    </row>
    <row r="164" spans="1:4" ht="23.25">
      <c r="A164" s="191">
        <v>23996</v>
      </c>
      <c r="B164" s="28">
        <v>37875</v>
      </c>
      <c r="C164"/>
      <c r="D164" s="29">
        <v>194.43916666666667</v>
      </c>
    </row>
    <row r="165" spans="1:4" ht="23.25">
      <c r="A165" s="191">
        <v>23997</v>
      </c>
      <c r="B165" s="28">
        <v>37876</v>
      </c>
      <c r="C165"/>
      <c r="D165" s="29">
        <v>194.47375</v>
      </c>
    </row>
    <row r="166" spans="1:4" ht="23.25">
      <c r="A166" s="191">
        <v>23998</v>
      </c>
      <c r="B166" s="28">
        <v>37877</v>
      </c>
      <c r="C166"/>
      <c r="D166" s="29">
        <v>195.14791666666665</v>
      </c>
    </row>
    <row r="167" spans="1:4" ht="23.25">
      <c r="A167" s="191">
        <v>23999</v>
      </c>
      <c r="B167" s="28">
        <v>37878</v>
      </c>
      <c r="C167"/>
      <c r="D167" s="29">
        <v>194.80291666666665</v>
      </c>
    </row>
    <row r="168" spans="1:4" ht="23.25">
      <c r="A168" s="191">
        <v>24000</v>
      </c>
      <c r="B168" s="28">
        <v>37879</v>
      </c>
      <c r="C168"/>
      <c r="D168" s="29">
        <v>194.32458333333332</v>
      </c>
    </row>
    <row r="169" spans="1:4" ht="23.25">
      <c r="A169" s="191">
        <v>24001</v>
      </c>
      <c r="B169" s="28">
        <v>37880</v>
      </c>
      <c r="C169"/>
      <c r="D169" s="29">
        <v>194.30499999999998</v>
      </c>
    </row>
    <row r="170" spans="1:4" ht="23.25">
      <c r="A170" s="191">
        <v>24002</v>
      </c>
      <c r="B170" s="28">
        <v>37881</v>
      </c>
      <c r="C170"/>
      <c r="D170" s="29">
        <v>194.20333333333332</v>
      </c>
    </row>
    <row r="171" spans="1:4" ht="23.25">
      <c r="A171" s="191">
        <v>24003</v>
      </c>
      <c r="B171" s="28">
        <v>37882</v>
      </c>
      <c r="C171"/>
      <c r="D171" s="29">
        <v>194.04083333333332</v>
      </c>
    </row>
    <row r="172" spans="1:4" ht="23.25">
      <c r="A172" s="191">
        <v>24004</v>
      </c>
      <c r="B172" s="28">
        <v>37883</v>
      </c>
      <c r="C172"/>
      <c r="D172" s="29">
        <v>194.17041666666665</v>
      </c>
    </row>
    <row r="173" spans="1:4" ht="23.25">
      <c r="A173" s="191">
        <v>24005</v>
      </c>
      <c r="B173" s="28">
        <v>37884</v>
      </c>
      <c r="C173"/>
      <c r="D173" s="29">
        <v>193.92999999999998</v>
      </c>
    </row>
    <row r="174" spans="1:5" ht="23.25">
      <c r="A174" s="191">
        <v>24006</v>
      </c>
      <c r="B174" s="28">
        <v>37885</v>
      </c>
      <c r="C174"/>
      <c r="D174" s="29">
        <v>194.28</v>
      </c>
      <c r="E174" s="36">
        <v>194.28</v>
      </c>
    </row>
    <row r="175" spans="1:4" ht="23.25">
      <c r="A175" s="191">
        <v>24007</v>
      </c>
      <c r="B175" s="28">
        <v>37886</v>
      </c>
      <c r="C175"/>
      <c r="D175" s="29">
        <v>194.03416666666666</v>
      </c>
    </row>
    <row r="176" spans="1:4" ht="23.25">
      <c r="A176" s="191">
        <v>24008</v>
      </c>
      <c r="B176" s="28">
        <v>37887</v>
      </c>
      <c r="C176"/>
      <c r="D176" s="29">
        <v>194.0570833333333</v>
      </c>
    </row>
    <row r="177" spans="1:4" ht="23.25">
      <c r="A177" s="191">
        <v>24009</v>
      </c>
      <c r="B177" s="28">
        <v>37888</v>
      </c>
      <c r="C177"/>
      <c r="D177" s="29">
        <v>194.51375</v>
      </c>
    </row>
    <row r="178" spans="1:4" ht="23.25">
      <c r="A178" s="191">
        <v>24010</v>
      </c>
      <c r="B178" s="28">
        <v>37889</v>
      </c>
      <c r="C178"/>
      <c r="D178" s="29">
        <v>194.26125</v>
      </c>
    </row>
    <row r="179" spans="1:5" ht="23.25">
      <c r="A179" s="191">
        <v>24011</v>
      </c>
      <c r="B179" s="28">
        <v>37890</v>
      </c>
      <c r="C179"/>
      <c r="D179" s="29">
        <v>194.1</v>
      </c>
      <c r="E179" s="36">
        <v>194.1</v>
      </c>
    </row>
    <row r="180" spans="1:4" ht="23.25">
      <c r="A180" s="191">
        <v>24012</v>
      </c>
      <c r="B180" s="28">
        <v>37891</v>
      </c>
      <c r="C180"/>
      <c r="D180" s="29">
        <v>194.61166666666665</v>
      </c>
    </row>
    <row r="181" spans="1:4" ht="23.25">
      <c r="A181" s="191">
        <v>24013</v>
      </c>
      <c r="B181" s="28">
        <v>37892</v>
      </c>
      <c r="C181"/>
      <c r="D181" s="29">
        <v>194.185</v>
      </c>
    </row>
    <row r="182" spans="1:4" ht="23.25">
      <c r="A182" s="191">
        <v>24014</v>
      </c>
      <c r="B182" s="28">
        <v>37893</v>
      </c>
      <c r="C182"/>
      <c r="D182" s="29">
        <v>193.91625</v>
      </c>
    </row>
    <row r="183" spans="1:4" ht="23.25">
      <c r="A183" s="191">
        <v>24015</v>
      </c>
      <c r="B183" s="28">
        <v>37894</v>
      </c>
      <c r="C183"/>
      <c r="D183" s="29">
        <v>193.73375</v>
      </c>
    </row>
    <row r="184" spans="1:4" ht="23.25">
      <c r="A184" s="191">
        <v>24016</v>
      </c>
      <c r="B184" s="28">
        <v>37895</v>
      </c>
      <c r="C184"/>
      <c r="D184" s="29">
        <v>193.83</v>
      </c>
    </row>
    <row r="185" spans="1:4" ht="23.25">
      <c r="A185" s="191">
        <v>24017</v>
      </c>
      <c r="B185" s="28">
        <v>37896</v>
      </c>
      <c r="C185"/>
      <c r="D185" s="29">
        <v>194.69</v>
      </c>
    </row>
    <row r="186" spans="1:4" ht="23.25">
      <c r="A186" s="191">
        <v>24018</v>
      </c>
      <c r="B186" s="28">
        <v>37897</v>
      </c>
      <c r="C186"/>
      <c r="D186" s="29">
        <v>194.76</v>
      </c>
    </row>
    <row r="187" spans="1:5" ht="23.25">
      <c r="A187" s="191">
        <v>24019</v>
      </c>
      <c r="B187" s="28">
        <v>37898</v>
      </c>
      <c r="C187"/>
      <c r="D187" s="29">
        <v>194.34</v>
      </c>
      <c r="E187" s="36">
        <v>194.3</v>
      </c>
    </row>
    <row r="188" spans="1:4" ht="23.25">
      <c r="A188" s="191">
        <v>24020</v>
      </c>
      <c r="B188" s="28">
        <v>37899</v>
      </c>
      <c r="C188"/>
      <c r="D188" s="29">
        <v>194.11</v>
      </c>
    </row>
    <row r="189" spans="1:4" ht="23.25">
      <c r="A189" s="191">
        <v>24021</v>
      </c>
      <c r="B189" s="28">
        <v>37900</v>
      </c>
      <c r="C189"/>
      <c r="D189" s="29">
        <v>193.98</v>
      </c>
    </row>
    <row r="190" spans="1:4" ht="23.25">
      <c r="A190" s="191">
        <v>24022</v>
      </c>
      <c r="B190" s="28">
        <v>37901</v>
      </c>
      <c r="C190"/>
      <c r="D190" s="29">
        <v>194.08</v>
      </c>
    </row>
    <row r="191" spans="1:4" ht="23.25">
      <c r="A191" s="191">
        <v>24023</v>
      </c>
      <c r="B191" s="28">
        <v>37902</v>
      </c>
      <c r="C191"/>
      <c r="D191" s="29">
        <v>193.98</v>
      </c>
    </row>
    <row r="192" spans="1:4" ht="23.25">
      <c r="A192" s="191">
        <v>24024</v>
      </c>
      <c r="B192" s="28">
        <v>37903</v>
      </c>
      <c r="C192"/>
      <c r="D192" s="29">
        <v>193.94</v>
      </c>
    </row>
    <row r="193" spans="1:7" ht="23.25">
      <c r="A193" s="191">
        <v>24025</v>
      </c>
      <c r="B193" s="28">
        <v>37904</v>
      </c>
      <c r="C193"/>
      <c r="D193" s="29">
        <v>194.04</v>
      </c>
      <c r="G193" s="30"/>
    </row>
    <row r="194" spans="1:4" ht="23.25">
      <c r="A194" s="191">
        <v>24026</v>
      </c>
      <c r="B194" s="28">
        <v>37905</v>
      </c>
      <c r="C194"/>
      <c r="D194" s="29">
        <v>194.5</v>
      </c>
    </row>
    <row r="195" spans="1:7" ht="24">
      <c r="A195" s="191">
        <v>24027</v>
      </c>
      <c r="B195" s="28">
        <v>37906</v>
      </c>
      <c r="C195"/>
      <c r="D195" s="29">
        <v>194.04</v>
      </c>
      <c r="E195" s="18"/>
      <c r="G195" s="18">
        <v>192.2</v>
      </c>
    </row>
    <row r="196" spans="1:4" ht="23.25">
      <c r="A196" s="191">
        <v>24028</v>
      </c>
      <c r="B196" s="28">
        <v>37907</v>
      </c>
      <c r="C196"/>
      <c r="D196" s="29">
        <v>193.8</v>
      </c>
    </row>
    <row r="197" spans="1:4" ht="23.25">
      <c r="A197" s="191">
        <v>24029</v>
      </c>
      <c r="B197" s="28">
        <v>37908</v>
      </c>
      <c r="C197"/>
      <c r="D197" s="29">
        <v>193.66</v>
      </c>
    </row>
    <row r="198" spans="1:4" ht="23.25">
      <c r="A198" s="191">
        <v>24030</v>
      </c>
      <c r="B198" s="28">
        <v>37909</v>
      </c>
      <c r="C198"/>
      <c r="D198" s="29">
        <v>193.55</v>
      </c>
    </row>
    <row r="199" spans="1:4" ht="23.25">
      <c r="A199" s="191">
        <v>24031</v>
      </c>
      <c r="B199" s="28">
        <v>37910</v>
      </c>
      <c r="C199"/>
      <c r="D199" s="29">
        <v>193.45</v>
      </c>
    </row>
    <row r="200" spans="1:5" ht="23.25">
      <c r="A200" s="191">
        <v>24032</v>
      </c>
      <c r="B200" s="28">
        <v>37911</v>
      </c>
      <c r="C200"/>
      <c r="D200" s="29">
        <v>193.38</v>
      </c>
      <c r="E200" s="36">
        <v>193.38</v>
      </c>
    </row>
    <row r="201" spans="1:4" ht="23.25">
      <c r="A201" s="191">
        <v>24033</v>
      </c>
      <c r="B201" s="28">
        <v>37912</v>
      </c>
      <c r="C201"/>
      <c r="D201" s="29">
        <v>193.28</v>
      </c>
    </row>
    <row r="202" spans="1:4" ht="23.25">
      <c r="A202" s="191">
        <v>24034</v>
      </c>
      <c r="B202" s="28">
        <v>37913</v>
      </c>
      <c r="C202"/>
      <c r="D202" s="29">
        <v>193.28</v>
      </c>
    </row>
    <row r="203" spans="1:4" ht="23.25">
      <c r="A203" s="191">
        <v>24035</v>
      </c>
      <c r="B203" s="28">
        <v>37914</v>
      </c>
      <c r="C203"/>
      <c r="D203" s="29">
        <v>193.18</v>
      </c>
    </row>
    <row r="204" spans="1:4" ht="23.25">
      <c r="A204" s="191">
        <v>24036</v>
      </c>
      <c r="B204" s="28">
        <v>37915</v>
      </c>
      <c r="C204"/>
      <c r="D204" s="29">
        <v>193.1</v>
      </c>
    </row>
    <row r="205" spans="1:4" ht="23.25">
      <c r="A205" s="191">
        <v>24037</v>
      </c>
      <c r="B205" s="28">
        <v>37916</v>
      </c>
      <c r="C205"/>
      <c r="D205" s="29">
        <v>193.05</v>
      </c>
    </row>
    <row r="206" spans="1:4" ht="23.25">
      <c r="A206" s="191">
        <v>24038</v>
      </c>
      <c r="B206" s="28">
        <v>37917</v>
      </c>
      <c r="C206"/>
      <c r="D206" s="29">
        <v>193.06</v>
      </c>
    </row>
    <row r="207" spans="1:4" ht="23.25">
      <c r="A207" s="191">
        <v>24039</v>
      </c>
      <c r="B207" s="28">
        <v>37918</v>
      </c>
      <c r="C207"/>
      <c r="D207" s="29">
        <v>193.01</v>
      </c>
    </row>
    <row r="208" spans="1:5" ht="23.25">
      <c r="A208" s="191">
        <v>24040</v>
      </c>
      <c r="B208" s="28">
        <v>37919</v>
      </c>
      <c r="C208"/>
      <c r="D208" s="29">
        <v>192.94</v>
      </c>
      <c r="E208" s="36">
        <v>192.94</v>
      </c>
    </row>
    <row r="209" spans="1:4" ht="23.25">
      <c r="A209" s="191">
        <v>24041</v>
      </c>
      <c r="B209" s="28">
        <v>37920</v>
      </c>
      <c r="C209"/>
      <c r="D209" s="29">
        <v>192.93</v>
      </c>
    </row>
    <row r="210" spans="1:4" ht="23.25">
      <c r="A210" s="191">
        <v>24042</v>
      </c>
      <c r="B210" s="28">
        <v>37921</v>
      </c>
      <c r="C210"/>
      <c r="D210" s="29">
        <v>192.89</v>
      </c>
    </row>
    <row r="211" spans="1:4" ht="23.25">
      <c r="A211" s="191">
        <v>24043</v>
      </c>
      <c r="B211" s="28">
        <v>37922</v>
      </c>
      <c r="C211"/>
      <c r="D211" s="29">
        <v>192.92</v>
      </c>
    </row>
    <row r="212" spans="1:4" ht="23.25">
      <c r="A212" s="191">
        <v>24044</v>
      </c>
      <c r="B212" s="28">
        <v>37923</v>
      </c>
      <c r="C212"/>
      <c r="D212" s="29">
        <v>192.9</v>
      </c>
    </row>
    <row r="213" spans="1:4" ht="23.25">
      <c r="A213" s="191">
        <v>24045</v>
      </c>
      <c r="B213" s="28">
        <v>37924</v>
      </c>
      <c r="C213"/>
      <c r="D213" s="29">
        <v>192.84</v>
      </c>
    </row>
    <row r="214" spans="1:4" ht="23.25">
      <c r="A214" s="191">
        <v>24046</v>
      </c>
      <c r="B214" s="28">
        <v>37925</v>
      </c>
      <c r="C214"/>
      <c r="D214" s="29">
        <v>192.81</v>
      </c>
    </row>
    <row r="215" spans="1:4" ht="23.25">
      <c r="A215" s="191">
        <v>24047</v>
      </c>
      <c r="B215" s="28">
        <v>37926</v>
      </c>
      <c r="C215"/>
      <c r="D215" s="29">
        <v>192.78</v>
      </c>
    </row>
    <row r="216" spans="1:4" ht="23.25">
      <c r="A216" s="191">
        <v>24048</v>
      </c>
      <c r="B216" s="28">
        <v>37927</v>
      </c>
      <c r="C216"/>
      <c r="D216" s="29">
        <v>192.74</v>
      </c>
    </row>
    <row r="217" spans="1:5" ht="23.25">
      <c r="A217" s="191">
        <v>24049</v>
      </c>
      <c r="B217" s="28">
        <v>37928</v>
      </c>
      <c r="C217"/>
      <c r="D217" s="29">
        <v>192.71</v>
      </c>
      <c r="E217" s="36">
        <v>192.71</v>
      </c>
    </row>
    <row r="218" spans="1:4" ht="23.25">
      <c r="A218" s="191">
        <v>24050</v>
      </c>
      <c r="B218" s="28">
        <v>37929</v>
      </c>
      <c r="C218"/>
      <c r="D218" s="29">
        <v>192.68</v>
      </c>
    </row>
    <row r="219" spans="1:5" ht="23.25">
      <c r="A219" s="191">
        <v>24051</v>
      </c>
      <c r="B219" s="28">
        <v>37930</v>
      </c>
      <c r="C219"/>
      <c r="D219" s="29">
        <v>192.68</v>
      </c>
      <c r="E219" s="238"/>
    </row>
    <row r="220" spans="1:4" ht="23.25">
      <c r="A220" s="191">
        <v>24052</v>
      </c>
      <c r="B220" s="28">
        <v>37931</v>
      </c>
      <c r="C220"/>
      <c r="D220" s="29">
        <v>192.67</v>
      </c>
    </row>
    <row r="221" spans="1:4" ht="23.25">
      <c r="A221" s="191">
        <v>24053</v>
      </c>
      <c r="B221" s="28">
        <v>37932</v>
      </c>
      <c r="C221"/>
      <c r="D221" s="29">
        <v>192.62</v>
      </c>
    </row>
    <row r="222" spans="1:4" ht="23.25">
      <c r="A222" s="191">
        <v>24054</v>
      </c>
      <c r="B222" s="28">
        <v>37933</v>
      </c>
      <c r="C222"/>
      <c r="D222" s="29">
        <v>192.6</v>
      </c>
    </row>
    <row r="223" spans="1:4" ht="23.25">
      <c r="A223" s="191">
        <v>24055</v>
      </c>
      <c r="B223" s="28">
        <v>37934</v>
      </c>
      <c r="C223"/>
      <c r="D223" s="29">
        <v>192.6</v>
      </c>
    </row>
    <row r="224" spans="1:4" ht="23.25">
      <c r="A224" s="191">
        <v>24056</v>
      </c>
      <c r="B224" s="28">
        <v>37935</v>
      </c>
      <c r="C224"/>
      <c r="D224" s="29">
        <v>192.58</v>
      </c>
    </row>
    <row r="225" spans="1:4" ht="23.25">
      <c r="A225" s="191">
        <v>24057</v>
      </c>
      <c r="B225" s="28">
        <v>37936</v>
      </c>
      <c r="C225"/>
      <c r="D225" s="29">
        <v>192.55</v>
      </c>
    </row>
    <row r="226" spans="1:4" ht="23.25">
      <c r="A226" s="191">
        <v>24058</v>
      </c>
      <c r="B226" s="28">
        <v>37937</v>
      </c>
      <c r="C226"/>
      <c r="D226" s="29">
        <v>192.54</v>
      </c>
    </row>
    <row r="227" spans="1:4" ht="23.25">
      <c r="A227" s="191">
        <v>24059</v>
      </c>
      <c r="B227" s="28">
        <v>37938</v>
      </c>
      <c r="C227"/>
      <c r="D227" s="29">
        <v>192.53</v>
      </c>
    </row>
    <row r="228" spans="1:5" ht="23.25">
      <c r="A228" s="191">
        <v>24060</v>
      </c>
      <c r="B228" s="28">
        <v>37939</v>
      </c>
      <c r="C228"/>
      <c r="D228" s="29">
        <v>192.5</v>
      </c>
      <c r="E228" s="36">
        <v>192.5</v>
      </c>
    </row>
    <row r="229" spans="1:4" ht="23.25">
      <c r="A229" s="191">
        <v>24061</v>
      </c>
      <c r="B229" s="28">
        <v>37940</v>
      </c>
      <c r="C229"/>
      <c r="D229" s="29">
        <v>192.5</v>
      </c>
    </row>
    <row r="230" spans="1:4" ht="23.25">
      <c r="A230" s="191">
        <v>24062</v>
      </c>
      <c r="B230" s="28">
        <v>37941</v>
      </c>
      <c r="C230"/>
      <c r="D230" s="29">
        <v>192.53</v>
      </c>
    </row>
    <row r="231" spans="1:5" ht="23.25">
      <c r="A231" s="191">
        <v>24063</v>
      </c>
      <c r="B231" s="28">
        <v>37942</v>
      </c>
      <c r="C231"/>
      <c r="D231" s="29">
        <v>192.69</v>
      </c>
      <c r="E231" s="238"/>
    </row>
    <row r="232" spans="1:4" ht="23.25">
      <c r="A232" s="191">
        <v>24064</v>
      </c>
      <c r="B232" s="28">
        <v>37943</v>
      </c>
      <c r="C232"/>
      <c r="D232" s="29">
        <v>192.58</v>
      </c>
    </row>
    <row r="233" spans="1:4" ht="23.25">
      <c r="A233" s="191">
        <v>24065</v>
      </c>
      <c r="B233" s="28">
        <v>37944</v>
      </c>
      <c r="C233"/>
      <c r="D233" s="29">
        <v>192.59</v>
      </c>
    </row>
    <row r="234" spans="1:4" ht="23.25">
      <c r="A234" s="191">
        <v>24066</v>
      </c>
      <c r="B234" s="28">
        <v>37945</v>
      </c>
      <c r="C234"/>
      <c r="D234" s="29">
        <v>192.54</v>
      </c>
    </row>
    <row r="235" spans="1:4" ht="23.25">
      <c r="A235" s="191">
        <v>24067</v>
      </c>
      <c r="B235" s="28">
        <v>37946</v>
      </c>
      <c r="C235"/>
      <c r="D235" s="29">
        <v>192.54</v>
      </c>
    </row>
    <row r="236" spans="1:5" ht="23.25">
      <c r="A236" s="191">
        <v>24068</v>
      </c>
      <c r="B236" s="28">
        <v>37947</v>
      </c>
      <c r="C236"/>
      <c r="D236" s="29">
        <v>192.55</v>
      </c>
      <c r="E236" s="36">
        <v>192.55</v>
      </c>
    </row>
    <row r="237" spans="1:4" ht="23.25">
      <c r="A237" s="191">
        <v>24069</v>
      </c>
      <c r="B237" s="28">
        <v>37948</v>
      </c>
      <c r="C237"/>
      <c r="D237" s="29">
        <v>192.5</v>
      </c>
    </row>
    <row r="238" spans="1:4" ht="23.25">
      <c r="A238" s="191">
        <v>24070</v>
      </c>
      <c r="B238" s="28">
        <v>37949</v>
      </c>
      <c r="C238"/>
      <c r="D238" s="29">
        <v>192.47</v>
      </c>
    </row>
    <row r="239" spans="1:4" ht="23.25">
      <c r="A239" s="191">
        <v>24071</v>
      </c>
      <c r="B239" s="28">
        <v>37950</v>
      </c>
      <c r="C239"/>
      <c r="D239" s="29">
        <v>192.43</v>
      </c>
    </row>
    <row r="240" spans="1:4" ht="23.25">
      <c r="A240" s="191">
        <v>24072</v>
      </c>
      <c r="B240" s="28">
        <v>37951</v>
      </c>
      <c r="C240"/>
      <c r="D240" s="29">
        <v>192.48</v>
      </c>
    </row>
    <row r="241" spans="1:4" ht="23.25">
      <c r="A241" s="191">
        <v>24073</v>
      </c>
      <c r="B241" s="28">
        <v>37952</v>
      </c>
      <c r="C241"/>
      <c r="D241" s="29">
        <v>192.59</v>
      </c>
    </row>
    <row r="242" spans="1:4" ht="23.25">
      <c r="A242" s="191">
        <v>24074</v>
      </c>
      <c r="B242" s="28">
        <v>37953</v>
      </c>
      <c r="C242"/>
      <c r="D242" s="29">
        <v>192.55</v>
      </c>
    </row>
    <row r="243" spans="1:4" ht="23.25">
      <c r="A243" s="191">
        <v>24075</v>
      </c>
      <c r="B243" s="28">
        <v>37954</v>
      </c>
      <c r="C243"/>
      <c r="D243" s="29">
        <v>192.49</v>
      </c>
    </row>
    <row r="244" spans="1:4" ht="23.25">
      <c r="A244" s="191">
        <v>24076</v>
      </c>
      <c r="B244" s="28">
        <v>37955</v>
      </c>
      <c r="C244"/>
      <c r="D244" s="29">
        <v>192.45</v>
      </c>
    </row>
    <row r="245" spans="1:4" ht="23.25">
      <c r="A245" s="191">
        <v>24077</v>
      </c>
      <c r="B245" s="28">
        <v>37956</v>
      </c>
      <c r="C245"/>
      <c r="D245" s="29">
        <v>192.42</v>
      </c>
    </row>
    <row r="246" spans="1:4" ht="23.25">
      <c r="A246" s="191">
        <v>24078</v>
      </c>
      <c r="B246" s="28">
        <v>37957</v>
      </c>
      <c r="C246"/>
      <c r="D246" s="29">
        <v>192.4</v>
      </c>
    </row>
    <row r="247" spans="1:4" ht="23.25">
      <c r="A247" s="191">
        <v>24079</v>
      </c>
      <c r="B247" s="28">
        <v>37958</v>
      </c>
      <c r="C247"/>
      <c r="D247" s="29">
        <v>192.44</v>
      </c>
    </row>
    <row r="248" spans="1:4" ht="23.25">
      <c r="A248" s="191">
        <v>24080</v>
      </c>
      <c r="B248" s="28">
        <v>37959</v>
      </c>
      <c r="C248"/>
      <c r="D248" s="29">
        <v>192.39</v>
      </c>
    </row>
    <row r="249" spans="1:4" ht="23.25">
      <c r="A249" s="191">
        <v>24081</v>
      </c>
      <c r="B249" s="28">
        <v>37960</v>
      </c>
      <c r="C249"/>
      <c r="D249" s="29">
        <v>192.35</v>
      </c>
    </row>
    <row r="250" spans="1:5" ht="23.25">
      <c r="A250" s="191">
        <v>24082</v>
      </c>
      <c r="B250" s="28">
        <v>37961</v>
      </c>
      <c r="C250"/>
      <c r="D250" s="29">
        <v>192.29</v>
      </c>
      <c r="E250" s="36">
        <v>192.29</v>
      </c>
    </row>
    <row r="251" spans="1:4" ht="23.25">
      <c r="A251" s="191">
        <v>24083</v>
      </c>
      <c r="B251" s="28">
        <v>37962</v>
      </c>
      <c r="C251"/>
      <c r="D251" s="29">
        <v>192.31</v>
      </c>
    </row>
    <row r="252" spans="1:4" ht="23.25">
      <c r="A252" s="191">
        <v>24084</v>
      </c>
      <c r="B252" s="28">
        <v>37963</v>
      </c>
      <c r="C252"/>
      <c r="D252" s="29">
        <v>192.3</v>
      </c>
    </row>
    <row r="253" spans="1:4" ht="23.25">
      <c r="A253" s="191">
        <v>24085</v>
      </c>
      <c r="B253" s="28">
        <v>37964</v>
      </c>
      <c r="C253"/>
      <c r="D253" s="29">
        <v>192.28</v>
      </c>
    </row>
    <row r="254" spans="1:4" ht="23.25">
      <c r="A254" s="191">
        <v>24086</v>
      </c>
      <c r="B254" s="28">
        <v>37965</v>
      </c>
      <c r="C254"/>
      <c r="D254" s="29">
        <v>192.28</v>
      </c>
    </row>
    <row r="255" spans="1:4" ht="23.25">
      <c r="A255" s="191">
        <v>24087</v>
      </c>
      <c r="B255" s="28">
        <v>37966</v>
      </c>
      <c r="C255"/>
      <c r="D255" s="29">
        <v>192.26</v>
      </c>
    </row>
    <row r="256" spans="1:4" ht="23.25">
      <c r="A256" s="191">
        <v>24088</v>
      </c>
      <c r="B256" s="28">
        <v>37967</v>
      </c>
      <c r="C256"/>
      <c r="D256" s="29">
        <v>192.26</v>
      </c>
    </row>
    <row r="257" spans="1:4" ht="23.25">
      <c r="A257" s="191">
        <v>24089</v>
      </c>
      <c r="B257" s="28">
        <v>37968</v>
      </c>
      <c r="C257"/>
      <c r="D257" s="29">
        <v>192.25</v>
      </c>
    </row>
    <row r="258" spans="1:4" ht="23.25">
      <c r="A258" s="191">
        <v>24090</v>
      </c>
      <c r="B258" s="28">
        <v>37969</v>
      </c>
      <c r="C258"/>
      <c r="D258" s="29">
        <v>192.25</v>
      </c>
    </row>
    <row r="259" spans="1:4" ht="23.25">
      <c r="A259" s="191">
        <v>24091</v>
      </c>
      <c r="B259" s="28">
        <v>37970</v>
      </c>
      <c r="C259"/>
      <c r="D259" s="29">
        <v>192.23</v>
      </c>
    </row>
    <row r="260" spans="1:4" ht="23.25">
      <c r="A260" s="191">
        <v>24092</v>
      </c>
      <c r="B260" s="28">
        <v>37971</v>
      </c>
      <c r="C260"/>
      <c r="D260" s="29">
        <v>192.23</v>
      </c>
    </row>
    <row r="261" spans="1:4" ht="23.25">
      <c r="A261" s="191">
        <v>24093</v>
      </c>
      <c r="B261" s="28">
        <v>37972</v>
      </c>
      <c r="C261"/>
      <c r="D261" s="29">
        <v>192.25</v>
      </c>
    </row>
    <row r="262" spans="1:4" ht="23.25">
      <c r="A262" s="191">
        <v>24094</v>
      </c>
      <c r="B262" s="28">
        <v>37973</v>
      </c>
      <c r="C262"/>
      <c r="D262" s="29">
        <v>192.25</v>
      </c>
    </row>
    <row r="263" spans="1:5" ht="23.25">
      <c r="A263" s="191">
        <v>24095</v>
      </c>
      <c r="B263" s="28">
        <v>37974</v>
      </c>
      <c r="C263"/>
      <c r="D263" s="29">
        <v>192.25</v>
      </c>
      <c r="E263" s="36">
        <v>192.25</v>
      </c>
    </row>
    <row r="264" spans="1:4" ht="23.25">
      <c r="A264" s="191">
        <v>24096</v>
      </c>
      <c r="B264" s="28">
        <v>37975</v>
      </c>
      <c r="C264"/>
      <c r="D264" s="29">
        <v>192.24</v>
      </c>
    </row>
    <row r="265" spans="1:4" ht="23.25">
      <c r="A265" s="191">
        <v>24097</v>
      </c>
      <c r="B265" s="28">
        <v>37976</v>
      </c>
      <c r="C265"/>
      <c r="D265" s="29">
        <v>192.17</v>
      </c>
    </row>
    <row r="266" spans="1:4" ht="23.25">
      <c r="A266" s="191">
        <v>24098</v>
      </c>
      <c r="B266" s="28">
        <v>37977</v>
      </c>
      <c r="C266"/>
      <c r="D266" s="29">
        <v>192.17</v>
      </c>
    </row>
    <row r="267" spans="1:4" ht="23.25">
      <c r="A267" s="191">
        <v>24099</v>
      </c>
      <c r="B267" s="28">
        <v>37978</v>
      </c>
      <c r="C267"/>
      <c r="D267" s="29">
        <v>192.17</v>
      </c>
    </row>
    <row r="268" spans="1:4" ht="23.25">
      <c r="A268" s="191">
        <v>24100</v>
      </c>
      <c r="B268" s="28">
        <v>37979</v>
      </c>
      <c r="C268"/>
      <c r="D268" s="29">
        <v>192.17</v>
      </c>
    </row>
    <row r="269" spans="1:4" ht="23.25">
      <c r="A269" s="191">
        <v>24101</v>
      </c>
      <c r="B269" s="28">
        <v>37980</v>
      </c>
      <c r="C269"/>
      <c r="D269" s="29">
        <v>192.17</v>
      </c>
    </row>
    <row r="270" spans="1:4" ht="23.25">
      <c r="A270" s="191">
        <v>24102</v>
      </c>
      <c r="B270" s="28">
        <v>37981</v>
      </c>
      <c r="C270"/>
      <c r="D270" s="29">
        <v>192.16</v>
      </c>
    </row>
    <row r="271" spans="1:4" ht="23.25">
      <c r="A271" s="191">
        <v>24103</v>
      </c>
      <c r="B271" s="28">
        <v>37982</v>
      </c>
      <c r="C271"/>
      <c r="D271" s="29">
        <v>192.15</v>
      </c>
    </row>
    <row r="272" spans="1:4" ht="23.25">
      <c r="A272" s="191">
        <v>24104</v>
      </c>
      <c r="B272" s="28">
        <v>37983</v>
      </c>
      <c r="C272"/>
      <c r="D272" s="29">
        <v>192.15</v>
      </c>
    </row>
    <row r="273" spans="1:4" ht="23.25">
      <c r="A273" s="191">
        <v>24105</v>
      </c>
      <c r="B273" s="28">
        <v>37984</v>
      </c>
      <c r="C273"/>
      <c r="D273" s="29">
        <v>192.15</v>
      </c>
    </row>
    <row r="274" spans="1:4" ht="23.25">
      <c r="A274" s="191">
        <v>24106</v>
      </c>
      <c r="B274" s="28">
        <v>37985</v>
      </c>
      <c r="C274"/>
      <c r="D274" s="29">
        <v>192.14</v>
      </c>
    </row>
    <row r="275" spans="1:4" ht="23.25">
      <c r="A275" s="191">
        <v>24107</v>
      </c>
      <c r="B275" s="28">
        <v>37986</v>
      </c>
      <c r="C275"/>
      <c r="D275" s="29">
        <v>192.14</v>
      </c>
    </row>
    <row r="276" spans="1:4" ht="23.25">
      <c r="A276" s="191">
        <v>24108</v>
      </c>
      <c r="B276" s="28">
        <v>37987</v>
      </c>
      <c r="C276"/>
      <c r="D276" s="29">
        <v>192.14</v>
      </c>
    </row>
    <row r="277" spans="1:4" ht="23.25">
      <c r="A277" s="191">
        <v>24109</v>
      </c>
      <c r="B277" s="28">
        <v>37988</v>
      </c>
      <c r="C277"/>
      <c r="D277" s="29">
        <v>192.14</v>
      </c>
    </row>
    <row r="278" spans="1:4" ht="23.25">
      <c r="A278" s="191">
        <v>24110</v>
      </c>
      <c r="B278" s="28">
        <v>37989</v>
      </c>
      <c r="C278"/>
      <c r="D278" s="29">
        <v>192.13</v>
      </c>
    </row>
    <row r="279" spans="1:4" ht="23.25">
      <c r="A279" s="191">
        <v>24111</v>
      </c>
      <c r="B279" s="28">
        <v>37990</v>
      </c>
      <c r="C279"/>
      <c r="D279" s="29">
        <v>192.11</v>
      </c>
    </row>
    <row r="280" spans="1:5" ht="23.25">
      <c r="A280" s="191">
        <v>24112</v>
      </c>
      <c r="B280" s="28">
        <v>37991</v>
      </c>
      <c r="C280"/>
      <c r="D280" s="29">
        <v>192.11</v>
      </c>
      <c r="E280" s="36">
        <v>192.11</v>
      </c>
    </row>
    <row r="281" spans="1:4" ht="23.25">
      <c r="A281" s="191">
        <v>24113</v>
      </c>
      <c r="B281" s="28">
        <v>37992</v>
      </c>
      <c r="C281"/>
      <c r="D281" s="29">
        <v>192.08</v>
      </c>
    </row>
    <row r="282" spans="1:4" ht="23.25">
      <c r="A282" s="191">
        <v>24114</v>
      </c>
      <c r="B282" s="28">
        <v>37993</v>
      </c>
      <c r="C282"/>
      <c r="D282" s="29">
        <v>192.08</v>
      </c>
    </row>
    <row r="283" spans="1:4" ht="23.25">
      <c r="A283" s="191">
        <v>24115</v>
      </c>
      <c r="B283" s="28">
        <v>37994</v>
      </c>
      <c r="C283"/>
      <c r="D283" s="29">
        <v>192.08</v>
      </c>
    </row>
    <row r="284" spans="1:4" ht="23.25">
      <c r="A284" s="191">
        <v>24116</v>
      </c>
      <c r="B284" s="28">
        <v>37995</v>
      </c>
      <c r="C284"/>
      <c r="D284" s="29">
        <v>192.07</v>
      </c>
    </row>
    <row r="285" spans="1:4" ht="23.25">
      <c r="A285" s="191">
        <v>24117</v>
      </c>
      <c r="B285" s="28">
        <v>37996</v>
      </c>
      <c r="C285"/>
      <c r="D285" s="29">
        <v>192.07</v>
      </c>
    </row>
    <row r="286" spans="1:4" ht="23.25">
      <c r="A286" s="191">
        <v>24118</v>
      </c>
      <c r="B286" s="28">
        <v>37997</v>
      </c>
      <c r="C286"/>
      <c r="D286" s="29">
        <v>192.07</v>
      </c>
    </row>
    <row r="287" spans="1:4" ht="23.25">
      <c r="A287" s="191">
        <v>24119</v>
      </c>
      <c r="B287" s="28">
        <v>37998</v>
      </c>
      <c r="C287"/>
      <c r="D287" s="29">
        <v>192.08</v>
      </c>
    </row>
    <row r="288" spans="1:4" ht="23.25">
      <c r="A288" s="191">
        <v>24120</v>
      </c>
      <c r="B288" s="28">
        <v>37999</v>
      </c>
      <c r="C288"/>
      <c r="D288" s="29">
        <v>192.11</v>
      </c>
    </row>
    <row r="289" spans="1:4" ht="23.25">
      <c r="A289" s="191">
        <v>24121</v>
      </c>
      <c r="B289" s="28">
        <v>38000</v>
      </c>
      <c r="C289"/>
      <c r="D289" s="29">
        <v>192.12</v>
      </c>
    </row>
    <row r="290" spans="1:4" ht="23.25">
      <c r="A290" s="191">
        <v>24122</v>
      </c>
      <c r="B290" s="28">
        <v>38001</v>
      </c>
      <c r="C290"/>
      <c r="D290" s="29">
        <v>192.11</v>
      </c>
    </row>
    <row r="291" spans="1:4" ht="23.25">
      <c r="A291" s="191">
        <v>24123</v>
      </c>
      <c r="B291" s="28">
        <v>38002</v>
      </c>
      <c r="C291"/>
      <c r="D291" s="29">
        <v>192.08</v>
      </c>
    </row>
    <row r="292" spans="1:5" ht="23.25">
      <c r="A292" s="191">
        <v>24124</v>
      </c>
      <c r="B292" s="28">
        <v>38003</v>
      </c>
      <c r="C292"/>
      <c r="D292" s="29">
        <v>192.07</v>
      </c>
      <c r="E292" s="36">
        <v>192.07</v>
      </c>
    </row>
    <row r="293" spans="1:4" ht="23.25">
      <c r="A293" s="191">
        <v>24125</v>
      </c>
      <c r="B293" s="28">
        <v>38004</v>
      </c>
      <c r="C293"/>
      <c r="D293" s="29">
        <v>192.06</v>
      </c>
    </row>
    <row r="294" spans="1:4" ht="23.25">
      <c r="A294" s="191">
        <v>24126</v>
      </c>
      <c r="B294" s="28">
        <v>38005</v>
      </c>
      <c r="C294"/>
      <c r="D294" s="29">
        <v>192.05</v>
      </c>
    </row>
    <row r="295" spans="1:4" ht="23.25">
      <c r="A295" s="191">
        <v>24127</v>
      </c>
      <c r="B295" s="28">
        <v>38006</v>
      </c>
      <c r="C295"/>
      <c r="D295" s="29">
        <v>192.04</v>
      </c>
    </row>
    <row r="296" spans="1:4" ht="23.25">
      <c r="A296" s="191">
        <v>24128</v>
      </c>
      <c r="B296" s="28">
        <v>38007</v>
      </c>
      <c r="C296"/>
      <c r="D296" s="29">
        <v>192.03</v>
      </c>
    </row>
    <row r="297" spans="1:4" ht="23.25">
      <c r="A297" s="191">
        <v>24129</v>
      </c>
      <c r="B297" s="28">
        <v>38008</v>
      </c>
      <c r="C297"/>
      <c r="D297" s="29">
        <v>192.03</v>
      </c>
    </row>
    <row r="298" spans="1:4" ht="23.25">
      <c r="A298" s="191">
        <v>24130</v>
      </c>
      <c r="B298" s="28">
        <v>38009</v>
      </c>
      <c r="C298"/>
      <c r="D298" s="29">
        <v>192.02</v>
      </c>
    </row>
    <row r="299" spans="1:4" ht="23.25">
      <c r="A299" s="191">
        <v>24131</v>
      </c>
      <c r="B299" s="28">
        <v>38010</v>
      </c>
      <c r="C299"/>
      <c r="D299" s="29">
        <v>192.02</v>
      </c>
    </row>
    <row r="300" spans="1:5" ht="23.25">
      <c r="A300" s="191">
        <v>24132</v>
      </c>
      <c r="B300" s="28">
        <v>38011</v>
      </c>
      <c r="C300"/>
      <c r="D300" s="29">
        <v>192.02</v>
      </c>
      <c r="E300" s="36">
        <v>192.02</v>
      </c>
    </row>
    <row r="301" spans="1:4" ht="23.25">
      <c r="A301" s="191">
        <v>24133</v>
      </c>
      <c r="B301" s="28">
        <v>38012</v>
      </c>
      <c r="C301"/>
      <c r="D301" s="29">
        <v>192.01</v>
      </c>
    </row>
    <row r="302" spans="1:4" ht="23.25">
      <c r="A302" s="191">
        <v>24134</v>
      </c>
      <c r="B302" s="28">
        <v>38013</v>
      </c>
      <c r="C302"/>
      <c r="D302" s="29">
        <v>192.01</v>
      </c>
    </row>
    <row r="303" spans="1:4" ht="23.25">
      <c r="A303" s="191">
        <v>24135</v>
      </c>
      <c r="B303" s="28">
        <v>38014</v>
      </c>
      <c r="C303"/>
      <c r="D303" s="29">
        <v>192.01</v>
      </c>
    </row>
    <row r="304" spans="1:4" ht="23.25">
      <c r="A304" s="191">
        <v>24136</v>
      </c>
      <c r="B304" s="28">
        <v>38015</v>
      </c>
      <c r="C304"/>
      <c r="D304" s="29">
        <v>192</v>
      </c>
    </row>
    <row r="305" spans="1:4" ht="23.25">
      <c r="A305" s="191">
        <v>24137</v>
      </c>
      <c r="B305" s="28">
        <v>38016</v>
      </c>
      <c r="C305"/>
      <c r="D305" s="29">
        <v>192</v>
      </c>
    </row>
    <row r="306" spans="1:4" ht="23.25">
      <c r="A306" s="191">
        <v>24138</v>
      </c>
      <c r="B306" s="28">
        <v>38017</v>
      </c>
      <c r="C306"/>
      <c r="D306" s="29">
        <v>192</v>
      </c>
    </row>
    <row r="307" spans="1:4" ht="23.25">
      <c r="A307" s="191">
        <v>24139</v>
      </c>
      <c r="B307" s="28">
        <v>38018</v>
      </c>
      <c r="C307"/>
      <c r="D307" s="29">
        <v>192</v>
      </c>
    </row>
    <row r="308" spans="1:4" ht="23.25">
      <c r="A308" s="191">
        <v>24140</v>
      </c>
      <c r="B308" s="28">
        <v>38019</v>
      </c>
      <c r="C308"/>
      <c r="D308" s="29">
        <v>192</v>
      </c>
    </row>
    <row r="309" spans="1:4" ht="23.25">
      <c r="A309" s="191">
        <v>24141</v>
      </c>
      <c r="B309" s="28">
        <v>38020</v>
      </c>
      <c r="C309"/>
      <c r="D309" s="29">
        <v>192</v>
      </c>
    </row>
    <row r="310" spans="1:4" ht="23.25">
      <c r="A310" s="191">
        <v>24142</v>
      </c>
      <c r="B310" s="28">
        <v>38021</v>
      </c>
      <c r="C310"/>
      <c r="D310" s="29">
        <v>192</v>
      </c>
    </row>
    <row r="311" spans="1:4" ht="23.25">
      <c r="A311" s="191">
        <v>24143</v>
      </c>
      <c r="B311" s="28">
        <v>38022</v>
      </c>
      <c r="C311"/>
      <c r="D311" s="29">
        <v>192</v>
      </c>
    </row>
    <row r="312" spans="1:5" ht="23.25">
      <c r="A312" s="191">
        <v>24144</v>
      </c>
      <c r="B312" s="28">
        <v>38023</v>
      </c>
      <c r="C312"/>
      <c r="D312" s="29">
        <v>192</v>
      </c>
      <c r="E312" s="36">
        <v>192</v>
      </c>
    </row>
    <row r="313" spans="1:4" ht="23.25">
      <c r="A313" s="191">
        <v>24145</v>
      </c>
      <c r="B313" s="28">
        <v>38024</v>
      </c>
      <c r="C313"/>
      <c r="D313" s="29">
        <v>192</v>
      </c>
    </row>
    <row r="314" spans="1:4" ht="23.25">
      <c r="A314" s="191">
        <v>24146</v>
      </c>
      <c r="B314" s="28">
        <v>38025</v>
      </c>
      <c r="C314"/>
      <c r="D314" s="29">
        <v>191.99</v>
      </c>
    </row>
    <row r="315" spans="1:4" ht="23.25">
      <c r="A315" s="191">
        <v>24147</v>
      </c>
      <c r="B315" s="28">
        <v>38026</v>
      </c>
      <c r="C315"/>
      <c r="D315" s="29">
        <v>191.99</v>
      </c>
    </row>
    <row r="316" spans="1:4" ht="23.25">
      <c r="A316" s="191">
        <v>24148</v>
      </c>
      <c r="B316" s="28">
        <v>38027</v>
      </c>
      <c r="C316"/>
      <c r="D316" s="29">
        <v>191.99</v>
      </c>
    </row>
    <row r="317" spans="1:4" ht="23.25">
      <c r="A317" s="191">
        <v>24149</v>
      </c>
      <c r="B317" s="28">
        <v>38028</v>
      </c>
      <c r="C317"/>
      <c r="D317" s="29">
        <v>191.96</v>
      </c>
    </row>
    <row r="318" spans="1:4" ht="23.25">
      <c r="A318" s="191">
        <v>24150</v>
      </c>
      <c r="B318" s="28">
        <v>38029</v>
      </c>
      <c r="C318"/>
      <c r="D318" s="29">
        <v>191.95</v>
      </c>
    </row>
    <row r="319" spans="1:5" ht="23.25">
      <c r="A319" s="191">
        <v>24151</v>
      </c>
      <c r="B319" s="28">
        <v>38030</v>
      </c>
      <c r="C319"/>
      <c r="D319" s="29">
        <v>191.95</v>
      </c>
      <c r="E319" s="36">
        <v>191.95</v>
      </c>
    </row>
    <row r="320" spans="1:4" ht="23.25">
      <c r="A320" s="191">
        <v>24152</v>
      </c>
      <c r="B320" s="28">
        <v>38031</v>
      </c>
      <c r="C320"/>
      <c r="D320" s="29">
        <v>191.94</v>
      </c>
    </row>
    <row r="321" spans="1:4" ht="23.25">
      <c r="A321" s="191">
        <v>24153</v>
      </c>
      <c r="B321" s="28">
        <v>38032</v>
      </c>
      <c r="C321"/>
      <c r="D321" s="29">
        <v>191.93</v>
      </c>
    </row>
    <row r="322" spans="1:4" ht="23.25">
      <c r="A322" s="191">
        <v>24154</v>
      </c>
      <c r="B322" s="28">
        <v>38033</v>
      </c>
      <c r="C322"/>
      <c r="D322" s="29">
        <v>191.93</v>
      </c>
    </row>
    <row r="323" spans="1:4" ht="23.25">
      <c r="A323" s="191">
        <v>24155</v>
      </c>
      <c r="B323" s="28">
        <v>38034</v>
      </c>
      <c r="C323"/>
      <c r="D323" s="29">
        <v>191.93</v>
      </c>
    </row>
    <row r="324" spans="1:4" ht="23.25">
      <c r="A324" s="191">
        <v>24156</v>
      </c>
      <c r="B324" s="28">
        <v>38035</v>
      </c>
      <c r="C324"/>
      <c r="D324" s="29">
        <v>191.93</v>
      </c>
    </row>
    <row r="325" spans="1:4" ht="23.25">
      <c r="A325" s="191">
        <v>24157</v>
      </c>
      <c r="B325" s="28">
        <v>38036</v>
      </c>
      <c r="C325"/>
      <c r="D325" s="29">
        <v>191.94</v>
      </c>
    </row>
    <row r="326" spans="1:6" ht="23.25">
      <c r="A326" s="191">
        <v>24158</v>
      </c>
      <c r="B326" s="28">
        <v>38037</v>
      </c>
      <c r="C326"/>
      <c r="D326" s="29">
        <v>191.95</v>
      </c>
      <c r="F326" s="31">
        <v>191.95</v>
      </c>
    </row>
    <row r="327" spans="1:4" ht="23.25">
      <c r="A327" s="191">
        <v>24159</v>
      </c>
      <c r="B327" s="28">
        <v>38038</v>
      </c>
      <c r="C327"/>
      <c r="D327" s="29">
        <v>191.94</v>
      </c>
    </row>
    <row r="328" spans="1:4" ht="23.25">
      <c r="A328" s="191">
        <v>24160</v>
      </c>
      <c r="B328" s="28">
        <v>38039</v>
      </c>
      <c r="C328"/>
      <c r="D328" s="29">
        <v>191.94</v>
      </c>
    </row>
    <row r="329" spans="1:4" ht="23.25">
      <c r="A329" s="191">
        <v>24161</v>
      </c>
      <c r="B329" s="28">
        <v>38040</v>
      </c>
      <c r="C329"/>
      <c r="D329" s="29">
        <v>191.93</v>
      </c>
    </row>
    <row r="330" spans="1:4" ht="23.25">
      <c r="A330" s="191">
        <v>24162</v>
      </c>
      <c r="B330" s="28">
        <v>38041</v>
      </c>
      <c r="C330"/>
      <c r="D330" s="29">
        <v>191.92</v>
      </c>
    </row>
    <row r="331" spans="1:4" ht="23.25">
      <c r="A331" s="191">
        <v>24163</v>
      </c>
      <c r="B331" s="28">
        <v>38042</v>
      </c>
      <c r="C331"/>
      <c r="D331" s="29">
        <v>191.91</v>
      </c>
    </row>
    <row r="332" spans="1:4" ht="23.25">
      <c r="A332" s="191">
        <v>24164</v>
      </c>
      <c r="B332" s="28">
        <v>38043</v>
      </c>
      <c r="C332"/>
      <c r="D332" s="29">
        <v>191.89</v>
      </c>
    </row>
    <row r="333" spans="1:4" ht="23.25">
      <c r="A333" s="191">
        <v>24165</v>
      </c>
      <c r="B333" s="28">
        <v>38044</v>
      </c>
      <c r="C333"/>
      <c r="D333" s="29">
        <v>191.86</v>
      </c>
    </row>
    <row r="334" spans="1:4" ht="23.25">
      <c r="A334" s="191">
        <v>24166</v>
      </c>
      <c r="B334" s="28">
        <v>38045</v>
      </c>
      <c r="C334"/>
      <c r="D334" s="29">
        <v>191.86</v>
      </c>
    </row>
    <row r="335" spans="1:4" ht="23.25">
      <c r="A335" s="191">
        <v>24167</v>
      </c>
      <c r="B335" s="28">
        <v>38047</v>
      </c>
      <c r="C335"/>
      <c r="D335" s="29">
        <v>191.87583333333333</v>
      </c>
    </row>
    <row r="336" spans="1:4" ht="23.25">
      <c r="A336" s="191">
        <v>24168</v>
      </c>
      <c r="B336" s="28">
        <v>38048</v>
      </c>
      <c r="C336"/>
      <c r="D336" s="29">
        <v>191.86999999999998</v>
      </c>
    </row>
    <row r="337" spans="1:4" ht="23.25">
      <c r="A337" s="191">
        <v>24169</v>
      </c>
      <c r="B337" s="28">
        <v>38049</v>
      </c>
      <c r="C337"/>
      <c r="D337" s="29">
        <v>191.86999999999998</v>
      </c>
    </row>
    <row r="338" spans="1:4" ht="23.25">
      <c r="A338" s="191">
        <v>24170</v>
      </c>
      <c r="B338" s="28">
        <v>38050</v>
      </c>
      <c r="C338"/>
      <c r="D338" s="29">
        <v>191.86999999999998</v>
      </c>
    </row>
    <row r="339" spans="1:4" ht="23.25">
      <c r="A339" s="191">
        <v>24171</v>
      </c>
      <c r="B339" s="28">
        <v>38051</v>
      </c>
      <c r="C339"/>
      <c r="D339" s="29">
        <v>191.86999999999998</v>
      </c>
    </row>
    <row r="340" spans="1:4" ht="23.25">
      <c r="A340" s="191">
        <v>24172</v>
      </c>
      <c r="B340" s="28">
        <v>38052</v>
      </c>
      <c r="C340"/>
      <c r="D340" s="29">
        <v>191.87124999999997</v>
      </c>
    </row>
    <row r="341" spans="1:5" ht="23.25">
      <c r="A341" s="191">
        <v>24173</v>
      </c>
      <c r="B341" s="28">
        <v>38053</v>
      </c>
      <c r="C341"/>
      <c r="D341" s="29">
        <v>191.88</v>
      </c>
      <c r="E341" s="36">
        <v>191.88</v>
      </c>
    </row>
    <row r="342" spans="1:4" ht="23.25">
      <c r="A342" s="191">
        <v>24174</v>
      </c>
      <c r="B342" s="28">
        <v>38054</v>
      </c>
      <c r="C342"/>
      <c r="D342" s="29">
        <v>191.87708333333333</v>
      </c>
    </row>
    <row r="343" spans="1:4" ht="23.25">
      <c r="A343" s="191">
        <v>24175</v>
      </c>
      <c r="B343" s="28">
        <v>38055</v>
      </c>
      <c r="C343"/>
      <c r="D343" s="29">
        <v>191.86999999999998</v>
      </c>
    </row>
    <row r="344" spans="1:4" ht="23.25">
      <c r="A344" s="191">
        <v>24176</v>
      </c>
      <c r="B344" s="28">
        <v>38056</v>
      </c>
      <c r="C344"/>
      <c r="D344" s="29">
        <v>191.8683333333333</v>
      </c>
    </row>
    <row r="345" spans="1:4" ht="23.25">
      <c r="A345" s="191">
        <v>24177</v>
      </c>
      <c r="B345" s="28">
        <v>38057</v>
      </c>
      <c r="C345"/>
      <c r="D345" s="29">
        <v>191.86291666666665</v>
      </c>
    </row>
    <row r="346" spans="1:4" ht="23.25">
      <c r="A346" s="191">
        <v>24178</v>
      </c>
      <c r="B346" s="28">
        <v>38058</v>
      </c>
      <c r="C346"/>
      <c r="D346" s="29">
        <v>191.86999999999998</v>
      </c>
    </row>
    <row r="347" spans="1:4" ht="23.25">
      <c r="A347" s="191">
        <v>24179</v>
      </c>
      <c r="B347" s="28">
        <v>38059</v>
      </c>
      <c r="C347"/>
      <c r="D347" s="29">
        <v>191.8670833333333</v>
      </c>
    </row>
    <row r="348" spans="1:4" ht="23.25">
      <c r="A348" s="191">
        <v>24180</v>
      </c>
      <c r="B348" s="28">
        <v>38060</v>
      </c>
      <c r="C348"/>
      <c r="D348" s="29">
        <v>191.85999999999999</v>
      </c>
    </row>
    <row r="349" spans="1:4" ht="23.25">
      <c r="A349" s="191">
        <v>24181</v>
      </c>
      <c r="B349" s="28">
        <v>38061</v>
      </c>
      <c r="C349"/>
      <c r="D349" s="29">
        <v>191.86333333333332</v>
      </c>
    </row>
    <row r="350" spans="1:4" ht="23.25">
      <c r="A350" s="191">
        <v>24182</v>
      </c>
      <c r="B350" s="28">
        <v>38062</v>
      </c>
      <c r="C350"/>
      <c r="D350" s="29">
        <v>191.86999999999998</v>
      </c>
    </row>
    <row r="351" spans="1:4" ht="23.25">
      <c r="A351" s="191">
        <v>24183</v>
      </c>
      <c r="B351" s="28">
        <v>38063</v>
      </c>
      <c r="C351"/>
      <c r="D351" s="29">
        <v>191.86666666666665</v>
      </c>
    </row>
    <row r="352" spans="1:4" ht="23.25">
      <c r="A352" s="191">
        <v>24184</v>
      </c>
      <c r="B352" s="28">
        <v>38064</v>
      </c>
      <c r="C352"/>
      <c r="D352" s="29">
        <v>191.85625</v>
      </c>
    </row>
    <row r="353" spans="1:4" ht="23.25">
      <c r="A353" s="191">
        <v>24185</v>
      </c>
      <c r="B353" s="28">
        <v>38065</v>
      </c>
      <c r="C353"/>
      <c r="D353" s="29">
        <v>191.8670833333333</v>
      </c>
    </row>
    <row r="354" spans="1:5" ht="23.25">
      <c r="A354" s="191">
        <v>24186</v>
      </c>
      <c r="B354" s="28">
        <v>38066</v>
      </c>
      <c r="C354"/>
      <c r="D354" s="29">
        <v>191.85999999999999</v>
      </c>
      <c r="E354" s="36">
        <v>191.86</v>
      </c>
    </row>
    <row r="355" spans="1:4" ht="23.25">
      <c r="A355" s="191">
        <v>24187</v>
      </c>
      <c r="B355" s="28">
        <v>38067</v>
      </c>
      <c r="C355"/>
      <c r="D355" s="29">
        <v>191.85999999999999</v>
      </c>
    </row>
    <row r="356" spans="1:4" ht="23.25">
      <c r="A356" s="191">
        <v>24188</v>
      </c>
      <c r="B356" s="28">
        <v>38068</v>
      </c>
      <c r="C356"/>
      <c r="D356" s="29">
        <v>191.85708333333332</v>
      </c>
    </row>
    <row r="357" spans="1:4" ht="23.25">
      <c r="A357" s="191">
        <v>24189</v>
      </c>
      <c r="B357" s="28">
        <v>38069</v>
      </c>
      <c r="C357"/>
      <c r="D357" s="29">
        <v>191.84708333333333</v>
      </c>
    </row>
    <row r="358" spans="1:4" ht="23.25">
      <c r="A358" s="191">
        <v>24190</v>
      </c>
      <c r="B358" s="28">
        <v>38070</v>
      </c>
      <c r="C358"/>
      <c r="D358" s="29">
        <v>191.84083333333334</v>
      </c>
    </row>
    <row r="359" spans="1:4" ht="23.25">
      <c r="A359" s="191">
        <v>24191</v>
      </c>
      <c r="B359" s="28">
        <v>38071</v>
      </c>
      <c r="C359"/>
      <c r="D359" s="29">
        <v>191.8358333333333</v>
      </c>
    </row>
    <row r="360" spans="1:4" ht="23.25">
      <c r="A360" s="191">
        <v>24192</v>
      </c>
      <c r="B360" s="28">
        <v>38072</v>
      </c>
      <c r="C360"/>
      <c r="D360" s="29">
        <v>191.8045833333333</v>
      </c>
    </row>
    <row r="361" spans="1:5" ht="23.25">
      <c r="A361" s="191">
        <v>24193</v>
      </c>
      <c r="B361" s="28">
        <v>38073</v>
      </c>
      <c r="C361"/>
      <c r="D361" s="29">
        <v>191.79</v>
      </c>
      <c r="E361" s="36">
        <v>191.79</v>
      </c>
    </row>
    <row r="362" spans="1:4" ht="23.25">
      <c r="A362" s="191">
        <v>24194</v>
      </c>
      <c r="B362" s="28">
        <v>38074</v>
      </c>
      <c r="C362"/>
      <c r="D362" s="29">
        <v>191.79</v>
      </c>
    </row>
    <row r="363" spans="1:4" ht="23.25">
      <c r="A363" s="191">
        <v>24195</v>
      </c>
      <c r="B363" s="28">
        <v>38075</v>
      </c>
      <c r="C363"/>
      <c r="D363" s="29">
        <v>191.79</v>
      </c>
    </row>
    <row r="364" spans="1:4" ht="23.25">
      <c r="A364" s="191">
        <v>24196</v>
      </c>
      <c r="B364" s="28">
        <v>38076</v>
      </c>
      <c r="C364"/>
      <c r="D364" s="29">
        <v>191.79</v>
      </c>
    </row>
    <row r="365" spans="1:4" ht="23.25">
      <c r="A365" s="191">
        <v>24197</v>
      </c>
      <c r="B365" s="28">
        <v>38077</v>
      </c>
      <c r="C365"/>
      <c r="D365" s="29">
        <v>191.79</v>
      </c>
    </row>
    <row r="366" ht="21">
      <c r="E366" s="63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2023-06-14T05:23:45Z</cp:lastPrinted>
  <dcterms:created xsi:type="dcterms:W3CDTF">1980-01-04T06:00:26Z</dcterms:created>
  <dcterms:modified xsi:type="dcterms:W3CDTF">2023-06-26T07:26:12Z</dcterms:modified>
  <cp:category/>
  <cp:version/>
  <cp:contentType/>
  <cp:contentStatus/>
</cp:coreProperties>
</file>