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<sst xmlns="http://schemas.openxmlformats.org/spreadsheetml/2006/main" count="30" uniqueCount="25">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</sst>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36" fontId="25" fillId="19" borderId="15" xfId="0" applyNumberFormat="1" applyFont="1" applyFill="1" applyBorder="1" applyAlignment="1" applyProtection="1">
      <alignment horizontal="center" vertical="center"/>
      <protection/>
    </xf>
    <xf numFmtId="236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>
      <alignment horizontal="center" vertical="center"/>
    </xf>
    <xf numFmtId="236" fontId="25" fillId="0" borderId="17" xfId="0" applyNumberFormat="1" applyFont="1" applyFill="1" applyBorder="1" applyAlignment="1" applyProtection="1">
      <alignment horizontal="center" vertical="center"/>
      <protection/>
    </xf>
    <xf numFmtId="236" fontId="25" fillId="7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5" fillId="5" borderId="18" xfId="0" applyNumberFormat="1" applyFont="1" applyFill="1" applyBorder="1" applyAlignment="1" applyProtection="1">
      <alignment horizontal="center" vertical="center"/>
      <protection/>
    </xf>
    <xf numFmtId="1" fontId="33" fillId="5" borderId="18" xfId="0" applyNumberFormat="1" applyFont="1" applyFill="1" applyBorder="1" applyAlignment="1" applyProtection="1">
      <alignment horizontal="center" vertical="center"/>
      <protection/>
    </xf>
    <xf numFmtId="236" fontId="33" fillId="19" borderId="15" xfId="0" applyNumberFormat="1" applyFont="1" applyFill="1" applyBorder="1" applyAlignment="1" applyProtection="1">
      <alignment horizontal="center" vertical="center"/>
      <protection/>
    </xf>
    <xf numFmtId="236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7" borderId="16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325"/>
          <c:y val="-0.015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'N.49-H.05'!$A$7:$A$47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'N.49-H.05'!$N$7:$N$47</c:f>
              <c:numCache>
                <c:ptCount val="41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151.4</c:v>
                </c:pt>
              </c:numCache>
            </c:numRef>
          </c:val>
        </c:ser>
        <c:gapWidth val="100"/>
        <c:axId val="30084008"/>
        <c:axId val="2320617"/>
      </c:barChart>
      <c:lineChart>
        <c:grouping val="standard"/>
        <c:varyColors val="0"/>
        <c:ser>
          <c:idx val="1"/>
          <c:order val="1"/>
          <c:tx>
            <c:v>ค่าเฉลี่ย 304.4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'N.49-H.05'!$P$7:$P$46</c:f>
              <c:numCache>
                <c:ptCount val="40"/>
                <c:pt idx="0">
                  <c:v>304.43000000000006</c:v>
                </c:pt>
                <c:pt idx="1">
                  <c:v>304.43000000000006</c:v>
                </c:pt>
                <c:pt idx="2">
                  <c:v>304.43000000000006</c:v>
                </c:pt>
                <c:pt idx="3">
                  <c:v>304.43000000000006</c:v>
                </c:pt>
                <c:pt idx="4">
                  <c:v>304.43000000000006</c:v>
                </c:pt>
                <c:pt idx="5">
                  <c:v>304.43000000000006</c:v>
                </c:pt>
                <c:pt idx="6">
                  <c:v>304.43000000000006</c:v>
                </c:pt>
                <c:pt idx="7">
                  <c:v>304.43000000000006</c:v>
                </c:pt>
                <c:pt idx="8">
                  <c:v>304.43000000000006</c:v>
                </c:pt>
                <c:pt idx="9">
                  <c:v>304.43000000000006</c:v>
                </c:pt>
                <c:pt idx="10">
                  <c:v>304.43000000000006</c:v>
                </c:pt>
                <c:pt idx="11">
                  <c:v>304.43000000000006</c:v>
                </c:pt>
                <c:pt idx="12">
                  <c:v>304.43000000000006</c:v>
                </c:pt>
                <c:pt idx="13">
                  <c:v>304.43000000000006</c:v>
                </c:pt>
                <c:pt idx="14">
                  <c:v>304.43000000000006</c:v>
                </c:pt>
                <c:pt idx="15">
                  <c:v>304.43000000000006</c:v>
                </c:pt>
                <c:pt idx="16">
                  <c:v>304.43000000000006</c:v>
                </c:pt>
                <c:pt idx="17">
                  <c:v>304.43000000000006</c:v>
                </c:pt>
                <c:pt idx="18">
                  <c:v>304.43000000000006</c:v>
                </c:pt>
                <c:pt idx="19">
                  <c:v>304.43000000000006</c:v>
                </c:pt>
                <c:pt idx="20">
                  <c:v>304.43000000000006</c:v>
                </c:pt>
                <c:pt idx="21">
                  <c:v>304.43000000000006</c:v>
                </c:pt>
                <c:pt idx="22">
                  <c:v>304.43000000000006</c:v>
                </c:pt>
                <c:pt idx="23">
                  <c:v>304.43000000000006</c:v>
                </c:pt>
                <c:pt idx="24">
                  <c:v>304.43000000000006</c:v>
                </c:pt>
                <c:pt idx="25">
                  <c:v>304.43000000000006</c:v>
                </c:pt>
                <c:pt idx="26">
                  <c:v>304.43000000000006</c:v>
                </c:pt>
                <c:pt idx="27">
                  <c:v>304.43000000000006</c:v>
                </c:pt>
                <c:pt idx="28">
                  <c:v>304.43000000000006</c:v>
                </c:pt>
                <c:pt idx="29">
                  <c:v>304.43000000000006</c:v>
                </c:pt>
                <c:pt idx="30">
                  <c:v>304.43000000000006</c:v>
                </c:pt>
                <c:pt idx="31">
                  <c:v>304.43000000000006</c:v>
                </c:pt>
                <c:pt idx="32">
                  <c:v>304.43000000000006</c:v>
                </c:pt>
                <c:pt idx="33">
                  <c:v>304.43000000000006</c:v>
                </c:pt>
                <c:pt idx="34">
                  <c:v>304.43000000000006</c:v>
                </c:pt>
                <c:pt idx="35">
                  <c:v>304.43000000000006</c:v>
                </c:pt>
                <c:pt idx="36">
                  <c:v>304.43000000000006</c:v>
                </c:pt>
                <c:pt idx="37">
                  <c:v>304.43000000000006</c:v>
                </c:pt>
                <c:pt idx="38">
                  <c:v>304.43000000000006</c:v>
                </c:pt>
                <c:pt idx="39">
                  <c:v>304.43000000000006</c:v>
                </c:pt>
              </c:numCache>
            </c:numRef>
          </c:val>
          <c:smooth val="0"/>
        </c:ser>
        <c:axId val="30084008"/>
        <c:axId val="2320617"/>
      </c:line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20617"/>
        <c:crossesAt val="0"/>
        <c:auto val="1"/>
        <c:lblOffset val="100"/>
        <c:tickLblSkip val="2"/>
        <c:noMultiLvlLbl val="0"/>
      </c:catAx>
      <c:valAx>
        <c:axId val="232061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58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0"/>
  <sheetViews>
    <sheetView showGridLines="0" tabSelected="1" zoomScalePageLayoutView="0" workbookViewId="0" topLeftCell="A28">
      <selection activeCell="B47" sqref="B47:M4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 aca="true" t="shared" si="0" ref="O7:O47">+N7*0.0317097</f>
        <v>4.691767211999999</v>
      </c>
      <c r="P7" s="35">
        <f>$N$51</f>
        <v>304.43000000000006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1" ref="N8:N42">SUM(B8:M8)</f>
        <v>269.84</v>
      </c>
      <c r="O8" s="34">
        <f t="shared" si="0"/>
        <v>8.556545448</v>
      </c>
      <c r="P8" s="35">
        <f aca="true" t="shared" si="2" ref="P8:P46">$N$51</f>
        <v>304.43000000000006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1"/>
        <v>260.02</v>
      </c>
      <c r="O9" s="34">
        <f t="shared" si="0"/>
        <v>8.245156194</v>
      </c>
      <c r="P9" s="35">
        <f t="shared" si="2"/>
        <v>304.43000000000006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1"/>
        <v>418.84000000000003</v>
      </c>
      <c r="O10" s="34">
        <f t="shared" si="0"/>
        <v>13.281290748000002</v>
      </c>
      <c r="P10" s="35">
        <f t="shared" si="2"/>
        <v>304.43000000000006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1"/>
        <v>305.48</v>
      </c>
      <c r="O11" s="34">
        <f t="shared" si="0"/>
        <v>9.686679156</v>
      </c>
      <c r="P11" s="35">
        <f t="shared" si="2"/>
        <v>304.43000000000006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1"/>
        <v>407.5400000000001</v>
      </c>
      <c r="O12" s="34">
        <f t="shared" si="0"/>
        <v>12.922971138000003</v>
      </c>
      <c r="P12" s="35">
        <f t="shared" si="2"/>
        <v>304.43000000000006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1"/>
        <v>286.48999999999995</v>
      </c>
      <c r="O13" s="34">
        <f t="shared" si="0"/>
        <v>9.084511952999998</v>
      </c>
      <c r="P13" s="35">
        <f t="shared" si="2"/>
        <v>304.43000000000006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1"/>
        <v>226.52</v>
      </c>
      <c r="O14" s="34">
        <f t="shared" si="0"/>
        <v>7.182881244000001</v>
      </c>
      <c r="P14" s="35">
        <f t="shared" si="2"/>
        <v>304.43000000000006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1"/>
        <v>99.57000000000001</v>
      </c>
      <c r="O15" s="34">
        <f t="shared" si="0"/>
        <v>3.1573348290000003</v>
      </c>
      <c r="P15" s="35">
        <f t="shared" si="2"/>
        <v>304.43000000000006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1"/>
        <v>239.771</v>
      </c>
      <c r="O16" s="34">
        <f t="shared" si="0"/>
        <v>7.6030664787</v>
      </c>
      <c r="P16" s="35">
        <f t="shared" si="2"/>
        <v>304.43000000000006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1"/>
        <v>237.91</v>
      </c>
      <c r="O17" s="34">
        <f t="shared" si="0"/>
        <v>7.544054727</v>
      </c>
      <c r="P17" s="35">
        <f t="shared" si="2"/>
        <v>304.43000000000006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1"/>
        <v>241.42999999999998</v>
      </c>
      <c r="O18" s="34">
        <f t="shared" si="0"/>
        <v>7.655672870999999</v>
      </c>
      <c r="P18" s="35">
        <f t="shared" si="2"/>
        <v>304.43000000000006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1"/>
        <v>190.06</v>
      </c>
      <c r="O19" s="34">
        <f t="shared" si="0"/>
        <v>6.026745582</v>
      </c>
      <c r="P19" s="35">
        <f t="shared" si="2"/>
        <v>304.43000000000006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1"/>
        <v>187.98999999999998</v>
      </c>
      <c r="O20" s="34">
        <f t="shared" si="0"/>
        <v>5.961106503</v>
      </c>
      <c r="P20" s="35">
        <f t="shared" si="2"/>
        <v>304.43000000000006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1"/>
        <v>246.77000000000004</v>
      </c>
      <c r="O21" s="34">
        <f t="shared" si="0"/>
        <v>7.825002669000002</v>
      </c>
      <c r="P21" s="35">
        <f t="shared" si="2"/>
        <v>304.43000000000006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1"/>
        <v>425.18</v>
      </c>
      <c r="O22" s="34">
        <f t="shared" si="0"/>
        <v>13.482330246</v>
      </c>
      <c r="P22" s="35">
        <f t="shared" si="2"/>
        <v>304.43000000000006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1"/>
        <v>475.30000000000007</v>
      </c>
      <c r="O23" s="34">
        <f t="shared" si="0"/>
        <v>15.071620410000003</v>
      </c>
      <c r="P23" s="35">
        <f t="shared" si="2"/>
        <v>304.43000000000006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1"/>
        <v>267.13</v>
      </c>
      <c r="O24" s="34">
        <f t="shared" si="0"/>
        <v>8.470612161</v>
      </c>
      <c r="P24" s="35">
        <f t="shared" si="2"/>
        <v>304.43000000000006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1"/>
        <v>266.44399999999996</v>
      </c>
      <c r="O25" s="34">
        <f t="shared" si="0"/>
        <v>8.4488593068</v>
      </c>
      <c r="P25" s="35">
        <f t="shared" si="2"/>
        <v>304.43000000000006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1"/>
        <v>185.64</v>
      </c>
      <c r="O26" s="34">
        <f t="shared" si="0"/>
        <v>5.886588708</v>
      </c>
      <c r="P26" s="35">
        <f t="shared" si="2"/>
        <v>304.43000000000006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1"/>
        <v>449.09</v>
      </c>
      <c r="O27" s="34">
        <f t="shared" si="0"/>
        <v>14.240509173</v>
      </c>
      <c r="P27" s="35">
        <f t="shared" si="2"/>
        <v>304.43000000000006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1"/>
        <v>382.24199999999996</v>
      </c>
      <c r="O28" s="34">
        <f t="shared" si="0"/>
        <v>12.120779147399999</v>
      </c>
      <c r="P28" s="35">
        <f t="shared" si="2"/>
        <v>304.43000000000006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1"/>
        <v>366.98499999999996</v>
      </c>
      <c r="O29" s="34">
        <f t="shared" si="0"/>
        <v>11.636984254499998</v>
      </c>
      <c r="P29" s="35">
        <f t="shared" si="2"/>
        <v>304.43000000000006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1"/>
        <v>334.87999999999994</v>
      </c>
      <c r="O30" s="34">
        <f t="shared" si="0"/>
        <v>10.618944335999998</v>
      </c>
      <c r="P30" s="35">
        <f t="shared" si="2"/>
        <v>304.43000000000006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1"/>
        <v>287.37799999999993</v>
      </c>
      <c r="O31" s="34">
        <f t="shared" si="0"/>
        <v>9.112670166599997</v>
      </c>
      <c r="P31" s="35">
        <f t="shared" si="2"/>
        <v>304.43000000000006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1"/>
        <v>373.0109999999999</v>
      </c>
      <c r="O32" s="34">
        <f t="shared" si="0"/>
        <v>11.828066906699997</v>
      </c>
      <c r="P32" s="35">
        <f t="shared" si="2"/>
        <v>304.43000000000006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1"/>
        <v>319.4294399999999</v>
      </c>
      <c r="O33" s="34">
        <f t="shared" si="0"/>
        <v>10.129011713567996</v>
      </c>
      <c r="P33" s="35">
        <f t="shared" si="2"/>
        <v>304.43000000000006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1"/>
        <v>227.84284800000003</v>
      </c>
      <c r="O34" s="34">
        <f t="shared" si="0"/>
        <v>7.224828357225601</v>
      </c>
      <c r="P34" s="35">
        <f t="shared" si="2"/>
        <v>304.43000000000006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1"/>
        <v>296.2017158400001</v>
      </c>
      <c r="O35" s="34">
        <f t="shared" si="0"/>
        <v>9.39246754877165</v>
      </c>
      <c r="P35" s="35">
        <f t="shared" si="2"/>
        <v>304.43000000000006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1"/>
        <v>438.37372800000026</v>
      </c>
      <c r="O36" s="34">
        <f t="shared" si="0"/>
        <v>13.900699402761608</v>
      </c>
      <c r="P36" s="35">
        <f t="shared" si="2"/>
        <v>304.43000000000006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1"/>
        <v>244.80662400000006</v>
      </c>
      <c r="O37" s="34">
        <f t="shared" si="0"/>
        <v>7.762744605052802</v>
      </c>
      <c r="P37" s="35">
        <f t="shared" si="2"/>
        <v>304.43000000000006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1"/>
        <v>349.03439999999995</v>
      </c>
      <c r="O38" s="34">
        <f t="shared" si="0"/>
        <v>11.067776113679999</v>
      </c>
      <c r="P38" s="35">
        <f t="shared" si="2"/>
        <v>304.43000000000006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1"/>
        <v>674.421984</v>
      </c>
      <c r="O39" s="34">
        <f t="shared" si="0"/>
        <v>21.385718786044798</v>
      </c>
      <c r="P39" s="35">
        <f t="shared" si="2"/>
        <v>304.43000000000006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1"/>
        <v>310.47667200000006</v>
      </c>
      <c r="O40" s="34">
        <f t="shared" si="0"/>
        <v>9.845122126118403</v>
      </c>
      <c r="P40" s="35">
        <f t="shared" si="2"/>
        <v>304.43000000000006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1"/>
        <v>259.343424</v>
      </c>
      <c r="O41" s="34">
        <f t="shared" si="0"/>
        <v>8.223702172012802</v>
      </c>
      <c r="P41" s="35">
        <f t="shared" si="2"/>
        <v>304.43000000000006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1"/>
        <v>313.883424</v>
      </c>
      <c r="O42" s="34">
        <f t="shared" si="0"/>
        <v>9.9531492100128</v>
      </c>
      <c r="P42" s="35">
        <f t="shared" si="2"/>
        <v>304.43000000000006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>SUM(B43:M43)</f>
        <v>216.48000000000002</v>
      </c>
      <c r="O43" s="34">
        <f t="shared" si="0"/>
        <v>6.864515856000001</v>
      </c>
      <c r="P43" s="35">
        <f t="shared" si="2"/>
        <v>304.43000000000006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>SUM(B44:M44)</f>
        <v>255.32000000000002</v>
      </c>
      <c r="O44" s="34">
        <f t="shared" si="0"/>
        <v>8.096120604000001</v>
      </c>
      <c r="P44" s="35">
        <f t="shared" si="2"/>
        <v>304.43000000000006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>SUM(B45:M45)</f>
        <v>220.81000000000003</v>
      </c>
      <c r="O45" s="34">
        <f t="shared" si="0"/>
        <v>7.001818857000001</v>
      </c>
      <c r="P45" s="35">
        <f t="shared" si="2"/>
        <v>304.43000000000006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>SUM(B46:M46)</f>
        <v>410.5</v>
      </c>
      <c r="O46" s="34">
        <f t="shared" si="0"/>
        <v>13.01683185</v>
      </c>
      <c r="P46" s="35">
        <f t="shared" si="2"/>
        <v>304.43000000000006</v>
      </c>
    </row>
    <row r="47" spans="1:16" ht="15" customHeight="1">
      <c r="A47" s="40">
        <v>2562</v>
      </c>
      <c r="B47" s="41">
        <v>1.2</v>
      </c>
      <c r="C47" s="41">
        <v>1.1</v>
      </c>
      <c r="D47" s="41">
        <v>1.2</v>
      </c>
      <c r="E47" s="41">
        <v>16.7</v>
      </c>
      <c r="F47" s="41">
        <v>106.9</v>
      </c>
      <c r="G47" s="41">
        <v>21.7</v>
      </c>
      <c r="H47" s="41">
        <v>10</v>
      </c>
      <c r="I47" s="41">
        <v>6.1</v>
      </c>
      <c r="J47" s="41">
        <v>4</v>
      </c>
      <c r="K47" s="41">
        <v>3.2</v>
      </c>
      <c r="L47" s="41">
        <v>1.9</v>
      </c>
      <c r="M47" s="41">
        <v>1.4</v>
      </c>
      <c r="N47" s="42">
        <f>SUM(B47:M47)</f>
        <v>175.4</v>
      </c>
      <c r="O47" s="43">
        <f t="shared" si="0"/>
        <v>5.56188138</v>
      </c>
      <c r="P47" s="35"/>
    </row>
    <row r="48" spans="1:16" ht="15" customHeight="1">
      <c r="A48" s="39">
        <v>2563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43"/>
      <c r="P48" s="35"/>
    </row>
    <row r="49" spans="1:16" ht="15" customHeight="1">
      <c r="A49" s="39">
        <v>2564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4"/>
      <c r="P49" s="35"/>
    </row>
    <row r="50" spans="1:16" ht="15" customHeight="1">
      <c r="A50" s="36" t="s">
        <v>19</v>
      </c>
      <c r="B50" s="37">
        <v>23.67</v>
      </c>
      <c r="C50" s="37">
        <v>28.59</v>
      </c>
      <c r="D50" s="37">
        <v>118.96</v>
      </c>
      <c r="E50" s="37">
        <v>139.23</v>
      </c>
      <c r="F50" s="37">
        <v>189.14</v>
      </c>
      <c r="G50" s="37">
        <v>129.51</v>
      </c>
      <c r="H50" s="37">
        <v>45.79</v>
      </c>
      <c r="I50" s="37">
        <v>12.96</v>
      </c>
      <c r="J50" s="37">
        <v>9.94</v>
      </c>
      <c r="K50" s="37">
        <v>20.77</v>
      </c>
      <c r="L50" s="37">
        <v>16.91</v>
      </c>
      <c r="M50" s="37">
        <v>17.2</v>
      </c>
      <c r="N50" s="37">
        <f>MAX(N7:N45)</f>
        <v>674.421984</v>
      </c>
      <c r="O50" s="37">
        <f>MAX(O7:O45)</f>
        <v>21.385718786044798</v>
      </c>
      <c r="P50" s="38"/>
    </row>
    <row r="51" spans="1:16" ht="15" customHeight="1">
      <c r="A51" s="36" t="s">
        <v>16</v>
      </c>
      <c r="B51" s="37">
        <v>3.52</v>
      </c>
      <c r="C51" s="37">
        <v>7.13</v>
      </c>
      <c r="D51" s="37">
        <v>22.14</v>
      </c>
      <c r="E51" s="37">
        <v>70.63</v>
      </c>
      <c r="F51" s="37">
        <v>98.18</v>
      </c>
      <c r="G51" s="37">
        <v>60.46</v>
      </c>
      <c r="H51" s="37">
        <v>19.42</v>
      </c>
      <c r="I51" s="37">
        <v>8.09</v>
      </c>
      <c r="J51" s="37">
        <v>5.13</v>
      </c>
      <c r="K51" s="37">
        <v>3.85</v>
      </c>
      <c r="L51" s="37">
        <v>2.91</v>
      </c>
      <c r="M51" s="37">
        <v>2.97</v>
      </c>
      <c r="N51" s="37">
        <f>SUM(B51:M51)</f>
        <v>304.43000000000006</v>
      </c>
      <c r="O51" s="37">
        <f>AVERAGE(O7:O45)</f>
        <v>9.517703254383292</v>
      </c>
      <c r="P51" s="38"/>
    </row>
    <row r="52" spans="1:16" ht="15" customHeight="1">
      <c r="A52" s="36" t="s">
        <v>20</v>
      </c>
      <c r="B52" s="37">
        <v>0</v>
      </c>
      <c r="C52" s="37">
        <v>0.66</v>
      </c>
      <c r="D52" s="37">
        <v>3.17</v>
      </c>
      <c r="E52" s="37">
        <v>6.22</v>
      </c>
      <c r="F52" s="37">
        <v>32.45</v>
      </c>
      <c r="G52" s="37">
        <v>22.47</v>
      </c>
      <c r="H52" s="37">
        <v>6.87</v>
      </c>
      <c r="I52" s="37">
        <v>3.81</v>
      </c>
      <c r="J52" s="37">
        <v>0</v>
      </c>
      <c r="K52" s="37">
        <v>0</v>
      </c>
      <c r="L52" s="37">
        <v>0</v>
      </c>
      <c r="M52" s="37">
        <v>0</v>
      </c>
      <c r="N52" s="37">
        <f>MIN(N7:N45)</f>
        <v>99.57000000000001</v>
      </c>
      <c r="O52" s="37">
        <f>MIN(O7:O45)</f>
        <v>3.1573348290000003</v>
      </c>
      <c r="P52" s="38"/>
    </row>
    <row r="53" spans="1:15" ht="21" customHeigh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  <c r="O53" s="21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5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24.75" customHeight="1">
      <c r="A61" s="26"/>
      <c r="B61" s="27"/>
      <c r="C61" s="28"/>
      <c r="D61" s="25"/>
      <c r="E61" s="27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/>
    <row r="82" ht="18" customHeight="1"/>
    <row r="83" ht="18" customHeight="1"/>
    <row r="84" ht="18" customHeight="1"/>
    <row r="8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2016-07-05T07:09:13Z</cp:lastPrinted>
  <dcterms:created xsi:type="dcterms:W3CDTF">1994-01-31T08:04:27Z</dcterms:created>
  <dcterms:modified xsi:type="dcterms:W3CDTF">2020-04-23T02:44:03Z</dcterms:modified>
  <cp:category/>
  <cp:version/>
  <cp:contentType/>
  <cp:contentStatus/>
</cp:coreProperties>
</file>