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N.49" sheetId="1" r:id="rId1"/>
    <sheet name="N.49-H.05" sheetId="2" r:id="rId2"/>
  </sheets>
  <definedNames>
    <definedName name="_Regression_Int" localSheetId="1" hidden="1">1</definedName>
    <definedName name="Print_Area_MI">'N.49-H.05'!$A$1:$N$28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<sst xmlns="http://schemas.openxmlformats.org/spreadsheetml/2006/main" count="30" uniqueCount="25">
  <si>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</si>
  <si>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</si>
  <si>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</si>
  <si>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</si>
  <si>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</si>
  <si>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</si>
  <si>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</si>
  <si>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</si>
  <si>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</si>
  <si>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</si>
  <si>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</si>
  <si>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</si>
  <si>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</si>
  <si>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</si>
  <si>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</si>
  <si>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</si>
  <si>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</si>
  <si>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</si>
  <si>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</si>
  <si>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</si>
  <si>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</si>
  <si>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153    ตร.กม. </t>
  </si>
  <si>
    <t>แม่น้ำ  :  น้ำยาว (N.49)</t>
  </si>
  <si>
    <t>-</t>
  </si>
  <si>
    <t>สถานี N.49  :  บ้านน้ำยาว  อ.ปัว  จ.น่าน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</si>
</sst>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6" borderId="19" xfId="0" applyNumberFormat="1" applyFont="1" applyFill="1" applyBorder="1" applyAlignment="1">
      <alignment horizontal="center" vertical="center"/>
    </xf>
    <xf numFmtId="1" fontId="52" fillId="33" borderId="18" xfId="0" applyNumberFormat="1" applyFont="1" applyFill="1" applyBorder="1" applyAlignment="1" applyProtection="1">
      <alignment horizontal="center" vertical="center"/>
      <protection/>
    </xf>
    <xf numFmtId="236" fontId="52" fillId="35" borderId="15" xfId="0" applyNumberFormat="1" applyFont="1" applyFill="1" applyBorder="1" applyAlignment="1" applyProtection="1">
      <alignment horizontal="center" vertical="center"/>
      <protection/>
    </xf>
    <xf numFmtId="236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-0.02325"/>
          <c:y val="-0.016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65"/>
          <c:w val="0.860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'N.49-H.05'!$A$7:$A$50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'N.49-H.05'!$N$7:$N$50</c:f>
              <c:numCache>
                <c:ptCount val="44"/>
                <c:pt idx="0">
                  <c:v>147.95999999999998</c:v>
                </c:pt>
                <c:pt idx="1">
                  <c:v>269.84</c:v>
                </c:pt>
                <c:pt idx="2">
                  <c:v>260.02</c:v>
                </c:pt>
                <c:pt idx="3">
                  <c:v>418.84000000000003</c:v>
                </c:pt>
                <c:pt idx="4">
                  <c:v>305.48</c:v>
                </c:pt>
                <c:pt idx="5">
                  <c:v>407.5400000000001</c:v>
                </c:pt>
                <c:pt idx="6">
                  <c:v>286.48999999999995</c:v>
                </c:pt>
                <c:pt idx="7">
                  <c:v>226.52</c:v>
                </c:pt>
                <c:pt idx="8">
                  <c:v>99.57000000000001</c:v>
                </c:pt>
                <c:pt idx="9">
                  <c:v>239.771</c:v>
                </c:pt>
                <c:pt idx="10">
                  <c:v>237.91</c:v>
                </c:pt>
                <c:pt idx="11">
                  <c:v>241.42999999999998</c:v>
                </c:pt>
                <c:pt idx="12">
                  <c:v>190.06</c:v>
                </c:pt>
                <c:pt idx="13">
                  <c:v>187.98999999999998</c:v>
                </c:pt>
                <c:pt idx="14">
                  <c:v>246.77000000000004</c:v>
                </c:pt>
                <c:pt idx="15">
                  <c:v>425.18</c:v>
                </c:pt>
                <c:pt idx="16">
                  <c:v>475.30000000000007</c:v>
                </c:pt>
                <c:pt idx="17">
                  <c:v>267.13</c:v>
                </c:pt>
                <c:pt idx="18">
                  <c:v>266.44399999999996</c:v>
                </c:pt>
                <c:pt idx="19">
                  <c:v>185.64</c:v>
                </c:pt>
                <c:pt idx="20">
                  <c:v>449.09</c:v>
                </c:pt>
                <c:pt idx="21">
                  <c:v>382.24199999999996</c:v>
                </c:pt>
                <c:pt idx="22">
                  <c:v>366.98499999999996</c:v>
                </c:pt>
                <c:pt idx="23">
                  <c:v>334.87999999999994</c:v>
                </c:pt>
                <c:pt idx="24">
                  <c:v>287.37799999999993</c:v>
                </c:pt>
                <c:pt idx="25">
                  <c:v>373.0109999999999</c:v>
                </c:pt>
                <c:pt idx="26">
                  <c:v>319.4294399999999</c:v>
                </c:pt>
                <c:pt idx="27">
                  <c:v>227.84284800000003</c:v>
                </c:pt>
                <c:pt idx="28">
                  <c:v>296.2017158400001</c:v>
                </c:pt>
                <c:pt idx="29">
                  <c:v>438.37372800000026</c:v>
                </c:pt>
                <c:pt idx="30">
                  <c:v>244.80662400000006</c:v>
                </c:pt>
                <c:pt idx="31">
                  <c:v>349.03439999999995</c:v>
                </c:pt>
                <c:pt idx="32">
                  <c:v>674.421984</c:v>
                </c:pt>
                <c:pt idx="33">
                  <c:v>310.47667200000006</c:v>
                </c:pt>
                <c:pt idx="34">
                  <c:v>259.343424</c:v>
                </c:pt>
                <c:pt idx="35">
                  <c:v>313.883424</c:v>
                </c:pt>
                <c:pt idx="36">
                  <c:v>216.48000000000002</c:v>
                </c:pt>
                <c:pt idx="37">
                  <c:v>255.32000000000002</c:v>
                </c:pt>
                <c:pt idx="38">
                  <c:v>220.81000000000003</c:v>
                </c:pt>
                <c:pt idx="39">
                  <c:v>410.5</c:v>
                </c:pt>
                <c:pt idx="40">
                  <c:v>223.35000000000002</c:v>
                </c:pt>
                <c:pt idx="41">
                  <c:v>205.47</c:v>
                </c:pt>
                <c:pt idx="42">
                  <c:v>125.49859200000003</c:v>
                </c:pt>
                <c:pt idx="43">
                  <c:v>224.78601600000002</c:v>
                </c:pt>
              </c:numCache>
            </c:numRef>
          </c:val>
        </c:ser>
        <c:gapWidth val="100"/>
        <c:axId val="24508347"/>
        <c:axId val="19248532"/>
      </c:barChart>
      <c:lineChart>
        <c:grouping val="standard"/>
        <c:varyColors val="0"/>
        <c:ser>
          <c:idx val="1"/>
          <c:order val="1"/>
          <c:tx>
            <c:v>ค่าเฉลี่ย 296.5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'N.49-H.05'!$A$7:$A$48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'N.49-H.05'!$P$7:$P$49</c:f>
              <c:numCache>
                <c:ptCount val="43"/>
                <c:pt idx="0">
                  <c:v>296.23685343805096</c:v>
                </c:pt>
                <c:pt idx="1">
                  <c:v>296.23685343805096</c:v>
                </c:pt>
                <c:pt idx="2">
                  <c:v>296.23685343805096</c:v>
                </c:pt>
                <c:pt idx="3">
                  <c:v>296.23685343805096</c:v>
                </c:pt>
                <c:pt idx="4">
                  <c:v>296.23685343805096</c:v>
                </c:pt>
                <c:pt idx="5">
                  <c:v>296.23685343805096</c:v>
                </c:pt>
                <c:pt idx="6">
                  <c:v>296.23685343805096</c:v>
                </c:pt>
                <c:pt idx="7">
                  <c:v>296.23685343805096</c:v>
                </c:pt>
                <c:pt idx="8">
                  <c:v>296.23685343805096</c:v>
                </c:pt>
                <c:pt idx="9">
                  <c:v>296.23685343805096</c:v>
                </c:pt>
                <c:pt idx="10">
                  <c:v>296.23685343805096</c:v>
                </c:pt>
                <c:pt idx="11">
                  <c:v>296.23685343805096</c:v>
                </c:pt>
                <c:pt idx="12">
                  <c:v>296.23685343805096</c:v>
                </c:pt>
                <c:pt idx="13">
                  <c:v>296.23685343805096</c:v>
                </c:pt>
                <c:pt idx="14">
                  <c:v>296.23685343805096</c:v>
                </c:pt>
                <c:pt idx="15">
                  <c:v>296.23685343805096</c:v>
                </c:pt>
                <c:pt idx="16">
                  <c:v>296.23685343805096</c:v>
                </c:pt>
                <c:pt idx="17">
                  <c:v>296.23685343805096</c:v>
                </c:pt>
                <c:pt idx="18">
                  <c:v>296.23685343805096</c:v>
                </c:pt>
                <c:pt idx="19">
                  <c:v>296.23685343805096</c:v>
                </c:pt>
                <c:pt idx="20">
                  <c:v>296.23685343805096</c:v>
                </c:pt>
                <c:pt idx="21">
                  <c:v>296.23685343805096</c:v>
                </c:pt>
                <c:pt idx="22">
                  <c:v>296.23685343805096</c:v>
                </c:pt>
                <c:pt idx="23">
                  <c:v>296.23685343805096</c:v>
                </c:pt>
                <c:pt idx="24">
                  <c:v>296.23685343805096</c:v>
                </c:pt>
                <c:pt idx="25">
                  <c:v>296.23685343805096</c:v>
                </c:pt>
                <c:pt idx="26">
                  <c:v>296.23685343805096</c:v>
                </c:pt>
                <c:pt idx="27">
                  <c:v>296.23685343805096</c:v>
                </c:pt>
                <c:pt idx="28">
                  <c:v>296.23685343805096</c:v>
                </c:pt>
                <c:pt idx="29">
                  <c:v>296.23685343805096</c:v>
                </c:pt>
                <c:pt idx="30">
                  <c:v>296.23685343805096</c:v>
                </c:pt>
                <c:pt idx="31">
                  <c:v>296.23685343805096</c:v>
                </c:pt>
                <c:pt idx="32">
                  <c:v>296.23685343805096</c:v>
                </c:pt>
                <c:pt idx="33">
                  <c:v>296.23685343805096</c:v>
                </c:pt>
                <c:pt idx="34">
                  <c:v>296.23685343805096</c:v>
                </c:pt>
                <c:pt idx="35">
                  <c:v>296.23685343805096</c:v>
                </c:pt>
                <c:pt idx="36">
                  <c:v>296.23685343805096</c:v>
                </c:pt>
                <c:pt idx="37">
                  <c:v>296.23685343805096</c:v>
                </c:pt>
                <c:pt idx="38">
                  <c:v>296.23685343805096</c:v>
                </c:pt>
                <c:pt idx="39">
                  <c:v>296.23685343805096</c:v>
                </c:pt>
                <c:pt idx="40">
                  <c:v>296.23685343805096</c:v>
                </c:pt>
                <c:pt idx="41">
                  <c:v>296.23685343805096</c:v>
                </c:pt>
                <c:pt idx="42">
                  <c:v>296.23685343805096</c:v>
                </c:pt>
              </c:numCache>
            </c:numRef>
          </c:val>
          <c:smooth val="0"/>
        </c:ser>
        <c:axId val="24508347"/>
        <c:axId val="19248532"/>
      </c:line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248532"/>
        <c:crossesAt val="0"/>
        <c:auto val="1"/>
        <c:lblOffset val="100"/>
        <c:tickLblSkip val="2"/>
        <c:noMultiLvlLbl val="0"/>
      </c:catAx>
      <c:valAx>
        <c:axId val="1924853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8347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45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2"/>
  <sheetViews>
    <sheetView showGridLines="0" zoomScalePageLayoutView="0" workbookViewId="0" topLeftCell="A46">
      <selection activeCell="B50" sqref="B50:M5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21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9">
        <v>2522</v>
      </c>
      <c r="B7" s="32">
        <v>1.33</v>
      </c>
      <c r="C7" s="32">
        <v>3.93</v>
      </c>
      <c r="D7" s="32">
        <v>12.18</v>
      </c>
      <c r="E7" s="32">
        <v>17.5</v>
      </c>
      <c r="F7" s="32">
        <v>61.72</v>
      </c>
      <c r="G7" s="32">
        <v>27.59</v>
      </c>
      <c r="H7" s="32">
        <v>9.67</v>
      </c>
      <c r="I7" s="32">
        <v>5.67</v>
      </c>
      <c r="J7" s="32">
        <v>3.57</v>
      </c>
      <c r="K7" s="32">
        <v>2.53</v>
      </c>
      <c r="L7" s="32">
        <v>1.28</v>
      </c>
      <c r="M7" s="32">
        <v>0.99</v>
      </c>
      <c r="N7" s="33">
        <f>SUM(B7:M7)</f>
        <v>147.95999999999998</v>
      </c>
      <c r="O7" s="34">
        <f>+N7*1000000/(365*86400)</f>
        <v>4.691780821917807</v>
      </c>
      <c r="P7" s="35">
        <f>$N$53</f>
        <v>296.23685343805096</v>
      </c>
    </row>
    <row r="8" spans="1:16" ht="15" customHeight="1">
      <c r="A8" s="39">
        <v>2523</v>
      </c>
      <c r="B8" s="32">
        <v>0.83</v>
      </c>
      <c r="C8" s="32">
        <v>3.42</v>
      </c>
      <c r="D8" s="32">
        <v>18.02</v>
      </c>
      <c r="E8" s="32">
        <v>77.57</v>
      </c>
      <c r="F8" s="32">
        <v>48.35</v>
      </c>
      <c r="G8" s="32">
        <v>60.69</v>
      </c>
      <c r="H8" s="32">
        <v>19.07</v>
      </c>
      <c r="I8" s="32">
        <v>12.72</v>
      </c>
      <c r="J8" s="32">
        <v>9.94</v>
      </c>
      <c r="K8" s="32">
        <v>7.55</v>
      </c>
      <c r="L8" s="32">
        <v>5.87</v>
      </c>
      <c r="M8" s="32">
        <v>5.81</v>
      </c>
      <c r="N8" s="33">
        <f aca="true" t="shared" si="0" ref="N8:N42">SUM(B8:M8)</f>
        <v>269.84</v>
      </c>
      <c r="O8" s="34">
        <f aca="true" t="shared" si="1" ref="O8:O49">+N8*1000000/(365*86400)</f>
        <v>8.556570268899035</v>
      </c>
      <c r="P8" s="35">
        <f aca="true" t="shared" si="2" ref="P8:P49">$N$53</f>
        <v>296.23685343805096</v>
      </c>
    </row>
    <row r="9" spans="1:16" ht="15" customHeight="1">
      <c r="A9" s="39">
        <v>2524</v>
      </c>
      <c r="B9" s="32">
        <v>3.41</v>
      </c>
      <c r="C9" s="32">
        <v>5.18</v>
      </c>
      <c r="D9" s="32">
        <v>10.99</v>
      </c>
      <c r="E9" s="32" t="s">
        <v>23</v>
      </c>
      <c r="F9" s="32">
        <v>108.74</v>
      </c>
      <c r="G9" s="32">
        <v>67.62</v>
      </c>
      <c r="H9" s="32">
        <v>39.64</v>
      </c>
      <c r="I9" s="32">
        <v>10.89</v>
      </c>
      <c r="J9" s="32">
        <v>5.27</v>
      </c>
      <c r="K9" s="32">
        <v>3.75</v>
      </c>
      <c r="L9" s="32">
        <v>2.85</v>
      </c>
      <c r="M9" s="32">
        <v>1.68</v>
      </c>
      <c r="N9" s="33">
        <f t="shared" si="0"/>
        <v>260.02</v>
      </c>
      <c r="O9" s="34">
        <f t="shared" si="1"/>
        <v>8.245180111618467</v>
      </c>
      <c r="P9" s="35">
        <f t="shared" si="2"/>
        <v>296.23685343805096</v>
      </c>
    </row>
    <row r="10" spans="1:16" ht="15" customHeight="1">
      <c r="A10" s="39">
        <v>2525</v>
      </c>
      <c r="B10" s="32">
        <v>3.41</v>
      </c>
      <c r="C10" s="32">
        <v>3.1</v>
      </c>
      <c r="D10" s="32">
        <v>8.01</v>
      </c>
      <c r="E10" s="32">
        <v>93.46</v>
      </c>
      <c r="F10" s="32">
        <v>119.25</v>
      </c>
      <c r="G10" s="32">
        <v>121.75</v>
      </c>
      <c r="H10" s="32">
        <v>45.79</v>
      </c>
      <c r="I10" s="32">
        <v>8.58</v>
      </c>
      <c r="J10" s="32">
        <v>5.46</v>
      </c>
      <c r="K10" s="32">
        <v>4.64</v>
      </c>
      <c r="L10" s="32">
        <v>3.22</v>
      </c>
      <c r="M10" s="32">
        <v>2.17</v>
      </c>
      <c r="N10" s="33">
        <f t="shared" si="0"/>
        <v>418.84000000000003</v>
      </c>
      <c r="O10" s="34">
        <f t="shared" si="1"/>
        <v>13.281329274479962</v>
      </c>
      <c r="P10" s="35">
        <f t="shared" si="2"/>
        <v>296.23685343805096</v>
      </c>
    </row>
    <row r="11" spans="1:16" ht="15" customHeight="1">
      <c r="A11" s="39">
        <v>2526</v>
      </c>
      <c r="B11" s="32">
        <v>2.42</v>
      </c>
      <c r="C11" s="32">
        <v>4.67</v>
      </c>
      <c r="D11" s="32">
        <v>8.1</v>
      </c>
      <c r="E11" s="32">
        <v>56.8</v>
      </c>
      <c r="F11" s="32">
        <v>94.92</v>
      </c>
      <c r="G11" s="32">
        <v>65.41</v>
      </c>
      <c r="H11" s="32">
        <v>29.41</v>
      </c>
      <c r="I11" s="32">
        <v>12.96</v>
      </c>
      <c r="J11" s="32">
        <v>9.21</v>
      </c>
      <c r="K11" s="32">
        <v>7.79</v>
      </c>
      <c r="L11" s="32">
        <v>6.6</v>
      </c>
      <c r="M11" s="32">
        <v>7.19</v>
      </c>
      <c r="N11" s="33">
        <f t="shared" si="0"/>
        <v>305.48</v>
      </c>
      <c r="O11" s="34">
        <f t="shared" si="1"/>
        <v>9.686707255200407</v>
      </c>
      <c r="P11" s="35">
        <f t="shared" si="2"/>
        <v>296.23685343805096</v>
      </c>
    </row>
    <row r="12" spans="1:16" ht="15" customHeight="1">
      <c r="A12" s="39">
        <v>2527</v>
      </c>
      <c r="B12" s="32">
        <v>4.74</v>
      </c>
      <c r="C12" s="32">
        <v>10.88</v>
      </c>
      <c r="D12" s="32">
        <v>41.84</v>
      </c>
      <c r="E12" s="32">
        <v>139.23</v>
      </c>
      <c r="F12" s="32">
        <v>98.98</v>
      </c>
      <c r="G12" s="32">
        <v>69.03</v>
      </c>
      <c r="H12" s="32">
        <v>15.95</v>
      </c>
      <c r="I12" s="32">
        <v>8.81</v>
      </c>
      <c r="J12" s="32">
        <v>6.91</v>
      </c>
      <c r="K12" s="32">
        <v>5.5</v>
      </c>
      <c r="L12" s="32">
        <v>3.73</v>
      </c>
      <c r="M12" s="32">
        <v>1.94</v>
      </c>
      <c r="N12" s="33">
        <f t="shared" si="0"/>
        <v>407.5400000000001</v>
      </c>
      <c r="O12" s="34">
        <f t="shared" si="1"/>
        <v>12.92300862506342</v>
      </c>
      <c r="P12" s="35">
        <f t="shared" si="2"/>
        <v>296.23685343805096</v>
      </c>
    </row>
    <row r="13" spans="1:16" ht="15" customHeight="1">
      <c r="A13" s="39">
        <v>2528</v>
      </c>
      <c r="B13" s="32">
        <v>5.69</v>
      </c>
      <c r="C13" s="32">
        <v>4.7</v>
      </c>
      <c r="D13" s="32">
        <v>15.31</v>
      </c>
      <c r="E13" s="32">
        <v>38.12</v>
      </c>
      <c r="F13" s="32">
        <v>161.24</v>
      </c>
      <c r="G13" s="32">
        <v>34.22</v>
      </c>
      <c r="H13" s="32">
        <v>11.34</v>
      </c>
      <c r="I13" s="32">
        <v>6.97</v>
      </c>
      <c r="J13" s="32">
        <v>3.81</v>
      </c>
      <c r="K13" s="32">
        <v>2.51</v>
      </c>
      <c r="L13" s="32">
        <v>1.09</v>
      </c>
      <c r="M13" s="32">
        <v>1.49</v>
      </c>
      <c r="N13" s="33">
        <f t="shared" si="0"/>
        <v>286.48999999999995</v>
      </c>
      <c r="O13" s="34">
        <f t="shared" si="1"/>
        <v>9.084538305428714</v>
      </c>
      <c r="P13" s="35">
        <f t="shared" si="2"/>
        <v>296.23685343805096</v>
      </c>
    </row>
    <row r="14" spans="1:16" ht="15" customHeight="1">
      <c r="A14" s="39">
        <v>2529</v>
      </c>
      <c r="B14" s="32">
        <v>2.75</v>
      </c>
      <c r="C14" s="32">
        <v>11.5</v>
      </c>
      <c r="D14" s="32">
        <v>23.04</v>
      </c>
      <c r="E14" s="32">
        <v>101.3</v>
      </c>
      <c r="F14" s="32">
        <v>44.42</v>
      </c>
      <c r="G14" s="32">
        <v>25.3</v>
      </c>
      <c r="H14" s="32">
        <v>8.27</v>
      </c>
      <c r="I14" s="32">
        <v>3.81</v>
      </c>
      <c r="J14" s="32">
        <v>2.35</v>
      </c>
      <c r="K14" s="32">
        <v>1.28</v>
      </c>
      <c r="L14" s="32">
        <v>1.08</v>
      </c>
      <c r="M14" s="32">
        <v>1.42</v>
      </c>
      <c r="N14" s="33">
        <f t="shared" si="0"/>
        <v>226.52</v>
      </c>
      <c r="O14" s="34">
        <f t="shared" si="1"/>
        <v>7.182902080162354</v>
      </c>
      <c r="P14" s="35">
        <f t="shared" si="2"/>
        <v>296.23685343805096</v>
      </c>
    </row>
    <row r="15" spans="1:16" ht="15" customHeight="1">
      <c r="A15" s="39">
        <v>2530</v>
      </c>
      <c r="B15" s="32">
        <v>1.06</v>
      </c>
      <c r="C15" s="32">
        <v>1.16</v>
      </c>
      <c r="D15" s="32">
        <v>7.67</v>
      </c>
      <c r="E15" s="32">
        <v>6.22</v>
      </c>
      <c r="F15" s="32">
        <v>32.45</v>
      </c>
      <c r="G15" s="32">
        <v>22.47</v>
      </c>
      <c r="H15" s="32">
        <v>12.23</v>
      </c>
      <c r="I15" s="32">
        <v>7.37</v>
      </c>
      <c r="J15" s="32">
        <v>4.09</v>
      </c>
      <c r="K15" s="32">
        <v>2.61</v>
      </c>
      <c r="L15" s="32">
        <v>1.46</v>
      </c>
      <c r="M15" s="32">
        <v>0.78</v>
      </c>
      <c r="N15" s="33">
        <f t="shared" si="0"/>
        <v>99.57000000000001</v>
      </c>
      <c r="O15" s="34">
        <f t="shared" si="1"/>
        <v>3.15734398782344</v>
      </c>
      <c r="P15" s="35">
        <f t="shared" si="2"/>
        <v>296.23685343805096</v>
      </c>
    </row>
    <row r="16" spans="1:16" ht="15" customHeight="1">
      <c r="A16" s="39">
        <v>2531</v>
      </c>
      <c r="B16" s="32">
        <v>2.837</v>
      </c>
      <c r="C16" s="32">
        <v>14.236</v>
      </c>
      <c r="D16" s="32">
        <v>24.424</v>
      </c>
      <c r="E16" s="32">
        <v>62.162</v>
      </c>
      <c r="F16" s="32">
        <v>71.018</v>
      </c>
      <c r="G16" s="32">
        <v>29.207</v>
      </c>
      <c r="H16" s="32">
        <v>16.934</v>
      </c>
      <c r="I16" s="32">
        <v>6.013</v>
      </c>
      <c r="J16" s="32">
        <v>4.057</v>
      </c>
      <c r="K16" s="32">
        <v>3.331</v>
      </c>
      <c r="L16" s="32">
        <v>2.782</v>
      </c>
      <c r="M16" s="32">
        <v>2.77</v>
      </c>
      <c r="N16" s="33">
        <f t="shared" si="0"/>
        <v>239.771</v>
      </c>
      <c r="O16" s="34">
        <f t="shared" si="1"/>
        <v>7.603088533739219</v>
      </c>
      <c r="P16" s="35">
        <f t="shared" si="2"/>
        <v>296.23685343805096</v>
      </c>
    </row>
    <row r="17" spans="1:16" ht="15" customHeight="1">
      <c r="A17" s="39">
        <v>2532</v>
      </c>
      <c r="B17" s="32">
        <v>1.81</v>
      </c>
      <c r="C17" s="32">
        <v>3.86</v>
      </c>
      <c r="D17" s="32">
        <v>9.27</v>
      </c>
      <c r="E17" s="32">
        <v>63.08</v>
      </c>
      <c r="F17" s="32">
        <v>67.53</v>
      </c>
      <c r="G17" s="32">
        <v>54.71</v>
      </c>
      <c r="H17" s="32">
        <v>17.13</v>
      </c>
      <c r="I17" s="32">
        <v>7.23</v>
      </c>
      <c r="J17" s="32">
        <v>4.62</v>
      </c>
      <c r="K17" s="32">
        <v>3.29</v>
      </c>
      <c r="L17" s="32">
        <v>2.59</v>
      </c>
      <c r="M17" s="32">
        <v>2.79</v>
      </c>
      <c r="N17" s="33">
        <f t="shared" si="0"/>
        <v>237.91</v>
      </c>
      <c r="O17" s="34">
        <f t="shared" si="1"/>
        <v>7.544076610857433</v>
      </c>
      <c r="P17" s="35">
        <f t="shared" si="2"/>
        <v>296.23685343805096</v>
      </c>
    </row>
    <row r="18" spans="1:16" ht="15" customHeight="1">
      <c r="A18" s="39">
        <v>2533</v>
      </c>
      <c r="B18" s="32">
        <v>2.53</v>
      </c>
      <c r="C18" s="32">
        <v>6.81</v>
      </c>
      <c r="D18" s="32">
        <v>22.57</v>
      </c>
      <c r="E18" s="32">
        <v>72.18</v>
      </c>
      <c r="F18" s="32">
        <v>71.81</v>
      </c>
      <c r="G18" s="32">
        <v>34.88</v>
      </c>
      <c r="H18" s="32">
        <v>10.4</v>
      </c>
      <c r="I18" s="32">
        <v>6.95</v>
      </c>
      <c r="J18" s="32">
        <v>4.69</v>
      </c>
      <c r="K18" s="32">
        <v>3.45</v>
      </c>
      <c r="L18" s="32">
        <v>2.56</v>
      </c>
      <c r="M18" s="32">
        <v>2.6</v>
      </c>
      <c r="N18" s="33">
        <f t="shared" si="0"/>
        <v>241.42999999999998</v>
      </c>
      <c r="O18" s="34">
        <f t="shared" si="1"/>
        <v>7.655695078640283</v>
      </c>
      <c r="P18" s="35">
        <f t="shared" si="2"/>
        <v>296.23685343805096</v>
      </c>
    </row>
    <row r="19" spans="1:16" ht="15" customHeight="1">
      <c r="A19" s="39">
        <v>2534</v>
      </c>
      <c r="B19" s="32">
        <v>1.72</v>
      </c>
      <c r="C19" s="32">
        <v>2.57</v>
      </c>
      <c r="D19" s="32">
        <v>16.24</v>
      </c>
      <c r="E19" s="32">
        <v>23.04</v>
      </c>
      <c r="F19" s="32">
        <v>72.71</v>
      </c>
      <c r="G19" s="32">
        <v>40</v>
      </c>
      <c r="H19" s="32">
        <v>13.34</v>
      </c>
      <c r="I19" s="32">
        <v>6.69</v>
      </c>
      <c r="J19" s="32">
        <v>4.86</v>
      </c>
      <c r="K19" s="32">
        <v>4.12</v>
      </c>
      <c r="L19" s="32">
        <v>2.78</v>
      </c>
      <c r="M19" s="32">
        <v>1.99</v>
      </c>
      <c r="N19" s="33">
        <f t="shared" si="0"/>
        <v>190.06</v>
      </c>
      <c r="O19" s="34">
        <f t="shared" si="1"/>
        <v>6.026763064434297</v>
      </c>
      <c r="P19" s="35">
        <f t="shared" si="2"/>
        <v>296.23685343805096</v>
      </c>
    </row>
    <row r="20" spans="1:16" ht="15" customHeight="1">
      <c r="A20" s="39">
        <v>2535</v>
      </c>
      <c r="B20" s="32">
        <v>1.73</v>
      </c>
      <c r="C20" s="32">
        <v>1.72</v>
      </c>
      <c r="D20" s="32">
        <v>3.28</v>
      </c>
      <c r="E20" s="32">
        <v>46.08</v>
      </c>
      <c r="F20" s="32">
        <v>51.91</v>
      </c>
      <c r="G20" s="32">
        <v>49.93</v>
      </c>
      <c r="H20" s="32">
        <v>15.37</v>
      </c>
      <c r="I20" s="32">
        <v>6.04</v>
      </c>
      <c r="J20" s="32">
        <v>4.88</v>
      </c>
      <c r="K20" s="32">
        <v>2.9</v>
      </c>
      <c r="L20" s="32">
        <v>2.17</v>
      </c>
      <c r="M20" s="32">
        <v>1.98</v>
      </c>
      <c r="N20" s="33">
        <f t="shared" si="0"/>
        <v>187.98999999999998</v>
      </c>
      <c r="O20" s="34">
        <f t="shared" si="1"/>
        <v>5.961123795027904</v>
      </c>
      <c r="P20" s="35">
        <f t="shared" si="2"/>
        <v>296.23685343805096</v>
      </c>
    </row>
    <row r="21" spans="1:16" ht="15" customHeight="1">
      <c r="A21" s="39">
        <v>2536</v>
      </c>
      <c r="B21" s="32">
        <v>1.84</v>
      </c>
      <c r="C21" s="32">
        <v>2.79</v>
      </c>
      <c r="D21" s="32">
        <v>14.32</v>
      </c>
      <c r="E21" s="32">
        <v>99.25</v>
      </c>
      <c r="F21" s="32">
        <v>68.75</v>
      </c>
      <c r="G21" s="32">
        <v>24.67</v>
      </c>
      <c r="H21" s="32">
        <v>14.11</v>
      </c>
      <c r="I21" s="32">
        <v>6.74</v>
      </c>
      <c r="J21" s="32">
        <v>4.84</v>
      </c>
      <c r="K21" s="32">
        <v>3.37</v>
      </c>
      <c r="L21" s="32">
        <v>2.75</v>
      </c>
      <c r="M21" s="32">
        <v>3.34</v>
      </c>
      <c r="N21" s="33">
        <f t="shared" si="0"/>
        <v>246.77000000000004</v>
      </c>
      <c r="O21" s="34">
        <f t="shared" si="1"/>
        <v>7.825025367833588</v>
      </c>
      <c r="P21" s="35">
        <f t="shared" si="2"/>
        <v>296.23685343805096</v>
      </c>
    </row>
    <row r="22" spans="1:16" ht="15" customHeight="1">
      <c r="A22" s="39">
        <v>2537</v>
      </c>
      <c r="B22" s="32">
        <v>1.71</v>
      </c>
      <c r="C22" s="32">
        <v>7.13</v>
      </c>
      <c r="D22" s="32">
        <v>29.87</v>
      </c>
      <c r="E22" s="32">
        <v>103.34</v>
      </c>
      <c r="F22" s="32">
        <v>160.2</v>
      </c>
      <c r="G22" s="32">
        <v>66.24</v>
      </c>
      <c r="H22" s="32">
        <v>25.67</v>
      </c>
      <c r="I22" s="32">
        <v>11.96</v>
      </c>
      <c r="J22" s="32">
        <v>6.72</v>
      </c>
      <c r="K22" s="32">
        <v>4.39</v>
      </c>
      <c r="L22" s="32">
        <v>3.77</v>
      </c>
      <c r="M22" s="32">
        <v>4.18</v>
      </c>
      <c r="N22" s="33">
        <f t="shared" si="0"/>
        <v>425.18</v>
      </c>
      <c r="O22" s="34">
        <f t="shared" si="1"/>
        <v>13.482369355657028</v>
      </c>
      <c r="P22" s="35">
        <f t="shared" si="2"/>
        <v>296.23685343805096</v>
      </c>
    </row>
    <row r="23" spans="1:16" ht="15" customHeight="1">
      <c r="A23" s="39">
        <v>2538</v>
      </c>
      <c r="B23" s="32">
        <v>4.34</v>
      </c>
      <c r="C23" s="32">
        <v>7.27</v>
      </c>
      <c r="D23" s="32">
        <v>35.52</v>
      </c>
      <c r="E23" s="32">
        <v>95.22</v>
      </c>
      <c r="F23" s="32">
        <v>170.15</v>
      </c>
      <c r="G23" s="32">
        <v>102.42</v>
      </c>
      <c r="H23" s="32">
        <v>29.35</v>
      </c>
      <c r="I23" s="32">
        <v>11.45</v>
      </c>
      <c r="J23" s="32">
        <v>7.3</v>
      </c>
      <c r="K23" s="32">
        <v>5.14</v>
      </c>
      <c r="L23" s="32">
        <v>4.41</v>
      </c>
      <c r="M23" s="32">
        <v>2.73</v>
      </c>
      <c r="N23" s="33">
        <f t="shared" si="0"/>
        <v>475.30000000000007</v>
      </c>
      <c r="O23" s="34">
        <f t="shared" si="1"/>
        <v>15.07166412988331</v>
      </c>
      <c r="P23" s="35">
        <f t="shared" si="2"/>
        <v>296.23685343805096</v>
      </c>
    </row>
    <row r="24" spans="1:16" ht="15" customHeight="1">
      <c r="A24" s="39">
        <v>2539</v>
      </c>
      <c r="B24" s="32">
        <v>4.09</v>
      </c>
      <c r="C24" s="32">
        <v>4.11</v>
      </c>
      <c r="D24" s="32">
        <v>11.6</v>
      </c>
      <c r="E24" s="32">
        <v>59.67</v>
      </c>
      <c r="F24" s="32">
        <v>101.23</v>
      </c>
      <c r="G24" s="32">
        <v>36.8</v>
      </c>
      <c r="H24" s="32">
        <v>26.83</v>
      </c>
      <c r="I24" s="32">
        <v>8.73</v>
      </c>
      <c r="J24" s="32">
        <v>5.52</v>
      </c>
      <c r="K24" s="32">
        <v>3.69</v>
      </c>
      <c r="L24" s="32">
        <v>2.62</v>
      </c>
      <c r="M24" s="32">
        <v>2.24</v>
      </c>
      <c r="N24" s="33">
        <f t="shared" si="0"/>
        <v>267.13</v>
      </c>
      <c r="O24" s="34">
        <f t="shared" si="1"/>
        <v>8.470636732623033</v>
      </c>
      <c r="P24" s="35">
        <f t="shared" si="2"/>
        <v>296.23685343805096</v>
      </c>
    </row>
    <row r="25" spans="1:16" ht="15" customHeight="1">
      <c r="A25" s="39">
        <v>2540</v>
      </c>
      <c r="B25" s="32">
        <v>2.843</v>
      </c>
      <c r="C25" s="32">
        <v>3.898</v>
      </c>
      <c r="D25" s="32">
        <v>3.949</v>
      </c>
      <c r="E25" s="32">
        <v>44.543</v>
      </c>
      <c r="F25" s="32">
        <v>99.858</v>
      </c>
      <c r="G25" s="32">
        <v>68.84</v>
      </c>
      <c r="H25" s="32">
        <v>21.183</v>
      </c>
      <c r="I25" s="32">
        <v>8.1</v>
      </c>
      <c r="J25" s="32">
        <v>4.895</v>
      </c>
      <c r="K25" s="32">
        <v>3.299</v>
      </c>
      <c r="L25" s="32">
        <v>2.6</v>
      </c>
      <c r="M25" s="32">
        <v>2.436</v>
      </c>
      <c r="N25" s="33">
        <f t="shared" si="0"/>
        <v>266.44399999999996</v>
      </c>
      <c r="O25" s="34">
        <f t="shared" si="1"/>
        <v>8.448883815322171</v>
      </c>
      <c r="P25" s="35">
        <f t="shared" si="2"/>
        <v>296.23685343805096</v>
      </c>
    </row>
    <row r="26" spans="1:16" ht="15" customHeight="1">
      <c r="A26" s="39">
        <v>2541</v>
      </c>
      <c r="B26" s="32">
        <v>2.528</v>
      </c>
      <c r="C26" s="32">
        <v>2.032</v>
      </c>
      <c r="D26" s="32">
        <v>4.939</v>
      </c>
      <c r="E26" s="32">
        <v>60.138</v>
      </c>
      <c r="F26" s="32">
        <v>48.49</v>
      </c>
      <c r="G26" s="32">
        <v>41.201</v>
      </c>
      <c r="H26" s="32">
        <v>10.702</v>
      </c>
      <c r="I26" s="32">
        <v>5.274</v>
      </c>
      <c r="J26" s="32">
        <v>3.981</v>
      </c>
      <c r="K26" s="32">
        <v>2.82</v>
      </c>
      <c r="L26" s="32">
        <v>1.918</v>
      </c>
      <c r="M26" s="32">
        <v>1.617</v>
      </c>
      <c r="N26" s="33">
        <f t="shared" si="0"/>
        <v>185.64</v>
      </c>
      <c r="O26" s="34">
        <f t="shared" si="1"/>
        <v>5.886605783866058</v>
      </c>
      <c r="P26" s="35">
        <f t="shared" si="2"/>
        <v>296.23685343805096</v>
      </c>
    </row>
    <row r="27" spans="1:16" ht="15" customHeight="1">
      <c r="A27" s="39">
        <v>2542</v>
      </c>
      <c r="B27" s="32">
        <v>2.49</v>
      </c>
      <c r="C27" s="32">
        <v>10.313</v>
      </c>
      <c r="D27" s="32">
        <v>39.053</v>
      </c>
      <c r="E27" s="32">
        <v>51.816</v>
      </c>
      <c r="F27" s="32">
        <v>160.991</v>
      </c>
      <c r="G27" s="32">
        <v>129.511</v>
      </c>
      <c r="H27" s="32">
        <v>28.232</v>
      </c>
      <c r="I27" s="32">
        <v>9.126</v>
      </c>
      <c r="J27" s="32">
        <v>6.319</v>
      </c>
      <c r="K27" s="32">
        <v>4.79</v>
      </c>
      <c r="L27" s="32">
        <v>3.66</v>
      </c>
      <c r="M27" s="32">
        <v>2.789</v>
      </c>
      <c r="N27" s="33">
        <f t="shared" si="0"/>
        <v>449.09</v>
      </c>
      <c r="O27" s="34">
        <f t="shared" si="1"/>
        <v>14.240550481988839</v>
      </c>
      <c r="P27" s="35">
        <f t="shared" si="2"/>
        <v>296.23685343805096</v>
      </c>
    </row>
    <row r="28" spans="1:16" ht="15" customHeight="1">
      <c r="A28" s="39">
        <v>2543</v>
      </c>
      <c r="B28" s="32">
        <v>1.769</v>
      </c>
      <c r="C28" s="32">
        <v>5.752</v>
      </c>
      <c r="D28" s="32">
        <v>32.658</v>
      </c>
      <c r="E28" s="32">
        <v>138.426</v>
      </c>
      <c r="F28" s="32">
        <v>58.648</v>
      </c>
      <c r="G28" s="32">
        <v>92.931</v>
      </c>
      <c r="H28" s="32">
        <v>25.342</v>
      </c>
      <c r="I28" s="32">
        <v>10.442</v>
      </c>
      <c r="J28" s="32">
        <v>6.416</v>
      </c>
      <c r="K28" s="32">
        <v>4.241</v>
      </c>
      <c r="L28" s="32">
        <v>2.622</v>
      </c>
      <c r="M28" s="32">
        <v>2.995</v>
      </c>
      <c r="N28" s="33">
        <f t="shared" si="0"/>
        <v>382.24199999999996</v>
      </c>
      <c r="O28" s="34">
        <f t="shared" si="1"/>
        <v>12.120814307458142</v>
      </c>
      <c r="P28" s="35">
        <f t="shared" si="2"/>
        <v>296.23685343805096</v>
      </c>
    </row>
    <row r="29" spans="1:16" ht="15" customHeight="1">
      <c r="A29" s="39">
        <v>2544</v>
      </c>
      <c r="B29" s="32">
        <v>2.319</v>
      </c>
      <c r="C29" s="32">
        <v>4.794</v>
      </c>
      <c r="D29" s="32">
        <v>11.419</v>
      </c>
      <c r="E29" s="32">
        <v>87.337</v>
      </c>
      <c r="F29" s="32">
        <v>143.025</v>
      </c>
      <c r="G29" s="32">
        <v>79.424</v>
      </c>
      <c r="H29" s="32">
        <v>16.651</v>
      </c>
      <c r="I29" s="32">
        <v>8.73</v>
      </c>
      <c r="J29" s="32">
        <v>5.489</v>
      </c>
      <c r="K29" s="32">
        <v>3.614</v>
      </c>
      <c r="L29" s="32">
        <v>1.83</v>
      </c>
      <c r="M29" s="32">
        <v>2.353</v>
      </c>
      <c r="N29" s="33">
        <f t="shared" si="0"/>
        <v>366.98499999999996</v>
      </c>
      <c r="O29" s="34">
        <f t="shared" si="1"/>
        <v>11.637018011161844</v>
      </c>
      <c r="P29" s="35">
        <f t="shared" si="2"/>
        <v>296.23685343805096</v>
      </c>
    </row>
    <row r="30" spans="1:16" ht="15" customHeight="1">
      <c r="A30" s="39">
        <v>2545</v>
      </c>
      <c r="B30" s="32">
        <v>2.383</v>
      </c>
      <c r="C30" s="32">
        <v>18.848</v>
      </c>
      <c r="D30" s="32">
        <v>50.641</v>
      </c>
      <c r="E30" s="32">
        <v>63.272</v>
      </c>
      <c r="F30" s="32">
        <v>83.125</v>
      </c>
      <c r="G30" s="32">
        <v>70.433</v>
      </c>
      <c r="H30" s="32">
        <v>17.455</v>
      </c>
      <c r="I30" s="32">
        <v>9.919</v>
      </c>
      <c r="J30" s="32">
        <v>8.536</v>
      </c>
      <c r="K30" s="32">
        <v>4.186</v>
      </c>
      <c r="L30" s="32">
        <v>2.907</v>
      </c>
      <c r="M30" s="32">
        <v>3.175</v>
      </c>
      <c r="N30" s="33">
        <f t="shared" si="0"/>
        <v>334.87999999999994</v>
      </c>
      <c r="O30" s="34">
        <f t="shared" si="1"/>
        <v>10.618975139523084</v>
      </c>
      <c r="P30" s="35">
        <f t="shared" si="2"/>
        <v>296.23685343805096</v>
      </c>
    </row>
    <row r="31" spans="1:16" ht="15" customHeight="1">
      <c r="A31" s="39">
        <v>2546</v>
      </c>
      <c r="B31" s="32">
        <v>3.193</v>
      </c>
      <c r="C31" s="32">
        <v>4.091</v>
      </c>
      <c r="D31" s="32">
        <v>15.255</v>
      </c>
      <c r="E31" s="32">
        <v>71.664</v>
      </c>
      <c r="F31" s="32">
        <v>101.56</v>
      </c>
      <c r="G31" s="32">
        <v>64.898</v>
      </c>
      <c r="H31" s="32">
        <v>12.161</v>
      </c>
      <c r="I31" s="32">
        <v>5.291</v>
      </c>
      <c r="J31" s="32">
        <v>3.501</v>
      </c>
      <c r="K31" s="32">
        <v>2.551</v>
      </c>
      <c r="L31" s="32">
        <v>1.78</v>
      </c>
      <c r="M31" s="32">
        <v>1.433</v>
      </c>
      <c r="N31" s="33">
        <f t="shared" si="0"/>
        <v>287.37799999999993</v>
      </c>
      <c r="O31" s="34">
        <f t="shared" si="1"/>
        <v>9.112696600710297</v>
      </c>
      <c r="P31" s="35">
        <f t="shared" si="2"/>
        <v>296.23685343805096</v>
      </c>
    </row>
    <row r="32" spans="1:16" ht="15" customHeight="1">
      <c r="A32" s="39">
        <v>2547</v>
      </c>
      <c r="B32" s="32">
        <v>1.744</v>
      </c>
      <c r="C32" s="32">
        <v>4.959</v>
      </c>
      <c r="D32" s="32">
        <v>18.221</v>
      </c>
      <c r="E32" s="32">
        <v>75.443</v>
      </c>
      <c r="F32" s="32">
        <v>118.817</v>
      </c>
      <c r="G32" s="32">
        <v>126.07</v>
      </c>
      <c r="H32" s="32">
        <v>13.888</v>
      </c>
      <c r="I32" s="32">
        <v>5.399</v>
      </c>
      <c r="J32" s="32">
        <v>3.415</v>
      </c>
      <c r="K32" s="32">
        <v>2.018</v>
      </c>
      <c r="L32" s="32">
        <v>1.145</v>
      </c>
      <c r="M32" s="32">
        <v>1.892</v>
      </c>
      <c r="N32" s="33">
        <f t="shared" si="0"/>
        <v>373.0109999999999</v>
      </c>
      <c r="O32" s="34">
        <f t="shared" si="1"/>
        <v>11.828101217656009</v>
      </c>
      <c r="P32" s="35">
        <f t="shared" si="2"/>
        <v>296.23685343805096</v>
      </c>
    </row>
    <row r="33" spans="1:16" ht="15" customHeight="1">
      <c r="A33" s="39">
        <v>2548</v>
      </c>
      <c r="B33" s="32">
        <v>2.1081600000000007</v>
      </c>
      <c r="C33" s="32">
        <v>2.191104</v>
      </c>
      <c r="D33" s="32">
        <v>25.676352</v>
      </c>
      <c r="E33" s="32">
        <v>47.93126399999999</v>
      </c>
      <c r="F33" s="32">
        <v>155.78352</v>
      </c>
      <c r="G33" s="32">
        <v>56.21875199999999</v>
      </c>
      <c r="H33" s="32">
        <v>17.16767999999999</v>
      </c>
      <c r="I33" s="32">
        <v>5.434559999999999</v>
      </c>
      <c r="J33" s="32">
        <v>3.0067199999999987</v>
      </c>
      <c r="K33" s="32">
        <v>1.9249919999999994</v>
      </c>
      <c r="L33" s="32">
        <v>0.8519039999999997</v>
      </c>
      <c r="M33" s="32">
        <v>1.1344319999999999</v>
      </c>
      <c r="N33" s="33">
        <f t="shared" si="0"/>
        <v>319.4294399999999</v>
      </c>
      <c r="O33" s="34">
        <f t="shared" si="1"/>
        <v>10.129041095890408</v>
      </c>
      <c r="P33" s="35">
        <f t="shared" si="2"/>
        <v>296.23685343805096</v>
      </c>
    </row>
    <row r="34" spans="1:16" ht="15" customHeight="1">
      <c r="A34" s="39">
        <v>2549</v>
      </c>
      <c r="B34" s="32">
        <v>4.424544</v>
      </c>
      <c r="C34" s="32">
        <v>4.8263039999999995</v>
      </c>
      <c r="D34" s="32">
        <v>6.448032000000002</v>
      </c>
      <c r="E34" s="32">
        <v>50.019551999999976</v>
      </c>
      <c r="F34" s="32">
        <v>107.19302400000004</v>
      </c>
      <c r="G34" s="32">
        <v>26.557632</v>
      </c>
      <c r="H34" s="32">
        <v>8.913888000000002</v>
      </c>
      <c r="I34" s="32">
        <v>4.41936</v>
      </c>
      <c r="J34" s="32">
        <v>4.002048000000001</v>
      </c>
      <c r="K34" s="32">
        <v>4.230143999999998</v>
      </c>
      <c r="L34" s="32">
        <v>3.417984</v>
      </c>
      <c r="M34" s="32">
        <v>3.3903359999999996</v>
      </c>
      <c r="N34" s="33">
        <f t="shared" si="0"/>
        <v>227.84284800000003</v>
      </c>
      <c r="O34" s="34">
        <f t="shared" si="1"/>
        <v>7.224849315068494</v>
      </c>
      <c r="P34" s="35">
        <f t="shared" si="2"/>
        <v>296.23685343805096</v>
      </c>
    </row>
    <row r="35" spans="1:16" ht="15" customHeight="1">
      <c r="A35" s="39">
        <v>2550</v>
      </c>
      <c r="B35" s="32">
        <v>3.266784000000001</v>
      </c>
      <c r="C35" s="32">
        <v>17.234208000000006</v>
      </c>
      <c r="D35" s="32">
        <v>36.26467200000001</v>
      </c>
      <c r="E35" s="32">
        <v>33.39105984</v>
      </c>
      <c r="F35" s="32">
        <v>71.16336</v>
      </c>
      <c r="G35" s="32">
        <v>67.602816</v>
      </c>
      <c r="H35" s="32">
        <v>36.345024000000016</v>
      </c>
      <c r="I35" s="32">
        <v>12.688703999999996</v>
      </c>
      <c r="J35" s="32">
        <v>7.102080000000004</v>
      </c>
      <c r="K35" s="32">
        <v>4.510079999999999</v>
      </c>
      <c r="L35" s="32">
        <v>3.7981440000000326</v>
      </c>
      <c r="M35" s="32">
        <v>2.8347840000000004</v>
      </c>
      <c r="N35" s="33">
        <f t="shared" si="0"/>
        <v>296.2017158400001</v>
      </c>
      <c r="O35" s="34">
        <f t="shared" si="1"/>
        <v>9.392494794520552</v>
      </c>
      <c r="P35" s="35">
        <f t="shared" si="2"/>
        <v>296.23685343805096</v>
      </c>
    </row>
    <row r="36" spans="1:16" ht="15" customHeight="1">
      <c r="A36" s="39">
        <v>2551</v>
      </c>
      <c r="B36" s="32">
        <v>6.338303999999999</v>
      </c>
      <c r="C36" s="32">
        <v>23.461056</v>
      </c>
      <c r="D36" s="32">
        <v>88.09689600000002</v>
      </c>
      <c r="E36" s="32">
        <v>125.11497600000017</v>
      </c>
      <c r="F36" s="32">
        <v>121.11897600000003</v>
      </c>
      <c r="G36" s="32">
        <v>34.198848</v>
      </c>
      <c r="H36" s="32">
        <v>21.040991999999992</v>
      </c>
      <c r="I36" s="32">
        <v>6.976799999999999</v>
      </c>
      <c r="J36" s="32">
        <v>8.762688</v>
      </c>
      <c r="K36" s="32">
        <v>0.5866560000000003</v>
      </c>
      <c r="L36" s="32">
        <v>0.421632</v>
      </c>
      <c r="M36" s="32">
        <v>2.2559040000000006</v>
      </c>
      <c r="N36" s="33">
        <f t="shared" si="0"/>
        <v>438.37372800000026</v>
      </c>
      <c r="O36" s="34">
        <f t="shared" si="1"/>
        <v>13.900739726027405</v>
      </c>
      <c r="P36" s="35">
        <f t="shared" si="2"/>
        <v>296.23685343805096</v>
      </c>
    </row>
    <row r="37" spans="1:16" ht="15" customHeight="1">
      <c r="A37" s="39">
        <v>2552</v>
      </c>
      <c r="B37" s="32">
        <v>1.5033599999999998</v>
      </c>
      <c r="C37" s="32">
        <v>9.787392</v>
      </c>
      <c r="D37" s="32">
        <v>21.63456</v>
      </c>
      <c r="E37" s="32">
        <v>95.27328</v>
      </c>
      <c r="F37" s="32">
        <v>47.87424000000001</v>
      </c>
      <c r="G37" s="32">
        <v>27.5616</v>
      </c>
      <c r="H37" s="32">
        <v>17.7984</v>
      </c>
      <c r="I37" s="32">
        <v>8.83008</v>
      </c>
      <c r="J37" s="32">
        <v>4.544640000000001</v>
      </c>
      <c r="K37" s="32">
        <v>2.0407680000000012</v>
      </c>
      <c r="L37" s="32">
        <v>3.919104000000001</v>
      </c>
      <c r="M37" s="32">
        <v>4.039199999999999</v>
      </c>
      <c r="N37" s="33">
        <f t="shared" si="0"/>
        <v>244.80662400000006</v>
      </c>
      <c r="O37" s="34">
        <f t="shared" si="1"/>
        <v>7.762767123287673</v>
      </c>
      <c r="P37" s="35">
        <f t="shared" si="2"/>
        <v>296.23685343805096</v>
      </c>
    </row>
    <row r="38" spans="1:16" ht="15" customHeight="1">
      <c r="A38" s="39">
        <v>2553</v>
      </c>
      <c r="B38" s="32">
        <v>23.669280000000004</v>
      </c>
      <c r="C38" s="32">
        <v>6.408288000000002</v>
      </c>
      <c r="D38" s="32">
        <v>3.174336</v>
      </c>
      <c r="E38" s="32">
        <v>56.302559999999986</v>
      </c>
      <c r="F38" s="32">
        <v>109.698624</v>
      </c>
      <c r="G38" s="32">
        <v>92.18707199999999</v>
      </c>
      <c r="H38" s="32">
        <v>16.824672000000003</v>
      </c>
      <c r="I38" s="32">
        <v>11.712383999999998</v>
      </c>
      <c r="J38" s="32">
        <v>8.794656000000002</v>
      </c>
      <c r="K38" s="32">
        <v>4.594751999999999</v>
      </c>
      <c r="L38" s="32">
        <v>4.161887999999999</v>
      </c>
      <c r="M38" s="32">
        <v>11.505888000000002</v>
      </c>
      <c r="N38" s="33">
        <f t="shared" si="0"/>
        <v>349.03439999999995</v>
      </c>
      <c r="O38" s="34">
        <f t="shared" si="1"/>
        <v>11.06780821917808</v>
      </c>
      <c r="P38" s="35">
        <f t="shared" si="2"/>
        <v>296.23685343805096</v>
      </c>
    </row>
    <row r="39" spans="1:16" ht="15" customHeight="1">
      <c r="A39" s="39">
        <v>2554</v>
      </c>
      <c r="B39" s="32">
        <v>13.227839999999999</v>
      </c>
      <c r="C39" s="32">
        <v>21.824640000000006</v>
      </c>
      <c r="D39" s="32">
        <v>119.84544000000001</v>
      </c>
      <c r="E39" s="32">
        <v>126.26496</v>
      </c>
      <c r="F39" s="32">
        <v>189.13824</v>
      </c>
      <c r="G39" s="32">
        <v>99.25199999999998</v>
      </c>
      <c r="H39" s="32">
        <v>31.795199999999994</v>
      </c>
      <c r="I39" s="32">
        <v>12.216960000000004</v>
      </c>
      <c r="J39" s="32">
        <v>5.9754239999999985</v>
      </c>
      <c r="K39" s="32">
        <v>20.770560000000003</v>
      </c>
      <c r="L39" s="32">
        <v>16.908480000000026</v>
      </c>
      <c r="M39" s="32">
        <v>17.202240000000007</v>
      </c>
      <c r="N39" s="33">
        <f t="shared" si="0"/>
        <v>674.421984</v>
      </c>
      <c r="O39" s="34">
        <f t="shared" si="1"/>
        <v>21.38578082191781</v>
      </c>
      <c r="P39" s="35">
        <f t="shared" si="2"/>
        <v>296.23685343805096</v>
      </c>
    </row>
    <row r="40" spans="1:16" ht="15" customHeight="1">
      <c r="A40" s="39">
        <v>2555</v>
      </c>
      <c r="B40" s="32">
        <v>4.6872</v>
      </c>
      <c r="C40" s="32">
        <v>28.585439999999995</v>
      </c>
      <c r="D40" s="32">
        <v>22.844159999999988</v>
      </c>
      <c r="E40" s="32">
        <v>59.59008</v>
      </c>
      <c r="F40" s="32">
        <v>122.41152000000002</v>
      </c>
      <c r="G40" s="32">
        <v>54.28944000000001</v>
      </c>
      <c r="H40" s="32">
        <v>6.868799999999999</v>
      </c>
      <c r="I40" s="32">
        <v>4.015008000000001</v>
      </c>
      <c r="J40" s="32">
        <v>1.1681280000000003</v>
      </c>
      <c r="K40" s="32">
        <v>0.848448</v>
      </c>
      <c r="L40" s="32">
        <v>2.541887999999999</v>
      </c>
      <c r="M40" s="32">
        <v>2.6265600000000013</v>
      </c>
      <c r="N40" s="33">
        <f t="shared" si="0"/>
        <v>310.47667200000006</v>
      </c>
      <c r="O40" s="34">
        <f t="shared" si="1"/>
        <v>9.84515068493151</v>
      </c>
      <c r="P40" s="35">
        <f t="shared" si="2"/>
        <v>296.23685343805096</v>
      </c>
    </row>
    <row r="41" spans="1:16" ht="15" customHeight="1">
      <c r="A41" s="39">
        <v>2556</v>
      </c>
      <c r="B41" s="32">
        <v>2.4451200000000006</v>
      </c>
      <c r="C41" s="32">
        <v>3.1406400000000003</v>
      </c>
      <c r="D41" s="32">
        <v>4.650048</v>
      </c>
      <c r="E41" s="32">
        <v>65.64326400000002</v>
      </c>
      <c r="F41" s="32">
        <v>110.065824</v>
      </c>
      <c r="G41" s="32">
        <v>50.30380800000001</v>
      </c>
      <c r="H41" s="32">
        <v>9.136799999999996</v>
      </c>
      <c r="I41" s="32">
        <v>4.558463999999998</v>
      </c>
      <c r="J41" s="32">
        <v>3.1950720000000006</v>
      </c>
      <c r="K41" s="32">
        <v>2.6654400000000003</v>
      </c>
      <c r="L41" s="32">
        <v>1.8912959999999988</v>
      </c>
      <c r="M41" s="32">
        <v>1.6476479999999993</v>
      </c>
      <c r="N41" s="33">
        <f t="shared" si="0"/>
        <v>259.343424</v>
      </c>
      <c r="O41" s="34">
        <f t="shared" si="1"/>
        <v>8.22372602739726</v>
      </c>
      <c r="P41" s="35">
        <f t="shared" si="2"/>
        <v>296.23685343805096</v>
      </c>
    </row>
    <row r="42" spans="1:16" ht="15" customHeight="1">
      <c r="A42" s="39">
        <v>2557</v>
      </c>
      <c r="B42" s="32">
        <v>1.58976</v>
      </c>
      <c r="C42" s="32">
        <v>4.40208</v>
      </c>
      <c r="D42" s="32">
        <v>8.758368000000003</v>
      </c>
      <c r="E42" s="32">
        <v>85.539456</v>
      </c>
      <c r="F42" s="32">
        <v>87.5016</v>
      </c>
      <c r="G42" s="32">
        <v>89.97264000000001</v>
      </c>
      <c r="H42" s="32">
        <v>24.844320000000003</v>
      </c>
      <c r="I42" s="32">
        <v>11.2752</v>
      </c>
      <c r="J42" s="32">
        <v>0</v>
      </c>
      <c r="K42" s="32">
        <v>0</v>
      </c>
      <c r="L42" s="32">
        <v>0</v>
      </c>
      <c r="M42" s="32">
        <v>0</v>
      </c>
      <c r="N42" s="33">
        <f t="shared" si="0"/>
        <v>313.883424</v>
      </c>
      <c r="O42" s="34">
        <f t="shared" si="1"/>
        <v>9.953178082191782</v>
      </c>
      <c r="P42" s="35">
        <f t="shared" si="2"/>
        <v>296.23685343805096</v>
      </c>
    </row>
    <row r="43" spans="1:16" ht="15" customHeight="1">
      <c r="A43" s="39">
        <v>2558</v>
      </c>
      <c r="B43" s="32">
        <v>0</v>
      </c>
      <c r="C43" s="32">
        <v>4.29</v>
      </c>
      <c r="D43" s="32">
        <v>8.99</v>
      </c>
      <c r="E43" s="32">
        <v>28.73</v>
      </c>
      <c r="F43" s="32">
        <v>71.89</v>
      </c>
      <c r="G43" s="32">
        <v>64.13</v>
      </c>
      <c r="H43" s="32">
        <v>23.52</v>
      </c>
      <c r="I43" s="32">
        <v>6.93</v>
      </c>
      <c r="J43" s="32">
        <v>4</v>
      </c>
      <c r="K43" s="32">
        <v>2.1</v>
      </c>
      <c r="L43" s="32">
        <v>1.11</v>
      </c>
      <c r="M43" s="32">
        <v>0.79</v>
      </c>
      <c r="N43" s="33">
        <f aca="true" t="shared" si="3" ref="N43:N48">SUM(B43:M43)</f>
        <v>216.48000000000002</v>
      </c>
      <c r="O43" s="34">
        <f t="shared" si="1"/>
        <v>6.864535768645359</v>
      </c>
      <c r="P43" s="35">
        <f t="shared" si="2"/>
        <v>296.23685343805096</v>
      </c>
    </row>
    <row r="44" spans="1:16" ht="15" customHeight="1">
      <c r="A44" s="39">
        <v>2559</v>
      </c>
      <c r="B44" s="32">
        <v>4.75</v>
      </c>
      <c r="C44" s="32">
        <v>7.8</v>
      </c>
      <c r="D44" s="32">
        <v>10.68</v>
      </c>
      <c r="E44" s="32">
        <v>42.21</v>
      </c>
      <c r="F44" s="32">
        <v>121.18</v>
      </c>
      <c r="G44" s="32">
        <v>40.05</v>
      </c>
      <c r="H44" s="32">
        <v>13.36</v>
      </c>
      <c r="I44" s="32">
        <v>6.88</v>
      </c>
      <c r="J44" s="32">
        <v>4.55</v>
      </c>
      <c r="K44" s="32">
        <v>3.32</v>
      </c>
      <c r="L44" s="32">
        <v>0.54</v>
      </c>
      <c r="M44" s="32">
        <v>0</v>
      </c>
      <c r="N44" s="33">
        <f t="shared" si="3"/>
        <v>255.32000000000002</v>
      </c>
      <c r="O44" s="34">
        <f t="shared" si="1"/>
        <v>8.096144089294775</v>
      </c>
      <c r="P44" s="35">
        <f t="shared" si="2"/>
        <v>296.23685343805096</v>
      </c>
    </row>
    <row r="45" spans="1:16" ht="15" customHeight="1">
      <c r="A45" s="39">
        <v>2560</v>
      </c>
      <c r="B45" s="32">
        <v>0.67</v>
      </c>
      <c r="C45" s="32">
        <v>0.66</v>
      </c>
      <c r="D45" s="32">
        <v>7.69</v>
      </c>
      <c r="E45" s="32">
        <v>55.97</v>
      </c>
      <c r="F45" s="32">
        <v>53.04</v>
      </c>
      <c r="G45" s="32">
        <v>49.5</v>
      </c>
      <c r="H45" s="32">
        <v>29.81</v>
      </c>
      <c r="I45" s="32">
        <v>9.81</v>
      </c>
      <c r="J45" s="32">
        <v>5.58</v>
      </c>
      <c r="K45" s="32">
        <v>3.43</v>
      </c>
      <c r="L45" s="32">
        <v>2.24</v>
      </c>
      <c r="M45" s="32">
        <v>2.41</v>
      </c>
      <c r="N45" s="33">
        <f t="shared" si="3"/>
        <v>220.81000000000003</v>
      </c>
      <c r="O45" s="34">
        <f t="shared" si="1"/>
        <v>7.001839167935059</v>
      </c>
      <c r="P45" s="35">
        <f t="shared" si="2"/>
        <v>296.23685343805096</v>
      </c>
    </row>
    <row r="46" spans="1:16" ht="15" customHeight="1">
      <c r="A46" s="39">
        <v>2561</v>
      </c>
      <c r="B46" s="32">
        <v>4.65</v>
      </c>
      <c r="C46" s="32">
        <v>5.34</v>
      </c>
      <c r="D46" s="32">
        <v>33.38</v>
      </c>
      <c r="E46" s="32">
        <v>135.88</v>
      </c>
      <c r="F46" s="32">
        <v>139.39</v>
      </c>
      <c r="G46" s="32">
        <v>60.42</v>
      </c>
      <c r="H46" s="32">
        <v>13.2</v>
      </c>
      <c r="I46" s="32">
        <v>6.03</v>
      </c>
      <c r="J46" s="32">
        <v>3.99</v>
      </c>
      <c r="K46" s="32">
        <v>3.43</v>
      </c>
      <c r="L46" s="32">
        <v>2.57</v>
      </c>
      <c r="M46" s="32">
        <v>2.22</v>
      </c>
      <c r="N46" s="33">
        <f t="shared" si="3"/>
        <v>410.5</v>
      </c>
      <c r="O46" s="34">
        <f t="shared" si="1"/>
        <v>13.016869609335362</v>
      </c>
      <c r="P46" s="35">
        <f t="shared" si="2"/>
        <v>296.23685343805096</v>
      </c>
    </row>
    <row r="47" spans="1:16" ht="15" customHeight="1">
      <c r="A47" s="39">
        <v>2562</v>
      </c>
      <c r="B47" s="32">
        <v>1.53</v>
      </c>
      <c r="C47" s="32">
        <v>1.47</v>
      </c>
      <c r="D47" s="32">
        <v>1.63</v>
      </c>
      <c r="E47" s="32">
        <v>32.46</v>
      </c>
      <c r="F47" s="32">
        <v>136.27</v>
      </c>
      <c r="G47" s="32">
        <v>38.78</v>
      </c>
      <c r="H47" s="32">
        <v>6.92</v>
      </c>
      <c r="I47" s="32">
        <v>0.93</v>
      </c>
      <c r="J47" s="32">
        <v>0.19</v>
      </c>
      <c r="K47" s="32">
        <v>0.11</v>
      </c>
      <c r="L47" s="32">
        <v>1.4</v>
      </c>
      <c r="M47" s="32">
        <v>1.66</v>
      </c>
      <c r="N47" s="33">
        <f t="shared" si="3"/>
        <v>223.35000000000002</v>
      </c>
      <c r="O47" s="34">
        <f t="shared" si="1"/>
        <v>7.0823820395738215</v>
      </c>
      <c r="P47" s="35">
        <f t="shared" si="2"/>
        <v>296.23685343805096</v>
      </c>
    </row>
    <row r="48" spans="1:16" ht="15" customHeight="1">
      <c r="A48" s="39">
        <v>2563</v>
      </c>
      <c r="B48" s="32">
        <v>2.19</v>
      </c>
      <c r="C48" s="32">
        <v>0.94</v>
      </c>
      <c r="D48" s="32">
        <v>13.52</v>
      </c>
      <c r="E48" s="32">
        <v>21.24</v>
      </c>
      <c r="F48" s="32">
        <v>98.18</v>
      </c>
      <c r="G48" s="32">
        <v>43.96</v>
      </c>
      <c r="H48" s="32">
        <v>13.83</v>
      </c>
      <c r="I48" s="32">
        <v>4.45</v>
      </c>
      <c r="J48" s="32">
        <v>2.37</v>
      </c>
      <c r="K48" s="32">
        <v>1.88</v>
      </c>
      <c r="L48" s="32">
        <v>1.57</v>
      </c>
      <c r="M48" s="32">
        <v>1.34</v>
      </c>
      <c r="N48" s="33">
        <f t="shared" si="3"/>
        <v>205.47</v>
      </c>
      <c r="O48" s="34">
        <f t="shared" si="1"/>
        <v>6.515410958904109</v>
      </c>
      <c r="P48" s="35">
        <f t="shared" si="2"/>
        <v>296.23685343805096</v>
      </c>
    </row>
    <row r="49" spans="1:16" ht="15" customHeight="1">
      <c r="A49" s="39">
        <v>2564</v>
      </c>
      <c r="B49" s="32">
        <v>2.436912</v>
      </c>
      <c r="C49" s="32">
        <v>1.4519520000000006</v>
      </c>
      <c r="D49" s="32">
        <v>29.26108800000001</v>
      </c>
      <c r="E49" s="32">
        <v>25.35408</v>
      </c>
      <c r="F49" s="32">
        <v>34.53753600000001</v>
      </c>
      <c r="G49" s="32">
        <v>13.075776000000001</v>
      </c>
      <c r="H49" s="32">
        <v>8.685792000000001</v>
      </c>
      <c r="I49" s="32">
        <v>4.257791999999999</v>
      </c>
      <c r="J49" s="32">
        <v>3.006720000000002</v>
      </c>
      <c r="K49" s="32">
        <v>1.7781120000000008</v>
      </c>
      <c r="L49" s="32">
        <v>0.7698240000000004</v>
      </c>
      <c r="M49" s="32">
        <v>0.8830080000000006</v>
      </c>
      <c r="N49" s="33">
        <f>SUM(B49:M49)</f>
        <v>125.49859200000003</v>
      </c>
      <c r="O49" s="34">
        <f t="shared" si="1"/>
        <v>3.9795342465753434</v>
      </c>
      <c r="P49" s="35">
        <f t="shared" si="2"/>
        <v>296.23685343805096</v>
      </c>
    </row>
    <row r="50" spans="1:16" ht="15" customHeight="1">
      <c r="A50" s="42">
        <v>2565</v>
      </c>
      <c r="B50" s="43">
        <v>0.9987840000000009</v>
      </c>
      <c r="C50" s="43">
        <v>24.3216</v>
      </c>
      <c r="D50" s="43">
        <v>8.947583999999999</v>
      </c>
      <c r="E50" s="43">
        <v>51.803712000000004</v>
      </c>
      <c r="F50" s="43">
        <v>67.08960000000002</v>
      </c>
      <c r="G50" s="43">
        <v>31.043519999999994</v>
      </c>
      <c r="H50" s="43">
        <v>16.198272</v>
      </c>
      <c r="I50" s="43">
        <v>8.263296</v>
      </c>
      <c r="J50" s="43">
        <v>5.482079999999997</v>
      </c>
      <c r="K50" s="43">
        <v>4.278527999999997</v>
      </c>
      <c r="L50" s="43">
        <v>3.2780159999999983</v>
      </c>
      <c r="M50" s="43">
        <v>3.0810239999999984</v>
      </c>
      <c r="N50" s="44">
        <f>SUM(B50:M50)</f>
        <v>224.78601600000002</v>
      </c>
      <c r="O50" s="45">
        <f>+N50*1000000/(365*86400)</f>
        <v>7.127917808219179</v>
      </c>
      <c r="P50" s="40"/>
    </row>
    <row r="51" spans="1:16" ht="15" customHeight="1">
      <c r="A51" s="39">
        <v>2566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41"/>
      <c r="P51" s="40"/>
    </row>
    <row r="52" spans="1:16" ht="15" customHeight="1">
      <c r="A52" s="36" t="s">
        <v>19</v>
      </c>
      <c r="B52" s="37">
        <f>MAX(B7:B49)</f>
        <v>23.669280000000004</v>
      </c>
      <c r="C52" s="37">
        <f>MAX(C7:C49)</f>
        <v>28.585439999999995</v>
      </c>
      <c r="D52" s="37">
        <f aca="true" t="shared" si="4" ref="D52:M52">MAX(D7:D49)</f>
        <v>119.84544000000001</v>
      </c>
      <c r="E52" s="37">
        <f t="shared" si="4"/>
        <v>139.23</v>
      </c>
      <c r="F52" s="37">
        <f t="shared" si="4"/>
        <v>189.13824</v>
      </c>
      <c r="G52" s="37">
        <f t="shared" si="4"/>
        <v>129.511</v>
      </c>
      <c r="H52" s="37">
        <f t="shared" si="4"/>
        <v>45.79</v>
      </c>
      <c r="I52" s="37">
        <f t="shared" si="4"/>
        <v>12.96</v>
      </c>
      <c r="J52" s="37">
        <f t="shared" si="4"/>
        <v>9.94</v>
      </c>
      <c r="K52" s="37">
        <f t="shared" si="4"/>
        <v>20.770560000000003</v>
      </c>
      <c r="L52" s="37">
        <f t="shared" si="4"/>
        <v>16.908480000000026</v>
      </c>
      <c r="M52" s="37">
        <f t="shared" si="4"/>
        <v>17.202240000000007</v>
      </c>
      <c r="N52" s="37">
        <f>MAX(N7:N49)</f>
        <v>674.421984</v>
      </c>
      <c r="O52" s="34">
        <f>+N52*1000000/(365*86400)</f>
        <v>21.38578082191781</v>
      </c>
      <c r="P52" s="38"/>
    </row>
    <row r="53" spans="1:16" ht="15" customHeight="1">
      <c r="A53" s="36" t="s">
        <v>16</v>
      </c>
      <c r="B53" s="37">
        <f>AVERAGE(B7:B49)</f>
        <v>3.4186805581395348</v>
      </c>
      <c r="C53" s="37">
        <f>AVERAGE(C7:C49)</f>
        <v>6.919444279069769</v>
      </c>
      <c r="D53" s="37">
        <f aca="true" t="shared" si="5" ref="D53:M53">AVERAGE(D7:D49)</f>
        <v>21.649603534883724</v>
      </c>
      <c r="E53" s="37">
        <f t="shared" si="5"/>
        <v>67.47084599619046</v>
      </c>
      <c r="F53" s="37">
        <f t="shared" si="5"/>
        <v>97.58903404651163</v>
      </c>
      <c r="G53" s="37">
        <f t="shared" si="5"/>
        <v>58.472218232558156</v>
      </c>
      <c r="H53" s="37">
        <f t="shared" si="5"/>
        <v>18.748362046511627</v>
      </c>
      <c r="I53" s="37">
        <f t="shared" si="5"/>
        <v>7.7506816744186064</v>
      </c>
      <c r="J53" s="37">
        <f t="shared" si="5"/>
        <v>4.904352930232559</v>
      </c>
      <c r="K53" s="37">
        <f t="shared" si="5"/>
        <v>3.664650046511628</v>
      </c>
      <c r="L53" s="37">
        <f t="shared" si="5"/>
        <v>2.7950266046511643</v>
      </c>
      <c r="M53" s="37">
        <f t="shared" si="5"/>
        <v>2.853953488372093</v>
      </c>
      <c r="N53" s="37">
        <f>SUM(B53:M53)</f>
        <v>296.23685343805096</v>
      </c>
      <c r="O53" s="34">
        <f>+N53*1000000/(365*86400)</f>
        <v>9.393609000445554</v>
      </c>
      <c r="P53" s="38"/>
    </row>
    <row r="54" spans="1:16" ht="15" customHeight="1">
      <c r="A54" s="36" t="s">
        <v>20</v>
      </c>
      <c r="B54" s="37">
        <f>MIN(B7:B49)</f>
        <v>0</v>
      </c>
      <c r="C54" s="37">
        <f>MIN(C7:C49)</f>
        <v>0.66</v>
      </c>
      <c r="D54" s="37">
        <f aca="true" t="shared" si="6" ref="D54:M54">MIN(D7:D49)</f>
        <v>1.63</v>
      </c>
      <c r="E54" s="37">
        <f t="shared" si="6"/>
        <v>6.22</v>
      </c>
      <c r="F54" s="37">
        <f t="shared" si="6"/>
        <v>32.45</v>
      </c>
      <c r="G54" s="37">
        <f t="shared" si="6"/>
        <v>13.075776000000001</v>
      </c>
      <c r="H54" s="37">
        <f t="shared" si="6"/>
        <v>6.868799999999999</v>
      </c>
      <c r="I54" s="37">
        <f t="shared" si="6"/>
        <v>0.93</v>
      </c>
      <c r="J54" s="37">
        <f t="shared" si="6"/>
        <v>0</v>
      </c>
      <c r="K54" s="37">
        <f t="shared" si="6"/>
        <v>0</v>
      </c>
      <c r="L54" s="37">
        <f t="shared" si="6"/>
        <v>0</v>
      </c>
      <c r="M54" s="37">
        <f t="shared" si="6"/>
        <v>0</v>
      </c>
      <c r="N54" s="37">
        <f>MIN(N7:N49)</f>
        <v>99.57000000000001</v>
      </c>
      <c r="O54" s="34">
        <f>+N54*1000000/(365*86400)</f>
        <v>3.15734398782344</v>
      </c>
      <c r="P54" s="38"/>
    </row>
    <row r="55" spans="1:15" ht="21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O55" s="21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25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24.75" customHeight="1">
      <c r="A63" s="26"/>
      <c r="B63" s="27"/>
      <c r="C63" s="28"/>
      <c r="D63" s="25"/>
      <c r="E63" s="27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spans="1:15" ht="24.75" customHeight="1">
      <c r="A67" s="26"/>
      <c r="B67" s="27"/>
      <c r="C67" s="27"/>
      <c r="D67" s="27"/>
      <c r="E67" s="25"/>
      <c r="F67" s="27"/>
      <c r="G67" s="27"/>
      <c r="H67" s="27"/>
      <c r="I67" s="27"/>
      <c r="J67" s="27"/>
      <c r="K67" s="27"/>
      <c r="L67" s="27"/>
      <c r="M67" s="27"/>
      <c r="N67" s="29"/>
      <c r="O67" s="25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2016-07-05T07:09:13Z</cp:lastPrinted>
  <dcterms:created xsi:type="dcterms:W3CDTF">1994-01-31T08:04:27Z</dcterms:created>
  <dcterms:modified xsi:type="dcterms:W3CDTF">2023-04-25T01:27:16Z</dcterms:modified>
  <cp:category/>
  <cp:version/>
  <cp:contentType/>
  <cp:contentStatus/>
</cp:coreProperties>
</file>