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N.64" sheetId="1" r:id="rId1"/>
    <sheet name="data N.64" sheetId="2" r:id="rId2"/>
  </sheets>
  <definedNames>
    <definedName name="_xlnm.Print_Area" localSheetId="1">'data N.64'!$A:$IV</definedName>
  </definedNames>
  <calcPr fullCalcOnLoad="1"/>
</workbook>
</file>

<file path=xl/sharedStrings.xml><?xml version="1.0" encoding="utf-8"?>
<sst xmlns="http://schemas.openxmlformats.org/spreadsheetml/2006/main" count="47" uniqueCount="29">
  <si>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</si>
  <si>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</si>
  <si>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</si>
  <si>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</si>
  <si>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</si>
  <si>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</si>
  <si>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</si>
  <si>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</si>
  <si>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อ.เฉลิมฯ</t>
  </si>
  <si>
    <t>อ.ทุ่งช้าง</t>
  </si>
  <si>
    <t>อ.สองแคว</t>
  </si>
  <si>
    <t>อ.เชียงกลาง</t>
  </si>
  <si>
    <t>อ.ปัว</t>
  </si>
  <si>
    <t>อ.ท่าวังผา</t>
  </si>
  <si>
    <t>ตร.กม.</t>
  </si>
  <si>
    <t>%</t>
  </si>
  <si>
    <t>( Runoff )</t>
  </si>
  <si>
    <t>( Runoff*1000/DA. )</t>
  </si>
  <si>
    <t xml:space="preserve">มีปริมาณน้ำเฉลี่ยทั้งปี           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</si>
  <si>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</si>
  <si>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</si>
  <si>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</si>
  <si>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</si>
  <si>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N.64 อ.ท่าวังผา จ.น่าน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</si>
  <si>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</si>
  <si>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</si>
  <si>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</si>
  <si>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</si>
  <si>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>พื้นที่รับน้ำที่สถานี  N.64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</si>
</sst>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4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 horizontal="center"/>
    </xf>
    <xf numFmtId="2" fontId="0" fillId="4" borderId="8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>
      <alignment horizontal="center" vertical="center"/>
    </xf>
    <xf numFmtId="187" fontId="3" fillId="5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87" fontId="3" fillId="5" borderId="5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2" fontId="7" fillId="0" borderId="7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N.64 แม่น้ำน่าน บ้านผ่ขวาง อ.เมือง จ.น่าน
พื้นที่รับน้ำ 3,476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N.64'!$K$47:$K$72</c:f>
              <c:numCache>
                <c:ptCount val="24"/>
                <c:pt idx="0">
                  <c:v>1828.64</c:v>
                </c:pt>
                <c:pt idx="1">
                  <c:v>1901.64</c:v>
                </c:pt>
                <c:pt idx="2">
                  <c:v>1490.2600000000002</c:v>
                </c:pt>
                <c:pt idx="3">
                  <c:v>1248.6399999999999</c:v>
                </c:pt>
                <c:pt idx="4">
                  <c:v>1238.2</c:v>
                </c:pt>
                <c:pt idx="5">
                  <c:v>1570.1799999999998</c:v>
                </c:pt>
                <c:pt idx="6">
                  <c:v>1515.175</c:v>
                </c:pt>
                <c:pt idx="7">
                  <c:v>1629.202</c:v>
                </c:pt>
                <c:pt idx="8">
                  <c:v>1564.725</c:v>
                </c:pt>
                <c:pt idx="9">
                  <c:v>1059.425</c:v>
                </c:pt>
                <c:pt idx="10">
                  <c:v>1765.4666666666665</c:v>
                </c:pt>
                <c:pt idx="11">
                  <c:v>1617.7999999999997</c:v>
                </c:pt>
                <c:pt idx="12">
                  <c:v>1513.3999999999999</c:v>
                </c:pt>
                <c:pt idx="13">
                  <c:v>1358.98</c:v>
                </c:pt>
                <c:pt idx="14">
                  <c:v>1657.5</c:v>
                </c:pt>
                <c:pt idx="15">
                  <c:v>1400.6200000000001</c:v>
                </c:pt>
                <c:pt idx="16">
                  <c:v>1506.1000000000001</c:v>
                </c:pt>
                <c:pt idx="17">
                  <c:v>1786.2500000000002</c:v>
                </c:pt>
                <c:pt idx="18">
                  <c:v>1300.3833333333334</c:v>
                </c:pt>
                <c:pt idx="19">
                  <c:v>1320.4666666666667</c:v>
                </c:pt>
                <c:pt idx="20">
                  <c:v>1372.3333333333333</c:v>
                </c:pt>
                <c:pt idx="21">
                  <c:v>1208.7</c:v>
                </c:pt>
                <c:pt idx="22">
                  <c:v>1488.3000000000002</c:v>
                </c:pt>
              </c:numCache>
            </c:numRef>
          </c:xVal>
          <c:yVal>
            <c:numRef>
              <c:f>'data N.64'!$D$47:$D$72</c:f>
              <c:numCache>
                <c:ptCount val="24"/>
                <c:pt idx="0">
                  <c:v>1006.3981588032221</c:v>
                </c:pt>
                <c:pt idx="1">
                  <c:v>1060.5005753739931</c:v>
                </c:pt>
                <c:pt idx="2">
                  <c:v>698.7876869965479</c:v>
                </c:pt>
                <c:pt idx="3">
                  <c:v>501.0834292289989</c:v>
                </c:pt>
                <c:pt idx="4">
                  <c:v>384.8745684695052</c:v>
                </c:pt>
                <c:pt idx="5">
                  <c:v>814.5405638665134</c:v>
                </c:pt>
                <c:pt idx="6">
                  <c:v>659.9769850402762</c:v>
                </c:pt>
                <c:pt idx="7">
                  <c:v>857.8481012658228</c:v>
                </c:pt>
                <c:pt idx="8">
                  <c:v>953.1789413118527</c:v>
                </c:pt>
                <c:pt idx="9">
                  <c:v>586.957422324511</c:v>
                </c:pt>
                <c:pt idx="10">
                  <c:v>955.3596087456847</c:v>
                </c:pt>
                <c:pt idx="11">
                  <c:v>689.0101726121982</c:v>
                </c:pt>
                <c:pt idx="12">
                  <c:v>874.5332934407367</c:v>
                </c:pt>
                <c:pt idx="13">
                  <c:v>603.2904856156501</c:v>
                </c:pt>
                <c:pt idx="14">
                  <c:v>1073.0211369390101</c:v>
                </c:pt>
                <c:pt idx="15">
                  <c:v>508.7408975834293</c:v>
                </c:pt>
                <c:pt idx="16">
                  <c:v>828.5208193325664</c:v>
                </c:pt>
                <c:pt idx="17">
                  <c:v>1312.1602301495975</c:v>
                </c:pt>
                <c:pt idx="18">
                  <c:v>606.9361334867664</c:v>
                </c:pt>
                <c:pt idx="19">
                  <c:v>583.1271576524741</c:v>
                </c:pt>
                <c:pt idx="20">
                  <c:v>583.7859608745684</c:v>
                </c:pt>
                <c:pt idx="21">
                  <c:v>493.5368837744536</c:v>
                </c:pt>
                <c:pt idx="22">
                  <c:v>689.5281933256617</c:v>
                </c:pt>
              </c:numCache>
            </c:numRef>
          </c:yVal>
          <c:smooth val="0"/>
        </c:ser>
        <c:axId val="27871047"/>
        <c:axId val="49512832"/>
      </c:scatterChart>
      <c:valAx>
        <c:axId val="27871047"/>
        <c:scaling>
          <c:orientation val="minMax"/>
          <c:max val="22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9512832"/>
        <c:crosses val="autoZero"/>
        <c:crossBetween val="midCat"/>
        <c:dispUnits/>
        <c:majorUnit val="200"/>
        <c:minorUnit val="100"/>
      </c:valAx>
      <c:valAx>
        <c:axId val="49512832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871047"/>
        <c:crossesAt val="8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3"/>
  <sheetViews>
    <sheetView tabSelected="1" workbookViewId="0" topLeftCell="A1">
      <pane ySplit="3" topLeftCell="BM76" activePane="bottomLeft" state="frozen"/>
      <selection pane="topLeft" activeCell="A1" sqref="A1"/>
      <selection pane="bottomLeft" activeCell="J87" sqref="J87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8515625" style="1" customWidth="1"/>
    <col min="4" max="4" width="13.00390625" style="3" customWidth="1"/>
    <col min="5" max="11" width="9.00390625" style="1" customWidth="1"/>
    <col min="12" max="12" width="12.57421875" style="1" customWidth="1"/>
    <col min="13" max="20" width="6.28125" style="1" customWidth="1"/>
    <col min="21" max="44" width="9.140625" style="1" customWidth="1"/>
    <col min="45" max="45" width="9.140625" style="2" customWidth="1"/>
    <col min="46" max="46" width="9.140625" style="3" customWidth="1"/>
    <col min="47" max="55" width="9.140625" style="2" customWidth="1"/>
    <col min="56" max="57" width="9.140625" style="3" customWidth="1"/>
    <col min="58" max="82" width="9.140625" style="2" customWidth="1"/>
    <col min="83" max="16384" width="9.140625" style="1" customWidth="1"/>
  </cols>
  <sheetData>
    <row r="1" spans="2:12" ht="24.75" customHeight="1">
      <c r="B1" s="45" t="s">
        <v>23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57" ht="19.5" customHeight="1">
      <c r="B2" s="46" t="s">
        <v>0</v>
      </c>
      <c r="C2" s="27" t="s">
        <v>19</v>
      </c>
      <c r="D2" s="27" t="s">
        <v>20</v>
      </c>
      <c r="E2" s="49" t="s">
        <v>2</v>
      </c>
      <c r="F2" s="50"/>
      <c r="G2" s="50"/>
      <c r="H2" s="50"/>
      <c r="I2" s="50"/>
      <c r="J2" s="50"/>
      <c r="K2" s="50"/>
      <c r="L2" s="34" t="s">
        <v>15</v>
      </c>
      <c r="M2" s="4"/>
      <c r="N2" s="4"/>
      <c r="O2" s="4"/>
      <c r="P2" s="4"/>
      <c r="Q2" s="4"/>
      <c r="R2" s="4"/>
      <c r="S2" s="4"/>
      <c r="T2" s="4"/>
      <c r="AS2" s="24"/>
      <c r="AT2" s="6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2:57" ht="19.5" customHeight="1">
      <c r="B3" s="47"/>
      <c r="C3" s="28" t="s">
        <v>21</v>
      </c>
      <c r="D3" s="28" t="s">
        <v>22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22" t="s">
        <v>3</v>
      </c>
      <c r="L3" s="35" t="s">
        <v>24</v>
      </c>
      <c r="M3" s="4"/>
      <c r="N3" s="4"/>
      <c r="O3" s="4"/>
      <c r="P3" s="4"/>
      <c r="Q3" s="4"/>
      <c r="R3" s="4"/>
      <c r="S3" s="4"/>
      <c r="T3" s="4"/>
      <c r="AS3" s="24"/>
      <c r="AT3" s="6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2:57" ht="19.5" customHeight="1">
      <c r="B4" s="48"/>
      <c r="C4" s="38" t="s">
        <v>6</v>
      </c>
      <c r="D4" s="28" t="s">
        <v>4</v>
      </c>
      <c r="E4" s="42" t="s">
        <v>4</v>
      </c>
      <c r="F4" s="42">
        <v>28053</v>
      </c>
      <c r="G4" s="42">
        <v>28172</v>
      </c>
      <c r="H4" s="42">
        <v>28102</v>
      </c>
      <c r="I4" s="42">
        <v>28042</v>
      </c>
      <c r="J4" s="42">
        <v>28073</v>
      </c>
      <c r="K4" s="23" t="s">
        <v>4</v>
      </c>
      <c r="L4" s="44"/>
      <c r="M4" s="4"/>
      <c r="N4" s="4"/>
      <c r="O4" s="4"/>
      <c r="P4" s="4"/>
      <c r="Q4" s="4"/>
      <c r="R4" s="4"/>
      <c r="S4" s="4"/>
      <c r="T4" s="4"/>
      <c r="AS4" s="24"/>
      <c r="AT4" s="6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2:57" ht="19.5" customHeight="1">
      <c r="B5" s="13">
        <v>2495</v>
      </c>
      <c r="C5" s="39"/>
      <c r="D5" s="28"/>
      <c r="E5" s="40"/>
      <c r="F5" s="40">
        <v>2038.1</v>
      </c>
      <c r="G5" s="40"/>
      <c r="H5" s="40"/>
      <c r="I5" s="40">
        <v>1593.6</v>
      </c>
      <c r="J5" s="40"/>
      <c r="K5" s="27">
        <f>AVERAGE(E5:J5)</f>
        <v>1815.85</v>
      </c>
      <c r="L5" s="17">
        <f aca="true" t="shared" si="0" ref="L5:L36">D5*100/K5</f>
        <v>0</v>
      </c>
      <c r="M5" s="6"/>
      <c r="N5" s="6"/>
      <c r="O5" s="6"/>
      <c r="P5" s="6"/>
      <c r="Q5" s="6"/>
      <c r="R5" s="6"/>
      <c r="S5" s="6"/>
      <c r="T5" s="6"/>
      <c r="AS5" s="4"/>
      <c r="AT5" s="6"/>
      <c r="AU5" s="4"/>
      <c r="AV5" s="4"/>
      <c r="AW5" s="4"/>
      <c r="AX5" s="4"/>
      <c r="AY5" s="4"/>
      <c r="AZ5" s="4"/>
      <c r="BA5" s="4"/>
      <c r="BB5" s="4"/>
      <c r="BC5" s="4"/>
      <c r="BD5" s="6"/>
      <c r="BE5" s="6"/>
    </row>
    <row r="6" spans="2:57" ht="19.5" customHeight="1">
      <c r="B6" s="14">
        <v>2496</v>
      </c>
      <c r="C6" s="39"/>
      <c r="D6" s="28"/>
      <c r="E6" s="40"/>
      <c r="F6" s="40">
        <v>1911.6</v>
      </c>
      <c r="G6" s="40"/>
      <c r="H6" s="40"/>
      <c r="I6" s="40">
        <v>1709.1</v>
      </c>
      <c r="J6" s="40"/>
      <c r="K6" s="28">
        <f aca="true" t="shared" si="1" ref="K6:K64">AVERAGE(E6:J6)</f>
        <v>1810.35</v>
      </c>
      <c r="L6" s="18">
        <f t="shared" si="0"/>
        <v>0</v>
      </c>
      <c r="M6" s="6"/>
      <c r="N6" s="6"/>
      <c r="O6" s="6"/>
      <c r="P6" s="6"/>
      <c r="Q6" s="6"/>
      <c r="R6" s="6"/>
      <c r="S6" s="6"/>
      <c r="T6" s="6"/>
      <c r="AS6" s="4"/>
      <c r="AT6" s="6"/>
      <c r="AU6" s="4"/>
      <c r="AV6" s="4"/>
      <c r="AW6" s="4"/>
      <c r="AX6" s="4"/>
      <c r="AY6" s="4"/>
      <c r="AZ6" s="4"/>
      <c r="BA6" s="4"/>
      <c r="BB6" s="4"/>
      <c r="BC6" s="4"/>
      <c r="BD6" s="6"/>
      <c r="BE6" s="6"/>
    </row>
    <row r="7" spans="2:57" ht="19.5" customHeight="1">
      <c r="B7" s="14">
        <v>2497</v>
      </c>
      <c r="C7" s="39"/>
      <c r="D7" s="28"/>
      <c r="E7" s="40"/>
      <c r="F7" s="40">
        <v>1697.1</v>
      </c>
      <c r="G7" s="40"/>
      <c r="H7" s="40"/>
      <c r="I7" s="40">
        <v>1399.7</v>
      </c>
      <c r="J7" s="40"/>
      <c r="K7" s="28">
        <f t="shared" si="1"/>
        <v>1548.4</v>
      </c>
      <c r="L7" s="18">
        <f t="shared" si="0"/>
        <v>0</v>
      </c>
      <c r="M7" s="6"/>
      <c r="N7" s="6"/>
      <c r="O7" s="6"/>
      <c r="P7" s="6"/>
      <c r="Q7" s="6"/>
      <c r="R7" s="6"/>
      <c r="S7" s="6"/>
      <c r="T7" s="6"/>
      <c r="AS7" s="4"/>
      <c r="AT7" s="6"/>
      <c r="AU7" s="4"/>
      <c r="AV7" s="4"/>
      <c r="AW7" s="4"/>
      <c r="AX7" s="4"/>
      <c r="AY7" s="4"/>
      <c r="AZ7" s="4"/>
      <c r="BA7" s="4"/>
      <c r="BB7" s="4"/>
      <c r="BC7" s="4"/>
      <c r="BD7" s="6"/>
      <c r="BE7" s="6"/>
    </row>
    <row r="8" spans="2:57" ht="19.5" customHeight="1">
      <c r="B8" s="14">
        <v>2498</v>
      </c>
      <c r="C8" s="39"/>
      <c r="D8" s="28"/>
      <c r="E8" s="40"/>
      <c r="F8" s="40">
        <v>1786.1</v>
      </c>
      <c r="G8" s="40"/>
      <c r="H8" s="40"/>
      <c r="I8" s="40">
        <v>1409.4</v>
      </c>
      <c r="J8" s="40"/>
      <c r="K8" s="28">
        <f t="shared" si="1"/>
        <v>1597.75</v>
      </c>
      <c r="L8" s="18">
        <f t="shared" si="0"/>
        <v>0</v>
      </c>
      <c r="M8" s="6"/>
      <c r="N8" s="6"/>
      <c r="O8" s="6"/>
      <c r="P8" s="6"/>
      <c r="Q8" s="6"/>
      <c r="R8" s="6"/>
      <c r="S8" s="6"/>
      <c r="T8" s="6"/>
      <c r="AS8" s="4"/>
      <c r="AT8" s="6"/>
      <c r="AU8" s="4"/>
      <c r="AV8" s="4"/>
      <c r="AW8" s="4"/>
      <c r="AX8" s="4"/>
      <c r="AY8" s="4"/>
      <c r="AZ8" s="4"/>
      <c r="BA8" s="4"/>
      <c r="BB8" s="4"/>
      <c r="BC8" s="4"/>
      <c r="BD8" s="6"/>
      <c r="BE8" s="6"/>
    </row>
    <row r="9" spans="2:57" ht="19.5" customHeight="1">
      <c r="B9" s="14">
        <v>2499</v>
      </c>
      <c r="C9" s="39"/>
      <c r="D9" s="28"/>
      <c r="E9" s="40"/>
      <c r="F9" s="40">
        <v>1885.5</v>
      </c>
      <c r="G9" s="40"/>
      <c r="H9" s="40"/>
      <c r="I9" s="40">
        <v>1603.7</v>
      </c>
      <c r="J9" s="40"/>
      <c r="K9" s="28">
        <f t="shared" si="1"/>
        <v>1744.6</v>
      </c>
      <c r="L9" s="18">
        <f t="shared" si="0"/>
        <v>0</v>
      </c>
      <c r="M9" s="6"/>
      <c r="N9" s="6"/>
      <c r="O9" s="6"/>
      <c r="P9" s="6"/>
      <c r="Q9" s="6"/>
      <c r="R9" s="6"/>
      <c r="S9" s="6"/>
      <c r="T9" s="6"/>
      <c r="AS9" s="4"/>
      <c r="AT9" s="6"/>
      <c r="AU9" s="4"/>
      <c r="AV9" s="4"/>
      <c r="AW9" s="4"/>
      <c r="AX9" s="4"/>
      <c r="AY9" s="4"/>
      <c r="AZ9" s="4"/>
      <c r="BA9" s="4"/>
      <c r="BB9" s="4"/>
      <c r="BC9" s="4"/>
      <c r="BD9" s="6"/>
      <c r="BE9" s="6"/>
    </row>
    <row r="10" spans="2:57" ht="19.5" customHeight="1">
      <c r="B10" s="14">
        <v>2500</v>
      </c>
      <c r="C10" s="39"/>
      <c r="D10" s="28"/>
      <c r="E10" s="40"/>
      <c r="F10" s="40">
        <v>1679.1</v>
      </c>
      <c r="G10" s="40"/>
      <c r="H10" s="40"/>
      <c r="I10" s="40">
        <v>1631.8</v>
      </c>
      <c r="J10" s="40"/>
      <c r="K10" s="28">
        <f t="shared" si="1"/>
        <v>1655.4499999999998</v>
      </c>
      <c r="L10" s="18">
        <f t="shared" si="0"/>
        <v>0</v>
      </c>
      <c r="M10" s="6"/>
      <c r="N10" s="6"/>
      <c r="O10" s="6"/>
      <c r="P10" s="6"/>
      <c r="Q10" s="6"/>
      <c r="R10" s="6"/>
      <c r="S10" s="6"/>
      <c r="T10" s="6"/>
      <c r="AS10" s="4"/>
      <c r="AT10" s="6"/>
      <c r="AU10" s="4"/>
      <c r="AV10" s="4"/>
      <c r="AW10" s="4"/>
      <c r="AX10" s="4"/>
      <c r="AY10" s="4"/>
      <c r="AZ10" s="4"/>
      <c r="BA10" s="4"/>
      <c r="BB10" s="4"/>
      <c r="BC10" s="4"/>
      <c r="BD10" s="6"/>
      <c r="BE10" s="6"/>
    </row>
    <row r="11" spans="2:57" ht="19.5" customHeight="1">
      <c r="B11" s="14">
        <v>2501</v>
      </c>
      <c r="C11" s="39"/>
      <c r="D11" s="28"/>
      <c r="E11" s="40"/>
      <c r="F11" s="40">
        <v>1305.2</v>
      </c>
      <c r="G11" s="40"/>
      <c r="H11" s="40"/>
      <c r="I11" s="40">
        <v>1370.5</v>
      </c>
      <c r="J11" s="40"/>
      <c r="K11" s="28">
        <f t="shared" si="1"/>
        <v>1337.85</v>
      </c>
      <c r="L11" s="18">
        <f t="shared" si="0"/>
        <v>0</v>
      </c>
      <c r="M11" s="6"/>
      <c r="N11" s="6"/>
      <c r="O11" s="6"/>
      <c r="P11" s="6"/>
      <c r="Q11" s="6"/>
      <c r="R11" s="6"/>
      <c r="S11" s="6"/>
      <c r="T11" s="6"/>
      <c r="AS11" s="4"/>
      <c r="AT11" s="6"/>
      <c r="AU11" s="4"/>
      <c r="AV11" s="4"/>
      <c r="AW11" s="4"/>
      <c r="AX11" s="4"/>
      <c r="AY11" s="4"/>
      <c r="AZ11" s="4"/>
      <c r="BA11" s="4"/>
      <c r="BB11" s="4"/>
      <c r="BC11" s="4"/>
      <c r="BD11" s="6"/>
      <c r="BE11" s="6"/>
    </row>
    <row r="12" spans="2:57" ht="19.5" customHeight="1">
      <c r="B12" s="14">
        <v>2502</v>
      </c>
      <c r="C12" s="39"/>
      <c r="D12" s="28"/>
      <c r="E12" s="40"/>
      <c r="F12" s="40">
        <v>1726.4</v>
      </c>
      <c r="G12" s="40"/>
      <c r="H12" s="40"/>
      <c r="I12" s="40">
        <v>1283.7</v>
      </c>
      <c r="J12" s="40"/>
      <c r="K12" s="28">
        <f t="shared" si="1"/>
        <v>1505.0500000000002</v>
      </c>
      <c r="L12" s="18">
        <f t="shared" si="0"/>
        <v>0</v>
      </c>
      <c r="M12" s="6"/>
      <c r="N12" s="6"/>
      <c r="O12" s="6"/>
      <c r="P12" s="6"/>
      <c r="Q12" s="6"/>
      <c r="R12" s="6"/>
      <c r="S12" s="6"/>
      <c r="T12" s="6"/>
      <c r="AS12" s="4"/>
      <c r="AT12" s="6"/>
      <c r="AU12" s="4"/>
      <c r="AV12" s="4"/>
      <c r="AW12" s="4"/>
      <c r="AX12" s="4"/>
      <c r="AY12" s="4"/>
      <c r="AZ12" s="4"/>
      <c r="BA12" s="4"/>
      <c r="BB12" s="4"/>
      <c r="BC12" s="4"/>
      <c r="BD12" s="6"/>
      <c r="BE12" s="6"/>
    </row>
    <row r="13" spans="2:57" ht="19.5" customHeight="1">
      <c r="B13" s="14">
        <v>2503</v>
      </c>
      <c r="C13" s="39"/>
      <c r="D13" s="28"/>
      <c r="E13" s="40"/>
      <c r="F13" s="40">
        <v>2056.2</v>
      </c>
      <c r="G13" s="40"/>
      <c r="H13" s="40"/>
      <c r="I13" s="40">
        <v>1630.1</v>
      </c>
      <c r="J13" s="40"/>
      <c r="K13" s="28">
        <f t="shared" si="1"/>
        <v>1843.1499999999999</v>
      </c>
      <c r="L13" s="18">
        <f t="shared" si="0"/>
        <v>0</v>
      </c>
      <c r="M13" s="6"/>
      <c r="N13" s="6"/>
      <c r="O13" s="6"/>
      <c r="P13" s="6"/>
      <c r="Q13" s="6"/>
      <c r="R13" s="6"/>
      <c r="S13" s="6"/>
      <c r="T13" s="6"/>
      <c r="AS13" s="4"/>
      <c r="AT13" s="6"/>
      <c r="AU13" s="4"/>
      <c r="AV13" s="4"/>
      <c r="AW13" s="4"/>
      <c r="AX13" s="4"/>
      <c r="AY13" s="4"/>
      <c r="AZ13" s="4"/>
      <c r="BA13" s="4"/>
      <c r="BB13" s="4"/>
      <c r="BC13" s="4"/>
      <c r="BD13" s="6"/>
      <c r="BE13" s="6"/>
    </row>
    <row r="14" spans="2:57" ht="19.5" customHeight="1">
      <c r="B14" s="14">
        <v>2504</v>
      </c>
      <c r="C14" s="39"/>
      <c r="D14" s="28"/>
      <c r="E14" s="40"/>
      <c r="F14" s="40">
        <v>1970.9</v>
      </c>
      <c r="G14" s="40"/>
      <c r="H14" s="40"/>
      <c r="I14" s="40">
        <v>1312.3</v>
      </c>
      <c r="J14" s="40"/>
      <c r="K14" s="28">
        <f t="shared" si="1"/>
        <v>1641.6</v>
      </c>
      <c r="L14" s="18">
        <f t="shared" si="0"/>
        <v>0</v>
      </c>
      <c r="M14" s="6"/>
      <c r="N14" s="6"/>
      <c r="O14" s="6"/>
      <c r="P14" s="6"/>
      <c r="Q14" s="6"/>
      <c r="R14" s="6"/>
      <c r="S14" s="6"/>
      <c r="T14" s="6"/>
      <c r="AS14" s="4"/>
      <c r="AT14" s="6"/>
      <c r="AU14" s="4"/>
      <c r="AV14" s="4"/>
      <c r="AW14" s="4"/>
      <c r="AX14" s="4"/>
      <c r="AY14" s="4"/>
      <c r="AZ14" s="4"/>
      <c r="BA14" s="4"/>
      <c r="BB14" s="4"/>
      <c r="BC14" s="4"/>
      <c r="BD14" s="6"/>
      <c r="BE14" s="6"/>
    </row>
    <row r="15" spans="2:57" ht="19.5" customHeight="1">
      <c r="B15" s="14">
        <v>2505</v>
      </c>
      <c r="C15" s="39"/>
      <c r="D15" s="28"/>
      <c r="E15" s="40"/>
      <c r="F15" s="40">
        <v>882.3</v>
      </c>
      <c r="G15" s="40"/>
      <c r="H15" s="40"/>
      <c r="I15" s="40">
        <v>1064.6</v>
      </c>
      <c r="J15" s="40"/>
      <c r="K15" s="28">
        <f t="shared" si="1"/>
        <v>973.4499999999999</v>
      </c>
      <c r="L15" s="18">
        <f t="shared" si="0"/>
        <v>0</v>
      </c>
      <c r="M15" s="6"/>
      <c r="N15" s="6"/>
      <c r="O15" s="6"/>
      <c r="P15" s="6"/>
      <c r="Q15" s="6"/>
      <c r="R15" s="6"/>
      <c r="S15" s="6"/>
      <c r="T15" s="6"/>
      <c r="AS15" s="4"/>
      <c r="AT15" s="6"/>
      <c r="AU15" s="4"/>
      <c r="AV15" s="4"/>
      <c r="AW15" s="4"/>
      <c r="AX15" s="4"/>
      <c r="AY15" s="4"/>
      <c r="AZ15" s="4"/>
      <c r="BA15" s="4"/>
      <c r="BB15" s="4"/>
      <c r="BC15" s="4"/>
      <c r="BD15" s="6"/>
      <c r="BE15" s="6"/>
    </row>
    <row r="16" spans="2:57" ht="19.5" customHeight="1">
      <c r="B16" s="14">
        <v>2506</v>
      </c>
      <c r="C16" s="39"/>
      <c r="D16" s="28"/>
      <c r="E16" s="40"/>
      <c r="F16" s="40">
        <v>1945</v>
      </c>
      <c r="G16" s="40"/>
      <c r="H16" s="40"/>
      <c r="I16" s="40">
        <v>1235</v>
      </c>
      <c r="J16" s="40"/>
      <c r="K16" s="28">
        <f t="shared" si="1"/>
        <v>1590</v>
      </c>
      <c r="L16" s="18">
        <f t="shared" si="0"/>
        <v>0</v>
      </c>
      <c r="M16" s="6"/>
      <c r="N16" s="6"/>
      <c r="O16" s="6"/>
      <c r="P16" s="6"/>
      <c r="Q16" s="6"/>
      <c r="R16" s="6"/>
      <c r="S16" s="6"/>
      <c r="T16" s="6"/>
      <c r="AS16" s="4"/>
      <c r="AT16" s="6"/>
      <c r="AU16" s="4"/>
      <c r="AV16" s="4"/>
      <c r="AW16" s="4"/>
      <c r="AX16" s="4"/>
      <c r="AY16" s="4"/>
      <c r="AZ16" s="4"/>
      <c r="BA16" s="4"/>
      <c r="BB16" s="4"/>
      <c r="BC16" s="4"/>
      <c r="BD16" s="6"/>
      <c r="BE16" s="6"/>
    </row>
    <row r="17" spans="2:57" ht="19.5" customHeight="1">
      <c r="B17" s="14">
        <v>2507</v>
      </c>
      <c r="C17" s="39"/>
      <c r="D17" s="28"/>
      <c r="E17" s="40"/>
      <c r="F17" s="40">
        <v>1690.3</v>
      </c>
      <c r="G17" s="40"/>
      <c r="H17" s="40"/>
      <c r="I17" s="40">
        <v>1200.4</v>
      </c>
      <c r="J17" s="40"/>
      <c r="K17" s="28">
        <f t="shared" si="1"/>
        <v>1445.35</v>
      </c>
      <c r="L17" s="18">
        <f t="shared" si="0"/>
        <v>0</v>
      </c>
      <c r="M17" s="6"/>
      <c r="N17" s="6"/>
      <c r="O17" s="6"/>
      <c r="P17" s="6"/>
      <c r="Q17" s="6"/>
      <c r="R17" s="6"/>
      <c r="S17" s="6"/>
      <c r="T17" s="6"/>
      <c r="AS17" s="4"/>
      <c r="AT17" s="6"/>
      <c r="AU17" s="4"/>
      <c r="AV17" s="4"/>
      <c r="AW17" s="4"/>
      <c r="AX17" s="4"/>
      <c r="AY17" s="4"/>
      <c r="AZ17" s="4"/>
      <c r="BA17" s="4"/>
      <c r="BB17" s="4"/>
      <c r="BC17" s="4"/>
      <c r="BD17" s="6"/>
      <c r="BE17" s="6"/>
    </row>
    <row r="18" spans="2:57" ht="19.5" customHeight="1">
      <c r="B18" s="14">
        <v>2508</v>
      </c>
      <c r="C18" s="39"/>
      <c r="D18" s="28"/>
      <c r="E18" s="40"/>
      <c r="F18" s="40">
        <v>1223.8</v>
      </c>
      <c r="G18" s="40"/>
      <c r="H18" s="40"/>
      <c r="I18" s="40">
        <v>847.7</v>
      </c>
      <c r="J18" s="40"/>
      <c r="K18" s="28">
        <f t="shared" si="1"/>
        <v>1035.75</v>
      </c>
      <c r="L18" s="18">
        <f t="shared" si="0"/>
        <v>0</v>
      </c>
      <c r="M18" s="6"/>
      <c r="N18" s="6"/>
      <c r="O18" s="6"/>
      <c r="P18" s="6"/>
      <c r="Q18" s="6"/>
      <c r="R18" s="6"/>
      <c r="S18" s="6"/>
      <c r="T18" s="6"/>
      <c r="AS18" s="4"/>
      <c r="AT18" s="6"/>
      <c r="AU18" s="4"/>
      <c r="AV18" s="4"/>
      <c r="AW18" s="4"/>
      <c r="AX18" s="4"/>
      <c r="AY18" s="4"/>
      <c r="AZ18" s="4"/>
      <c r="BA18" s="4"/>
      <c r="BB18" s="4"/>
      <c r="BC18" s="4"/>
      <c r="BD18" s="6"/>
      <c r="BE18" s="6"/>
    </row>
    <row r="19" spans="2:57" ht="19.5" customHeight="1">
      <c r="B19" s="14">
        <v>2509</v>
      </c>
      <c r="C19" s="39"/>
      <c r="D19" s="28"/>
      <c r="E19" s="40"/>
      <c r="F19" s="40">
        <v>1982.9</v>
      </c>
      <c r="G19" s="40"/>
      <c r="H19" s="40"/>
      <c r="I19" s="40">
        <v>934.2</v>
      </c>
      <c r="J19" s="40"/>
      <c r="K19" s="28">
        <f t="shared" si="1"/>
        <v>1458.5500000000002</v>
      </c>
      <c r="L19" s="18">
        <f t="shared" si="0"/>
        <v>0</v>
      </c>
      <c r="M19" s="6"/>
      <c r="N19" s="6"/>
      <c r="O19" s="6"/>
      <c r="P19" s="6"/>
      <c r="Q19" s="6"/>
      <c r="R19" s="6"/>
      <c r="S19" s="6"/>
      <c r="T19" s="6"/>
      <c r="AS19" s="4"/>
      <c r="AT19" s="6"/>
      <c r="AU19" s="4"/>
      <c r="AV19" s="4"/>
      <c r="AW19" s="4"/>
      <c r="AX19" s="4"/>
      <c r="AY19" s="4"/>
      <c r="AZ19" s="4"/>
      <c r="BA19" s="4"/>
      <c r="BB19" s="4"/>
      <c r="BC19" s="4"/>
      <c r="BD19" s="6"/>
      <c r="BE19" s="6"/>
    </row>
    <row r="20" spans="2:57" ht="19.5" customHeight="1">
      <c r="B20" s="14">
        <v>2510</v>
      </c>
      <c r="C20" s="39"/>
      <c r="D20" s="28"/>
      <c r="E20" s="40"/>
      <c r="F20" s="40">
        <v>1673.1</v>
      </c>
      <c r="G20" s="40"/>
      <c r="H20" s="40"/>
      <c r="I20" s="40">
        <v>989.7</v>
      </c>
      <c r="J20" s="40"/>
      <c r="K20" s="28">
        <f t="shared" si="1"/>
        <v>1331.4</v>
      </c>
      <c r="L20" s="18">
        <f t="shared" si="0"/>
        <v>0</v>
      </c>
      <c r="M20" s="6"/>
      <c r="N20" s="6"/>
      <c r="O20" s="6"/>
      <c r="P20" s="6"/>
      <c r="Q20" s="6"/>
      <c r="R20" s="6"/>
      <c r="S20" s="6"/>
      <c r="T20" s="6"/>
      <c r="AS20" s="4"/>
      <c r="AT20" s="6"/>
      <c r="AU20" s="4"/>
      <c r="AV20" s="4"/>
      <c r="AW20" s="4"/>
      <c r="AX20" s="4"/>
      <c r="AY20" s="4"/>
      <c r="AZ20" s="4"/>
      <c r="BA20" s="4"/>
      <c r="BB20" s="4"/>
      <c r="BC20" s="4"/>
      <c r="BD20" s="6"/>
      <c r="BE20" s="6"/>
    </row>
    <row r="21" spans="2:57" ht="19.5" customHeight="1">
      <c r="B21" s="14">
        <v>2511</v>
      </c>
      <c r="C21" s="39"/>
      <c r="D21" s="28"/>
      <c r="E21" s="40"/>
      <c r="F21" s="40">
        <v>1363.4</v>
      </c>
      <c r="G21" s="40"/>
      <c r="H21" s="40"/>
      <c r="I21" s="40">
        <v>759.3</v>
      </c>
      <c r="J21" s="40"/>
      <c r="K21" s="28">
        <f t="shared" si="1"/>
        <v>1061.35</v>
      </c>
      <c r="L21" s="18">
        <f t="shared" si="0"/>
        <v>0</v>
      </c>
      <c r="M21" s="6"/>
      <c r="N21" s="6"/>
      <c r="O21" s="6"/>
      <c r="P21" s="6"/>
      <c r="Q21" s="6"/>
      <c r="R21" s="6"/>
      <c r="S21" s="6"/>
      <c r="T21" s="6"/>
      <c r="AS21" s="4"/>
      <c r="AT21" s="6"/>
      <c r="AU21" s="4"/>
      <c r="AV21" s="4"/>
      <c r="AW21" s="4"/>
      <c r="AX21" s="4"/>
      <c r="AY21" s="4"/>
      <c r="AZ21" s="4"/>
      <c r="BA21" s="4"/>
      <c r="BB21" s="4"/>
      <c r="BC21" s="4"/>
      <c r="BD21" s="6"/>
      <c r="BE21" s="6"/>
    </row>
    <row r="22" spans="2:57" ht="19.5" customHeight="1">
      <c r="B22" s="14">
        <v>2512</v>
      </c>
      <c r="C22" s="39"/>
      <c r="D22" s="28"/>
      <c r="E22" s="40"/>
      <c r="F22" s="40">
        <v>1497.4</v>
      </c>
      <c r="G22" s="40"/>
      <c r="H22" s="40"/>
      <c r="I22" s="40">
        <v>1358.1</v>
      </c>
      <c r="J22" s="40">
        <v>1574.7</v>
      </c>
      <c r="K22" s="28">
        <f t="shared" si="1"/>
        <v>1476.7333333333333</v>
      </c>
      <c r="L22" s="18">
        <f t="shared" si="0"/>
        <v>0</v>
      </c>
      <c r="M22" s="6"/>
      <c r="N22" s="6"/>
      <c r="O22" s="6"/>
      <c r="P22" s="10"/>
      <c r="Q22" s="11"/>
      <c r="R22" s="11"/>
      <c r="S22" s="11"/>
      <c r="T22" s="11"/>
      <c r="U22" s="12"/>
      <c r="W22" s="11"/>
      <c r="AS22" s="4"/>
      <c r="AT22" s="6"/>
      <c r="AU22" s="4"/>
      <c r="AV22" s="4"/>
      <c r="AW22" s="4"/>
      <c r="AX22" s="4"/>
      <c r="AY22" s="4"/>
      <c r="AZ22" s="4"/>
      <c r="BA22" s="4"/>
      <c r="BB22" s="4"/>
      <c r="BC22" s="4"/>
      <c r="BD22" s="6"/>
      <c r="BE22" s="6"/>
    </row>
    <row r="23" spans="2:57" ht="19.5" customHeight="1">
      <c r="B23" s="14">
        <v>2513</v>
      </c>
      <c r="C23" s="39"/>
      <c r="D23" s="28"/>
      <c r="E23" s="40"/>
      <c r="F23" s="40">
        <v>1806.1</v>
      </c>
      <c r="G23" s="40"/>
      <c r="H23" s="40"/>
      <c r="I23" s="40">
        <v>1519.5</v>
      </c>
      <c r="J23" s="40">
        <v>1665.1</v>
      </c>
      <c r="K23" s="28">
        <f t="shared" si="1"/>
        <v>1663.5666666666666</v>
      </c>
      <c r="L23" s="18">
        <f t="shared" si="0"/>
        <v>0</v>
      </c>
      <c r="M23" s="6"/>
      <c r="N23" s="6"/>
      <c r="O23" s="6"/>
      <c r="P23" s="10"/>
      <c r="Q23" s="11"/>
      <c r="R23" s="11"/>
      <c r="S23" s="11"/>
      <c r="T23" s="30"/>
      <c r="U23" s="2"/>
      <c r="V23" s="11"/>
      <c r="W23" s="12"/>
      <c r="AS23" s="4"/>
      <c r="AT23" s="6"/>
      <c r="AU23" s="4"/>
      <c r="AV23" s="4"/>
      <c r="AW23" s="4"/>
      <c r="AX23" s="4"/>
      <c r="AY23" s="4"/>
      <c r="AZ23" s="4"/>
      <c r="BA23" s="4"/>
      <c r="BB23" s="4"/>
      <c r="BC23" s="4"/>
      <c r="BD23" s="6"/>
      <c r="BE23" s="6"/>
    </row>
    <row r="24" spans="2:57" ht="19.5" customHeight="1">
      <c r="B24" s="14">
        <v>2514</v>
      </c>
      <c r="C24" s="39"/>
      <c r="D24" s="28"/>
      <c r="E24" s="40"/>
      <c r="F24" s="40">
        <v>1572.6</v>
      </c>
      <c r="G24" s="40"/>
      <c r="H24" s="40">
        <v>1041.4</v>
      </c>
      <c r="I24" s="40">
        <v>1381.2</v>
      </c>
      <c r="J24" s="40">
        <v>1499.9</v>
      </c>
      <c r="K24" s="28">
        <f t="shared" si="1"/>
        <v>1373.775</v>
      </c>
      <c r="L24" s="18">
        <f t="shared" si="0"/>
        <v>0</v>
      </c>
      <c r="M24" s="6"/>
      <c r="N24" s="6"/>
      <c r="O24" s="6"/>
      <c r="P24" s="10"/>
      <c r="Q24" s="11"/>
      <c r="R24" s="11"/>
      <c r="S24" s="11"/>
      <c r="T24" s="31"/>
      <c r="U24" s="12"/>
      <c r="V24" s="12"/>
      <c r="W24" s="12"/>
      <c r="AS24" s="4"/>
      <c r="AT24" s="6"/>
      <c r="AU24" s="4"/>
      <c r="AV24" s="4"/>
      <c r="AW24" s="4"/>
      <c r="AX24" s="4"/>
      <c r="AY24" s="4"/>
      <c r="AZ24" s="4"/>
      <c r="BA24" s="4"/>
      <c r="BB24" s="4"/>
      <c r="BC24" s="4"/>
      <c r="BD24" s="6"/>
      <c r="BE24" s="6"/>
    </row>
    <row r="25" spans="2:23" ht="19.5" customHeight="1">
      <c r="B25" s="14">
        <v>2515</v>
      </c>
      <c r="C25" s="39"/>
      <c r="D25" s="28"/>
      <c r="E25" s="40"/>
      <c r="F25" s="40">
        <v>1530.2</v>
      </c>
      <c r="G25" s="40"/>
      <c r="H25" s="40">
        <v>1332.4</v>
      </c>
      <c r="I25" s="40">
        <v>883.6</v>
      </c>
      <c r="J25" s="40">
        <v>1683</v>
      </c>
      <c r="K25" s="28">
        <f t="shared" si="1"/>
        <v>1357.3000000000002</v>
      </c>
      <c r="L25" s="18">
        <f t="shared" si="0"/>
        <v>0</v>
      </c>
      <c r="M25" s="6"/>
      <c r="N25" s="6"/>
      <c r="O25" s="6"/>
      <c r="P25" s="10"/>
      <c r="Q25" s="11"/>
      <c r="R25" s="11"/>
      <c r="S25" s="11"/>
      <c r="T25" s="31"/>
      <c r="U25" s="12"/>
      <c r="V25" s="12"/>
      <c r="W25" s="12"/>
    </row>
    <row r="26" spans="2:23" ht="19.5" customHeight="1">
      <c r="B26" s="14">
        <v>2516</v>
      </c>
      <c r="C26" s="39"/>
      <c r="D26" s="28"/>
      <c r="E26" s="40"/>
      <c r="F26" s="40">
        <v>1376.2</v>
      </c>
      <c r="G26" s="40"/>
      <c r="H26" s="40">
        <v>1108.31</v>
      </c>
      <c r="I26" s="40">
        <v>1462.3</v>
      </c>
      <c r="J26" s="40">
        <v>1454.1</v>
      </c>
      <c r="K26" s="28">
        <f t="shared" si="1"/>
        <v>1350.2275</v>
      </c>
      <c r="L26" s="18">
        <f t="shared" si="0"/>
        <v>0</v>
      </c>
      <c r="M26" s="6"/>
      <c r="N26" s="6"/>
      <c r="O26" s="6"/>
      <c r="P26" s="10"/>
      <c r="Q26" s="11"/>
      <c r="R26" s="11"/>
      <c r="S26" s="11"/>
      <c r="T26" s="31"/>
      <c r="U26" s="12"/>
      <c r="V26" s="12"/>
      <c r="W26" s="12"/>
    </row>
    <row r="27" spans="2:23" ht="19.5" customHeight="1">
      <c r="B27" s="14">
        <v>2517</v>
      </c>
      <c r="C27" s="39"/>
      <c r="D27" s="28"/>
      <c r="E27" s="40"/>
      <c r="F27" s="40">
        <v>1547.1</v>
      </c>
      <c r="G27" s="40"/>
      <c r="H27" s="40">
        <v>1106.3</v>
      </c>
      <c r="I27" s="40">
        <v>1209.9</v>
      </c>
      <c r="J27" s="40">
        <v>1167.6</v>
      </c>
      <c r="K27" s="28">
        <f t="shared" si="1"/>
        <v>1257.725</v>
      </c>
      <c r="L27" s="18">
        <f t="shared" si="0"/>
        <v>0</v>
      </c>
      <c r="M27" s="6"/>
      <c r="N27" s="6"/>
      <c r="O27" s="6"/>
      <c r="P27" s="10"/>
      <c r="Q27" s="11"/>
      <c r="R27" s="11"/>
      <c r="S27" s="11"/>
      <c r="T27" s="3"/>
      <c r="U27" s="12"/>
      <c r="V27" s="12"/>
      <c r="W27" s="12"/>
    </row>
    <row r="28" spans="2:20" ht="19.5" customHeight="1">
      <c r="B28" s="14">
        <v>2518</v>
      </c>
      <c r="C28" s="39"/>
      <c r="D28" s="28"/>
      <c r="E28" s="40"/>
      <c r="F28" s="40">
        <v>1675.3</v>
      </c>
      <c r="G28" s="40"/>
      <c r="H28" s="40">
        <v>1251.1</v>
      </c>
      <c r="I28" s="40">
        <v>1374</v>
      </c>
      <c r="J28" s="40">
        <v>1857.1</v>
      </c>
      <c r="K28" s="28">
        <f t="shared" si="1"/>
        <v>1539.375</v>
      </c>
      <c r="L28" s="18">
        <f t="shared" si="0"/>
        <v>0</v>
      </c>
      <c r="M28" s="6"/>
      <c r="N28" s="6"/>
      <c r="O28" s="6"/>
      <c r="P28" s="6"/>
      <c r="Q28" s="6"/>
      <c r="R28" s="6"/>
      <c r="S28" s="6"/>
      <c r="T28" s="6"/>
    </row>
    <row r="29" spans="2:20" ht="19.5" customHeight="1">
      <c r="B29" s="14">
        <v>2519</v>
      </c>
      <c r="C29" s="39"/>
      <c r="D29" s="28"/>
      <c r="E29" s="40"/>
      <c r="F29" s="40">
        <v>1904.5</v>
      </c>
      <c r="G29" s="40"/>
      <c r="H29" s="40">
        <v>902.2</v>
      </c>
      <c r="I29" s="40">
        <v>1120.7</v>
      </c>
      <c r="J29" s="40">
        <v>1706.6</v>
      </c>
      <c r="K29" s="28">
        <f t="shared" si="1"/>
        <v>1408.5</v>
      </c>
      <c r="L29" s="18">
        <f t="shared" si="0"/>
        <v>0</v>
      </c>
      <c r="M29" s="6"/>
      <c r="N29" s="6"/>
      <c r="O29" s="6"/>
      <c r="P29" s="6"/>
      <c r="Q29" s="6"/>
      <c r="R29" s="6"/>
      <c r="S29" s="6"/>
      <c r="T29" s="6"/>
    </row>
    <row r="30" spans="2:20" ht="19.5" customHeight="1">
      <c r="B30" s="14">
        <v>2520</v>
      </c>
      <c r="C30" s="39"/>
      <c r="D30" s="28"/>
      <c r="E30" s="40"/>
      <c r="F30" s="40">
        <v>1551.2</v>
      </c>
      <c r="G30" s="40"/>
      <c r="H30" s="40">
        <v>1445.5</v>
      </c>
      <c r="I30" s="40">
        <v>747.2</v>
      </c>
      <c r="J30" s="40">
        <v>1343.5</v>
      </c>
      <c r="K30" s="28">
        <f t="shared" si="1"/>
        <v>1271.85</v>
      </c>
      <c r="L30" s="18">
        <f t="shared" si="0"/>
        <v>0</v>
      </c>
      <c r="M30" s="6"/>
      <c r="N30" s="6"/>
      <c r="O30" s="6"/>
      <c r="P30" s="6"/>
      <c r="Q30" s="6"/>
      <c r="R30" s="6"/>
      <c r="S30" s="6"/>
      <c r="T30" s="6"/>
    </row>
    <row r="31" spans="2:20" ht="19.5" customHeight="1">
      <c r="B31" s="14">
        <v>2521</v>
      </c>
      <c r="C31" s="39"/>
      <c r="D31" s="28"/>
      <c r="E31" s="40"/>
      <c r="F31" s="40">
        <v>1933.9</v>
      </c>
      <c r="G31" s="40"/>
      <c r="H31" s="40">
        <v>1345.5</v>
      </c>
      <c r="I31" s="40">
        <v>934</v>
      </c>
      <c r="J31" s="40">
        <v>1334.7</v>
      </c>
      <c r="K31" s="28">
        <f t="shared" si="1"/>
        <v>1387.0249999999999</v>
      </c>
      <c r="L31" s="18">
        <f t="shared" si="0"/>
        <v>0</v>
      </c>
      <c r="M31" s="6"/>
      <c r="N31" s="6"/>
      <c r="O31" s="6"/>
      <c r="P31" s="6"/>
      <c r="Q31" s="6"/>
      <c r="R31" s="6"/>
      <c r="S31" s="6"/>
      <c r="T31" s="6"/>
    </row>
    <row r="32" spans="2:20" ht="19.5" customHeight="1">
      <c r="B32" s="14">
        <v>2522</v>
      </c>
      <c r="C32" s="39"/>
      <c r="D32" s="28"/>
      <c r="E32" s="40"/>
      <c r="F32" s="40">
        <v>1157.1</v>
      </c>
      <c r="G32" s="40"/>
      <c r="H32" s="40">
        <v>984.9</v>
      </c>
      <c r="I32" s="40">
        <v>804.7</v>
      </c>
      <c r="J32" s="40">
        <v>956.9</v>
      </c>
      <c r="K32" s="28">
        <f t="shared" si="1"/>
        <v>975.9</v>
      </c>
      <c r="L32" s="18">
        <f t="shared" si="0"/>
        <v>0</v>
      </c>
      <c r="M32" s="6"/>
      <c r="N32" s="6"/>
      <c r="O32" s="6"/>
      <c r="P32" s="6"/>
      <c r="Q32" s="6"/>
      <c r="R32" s="6"/>
      <c r="S32" s="6"/>
      <c r="T32" s="6"/>
    </row>
    <row r="33" spans="2:20" ht="19.5" customHeight="1">
      <c r="B33" s="14">
        <v>2523</v>
      </c>
      <c r="C33" s="39"/>
      <c r="D33" s="28"/>
      <c r="E33" s="40"/>
      <c r="F33" s="40">
        <v>1595.8</v>
      </c>
      <c r="G33" s="40"/>
      <c r="H33" s="40">
        <v>1704.9</v>
      </c>
      <c r="I33" s="40">
        <v>1282.6</v>
      </c>
      <c r="J33" s="40">
        <v>1583.8</v>
      </c>
      <c r="K33" s="28">
        <f t="shared" si="1"/>
        <v>1541.7749999999999</v>
      </c>
      <c r="L33" s="18">
        <f t="shared" si="0"/>
        <v>0</v>
      </c>
      <c r="M33" s="6"/>
      <c r="N33" s="6"/>
      <c r="O33" s="6"/>
      <c r="P33" s="6"/>
      <c r="Q33" s="6"/>
      <c r="R33" s="6"/>
      <c r="S33" s="6"/>
      <c r="T33" s="6"/>
    </row>
    <row r="34" spans="2:20" ht="19.5" customHeight="1">
      <c r="B34" s="14">
        <v>2524</v>
      </c>
      <c r="C34" s="39"/>
      <c r="D34" s="28"/>
      <c r="E34" s="40"/>
      <c r="F34" s="40">
        <v>1755.6</v>
      </c>
      <c r="G34" s="40"/>
      <c r="H34" s="40">
        <v>1200.7</v>
      </c>
      <c r="I34" s="40">
        <v>1071.4</v>
      </c>
      <c r="J34" s="40">
        <v>1289.1</v>
      </c>
      <c r="K34" s="28">
        <f t="shared" si="1"/>
        <v>1329.2</v>
      </c>
      <c r="L34" s="18">
        <f t="shared" si="0"/>
        <v>0</v>
      </c>
      <c r="M34" s="6"/>
      <c r="N34" s="6"/>
      <c r="O34" s="6"/>
      <c r="P34" s="6"/>
      <c r="Q34" s="6"/>
      <c r="R34" s="6"/>
      <c r="S34" s="6"/>
      <c r="T34" s="6"/>
    </row>
    <row r="35" spans="2:20" ht="19.5" customHeight="1">
      <c r="B35" s="15">
        <v>2525</v>
      </c>
      <c r="C35" s="39"/>
      <c r="D35" s="28"/>
      <c r="E35" s="40"/>
      <c r="F35" s="40">
        <v>1097.1</v>
      </c>
      <c r="G35" s="40"/>
      <c r="H35" s="40">
        <v>1079.4</v>
      </c>
      <c r="I35" s="40">
        <v>1168.3</v>
      </c>
      <c r="J35" s="40">
        <v>1258.1</v>
      </c>
      <c r="K35" s="28">
        <f t="shared" si="1"/>
        <v>1150.725</v>
      </c>
      <c r="L35" s="19">
        <f t="shared" si="0"/>
        <v>0</v>
      </c>
      <c r="M35" s="6"/>
      <c r="N35" s="6"/>
      <c r="O35" s="6"/>
      <c r="P35" s="6"/>
      <c r="Q35" s="6"/>
      <c r="R35" s="6"/>
      <c r="S35" s="6"/>
      <c r="T35" s="6"/>
    </row>
    <row r="36" spans="2:20" ht="19.5" customHeight="1">
      <c r="B36" s="14">
        <v>2526</v>
      </c>
      <c r="C36" s="39"/>
      <c r="D36" s="28"/>
      <c r="E36" s="40"/>
      <c r="F36" s="40">
        <v>1771.9</v>
      </c>
      <c r="G36" s="40"/>
      <c r="H36" s="40">
        <v>1325.2</v>
      </c>
      <c r="I36" s="40">
        <v>824.2</v>
      </c>
      <c r="J36" s="40">
        <v>1491</v>
      </c>
      <c r="K36" s="28">
        <f t="shared" si="1"/>
        <v>1353.075</v>
      </c>
      <c r="L36" s="18">
        <f t="shared" si="0"/>
        <v>0</v>
      </c>
      <c r="M36" s="6"/>
      <c r="N36" s="6"/>
      <c r="O36" s="6"/>
      <c r="P36" s="6"/>
      <c r="Q36" s="6"/>
      <c r="R36" s="6"/>
      <c r="S36" s="6"/>
      <c r="T36" s="6"/>
    </row>
    <row r="37" spans="2:20" ht="19.5" customHeight="1">
      <c r="B37" s="14">
        <v>2527</v>
      </c>
      <c r="C37" s="39"/>
      <c r="D37" s="28"/>
      <c r="E37" s="40"/>
      <c r="F37" s="40">
        <v>1752.6</v>
      </c>
      <c r="G37" s="40"/>
      <c r="H37" s="40">
        <v>1554.2</v>
      </c>
      <c r="I37" s="40">
        <v>1101.6</v>
      </c>
      <c r="J37" s="40">
        <v>1751.1</v>
      </c>
      <c r="K37" s="28">
        <f t="shared" si="1"/>
        <v>1539.875</v>
      </c>
      <c r="L37" s="18">
        <f aca="true" t="shared" si="2" ref="L37:L70">D37*100/K37</f>
        <v>0</v>
      </c>
      <c r="M37" s="6"/>
      <c r="N37" s="6"/>
      <c r="O37" s="6"/>
      <c r="P37" s="6"/>
      <c r="Q37" s="6"/>
      <c r="R37" s="6"/>
      <c r="S37" s="6"/>
      <c r="T37" s="6"/>
    </row>
    <row r="38" spans="2:20" ht="19.5" customHeight="1">
      <c r="B38" s="14">
        <v>2528</v>
      </c>
      <c r="C38" s="39"/>
      <c r="D38" s="28"/>
      <c r="E38" s="40"/>
      <c r="F38" s="40">
        <v>1786</v>
      </c>
      <c r="G38" s="40"/>
      <c r="H38" s="40">
        <v>1387.2</v>
      </c>
      <c r="I38" s="40">
        <v>1189.5</v>
      </c>
      <c r="J38" s="40">
        <v>1333.8</v>
      </c>
      <c r="K38" s="28">
        <f t="shared" si="1"/>
        <v>1424.125</v>
      </c>
      <c r="L38" s="18">
        <f t="shared" si="2"/>
        <v>0</v>
      </c>
      <c r="M38" s="6"/>
      <c r="N38" s="6"/>
      <c r="O38" s="6"/>
      <c r="P38" s="6"/>
      <c r="Q38" s="6"/>
      <c r="R38" s="6"/>
      <c r="S38" s="6"/>
      <c r="T38" s="6"/>
    </row>
    <row r="39" spans="2:20" ht="19.5" customHeight="1">
      <c r="B39" s="14">
        <v>2529</v>
      </c>
      <c r="C39" s="39"/>
      <c r="D39" s="28"/>
      <c r="E39" s="40"/>
      <c r="F39" s="40">
        <v>1559.2</v>
      </c>
      <c r="G39" s="40"/>
      <c r="H39" s="40">
        <v>1120.9</v>
      </c>
      <c r="I39" s="40">
        <v>1134.1</v>
      </c>
      <c r="J39" s="40">
        <v>1101</v>
      </c>
      <c r="K39" s="28">
        <f t="shared" si="1"/>
        <v>1228.8000000000002</v>
      </c>
      <c r="L39" s="18">
        <f t="shared" si="2"/>
        <v>0</v>
      </c>
      <c r="M39" s="6"/>
      <c r="N39" s="6"/>
      <c r="O39" s="6"/>
      <c r="P39" s="6"/>
      <c r="Q39" s="6"/>
      <c r="R39" s="6"/>
      <c r="S39" s="6"/>
      <c r="T39" s="6"/>
    </row>
    <row r="40" spans="2:20" ht="19.5" customHeight="1">
      <c r="B40" s="14">
        <v>2530</v>
      </c>
      <c r="C40" s="39"/>
      <c r="D40" s="28"/>
      <c r="E40" s="40"/>
      <c r="F40" s="40">
        <v>1209.2</v>
      </c>
      <c r="G40" s="40"/>
      <c r="H40" s="40">
        <v>942.7</v>
      </c>
      <c r="I40" s="40" t="s">
        <v>1</v>
      </c>
      <c r="J40" s="40">
        <v>1166.3</v>
      </c>
      <c r="K40" s="28">
        <f t="shared" si="1"/>
        <v>1106.0666666666666</v>
      </c>
      <c r="L40" s="18">
        <f t="shared" si="2"/>
        <v>0</v>
      </c>
      <c r="M40" s="6"/>
      <c r="N40" s="6"/>
      <c r="O40" s="6"/>
      <c r="P40" s="6"/>
      <c r="Q40" s="6"/>
      <c r="R40" s="6"/>
      <c r="S40" s="6"/>
      <c r="T40" s="6"/>
    </row>
    <row r="41" spans="2:20" ht="19.5" customHeight="1">
      <c r="B41" s="14">
        <v>2531</v>
      </c>
      <c r="C41" s="39"/>
      <c r="D41" s="28"/>
      <c r="E41" s="40"/>
      <c r="F41" s="40">
        <v>1512.1</v>
      </c>
      <c r="G41" s="40"/>
      <c r="H41" s="40">
        <v>1172.7</v>
      </c>
      <c r="I41" s="40">
        <v>1039.2</v>
      </c>
      <c r="J41" s="40">
        <v>1019.6</v>
      </c>
      <c r="K41" s="28">
        <f t="shared" si="1"/>
        <v>1185.9</v>
      </c>
      <c r="L41" s="18">
        <f t="shared" si="2"/>
        <v>0</v>
      </c>
      <c r="M41" s="6"/>
      <c r="N41" s="6"/>
      <c r="O41" s="6"/>
      <c r="P41" s="6"/>
      <c r="Q41" s="6"/>
      <c r="R41" s="6"/>
      <c r="S41" s="6"/>
      <c r="T41" s="6"/>
    </row>
    <row r="42" spans="2:20" ht="19.5" customHeight="1">
      <c r="B42" s="14">
        <v>2532</v>
      </c>
      <c r="C42" s="39"/>
      <c r="D42" s="28"/>
      <c r="E42" s="40"/>
      <c r="F42" s="40">
        <v>1314.2</v>
      </c>
      <c r="G42" s="40"/>
      <c r="H42" s="40">
        <v>1372.7</v>
      </c>
      <c r="I42" s="40">
        <v>1072.4</v>
      </c>
      <c r="J42" s="40">
        <v>1266.8</v>
      </c>
      <c r="K42" s="28">
        <f t="shared" si="1"/>
        <v>1256.525</v>
      </c>
      <c r="L42" s="18">
        <f t="shared" si="2"/>
        <v>0</v>
      </c>
      <c r="M42" s="6"/>
      <c r="N42" s="6"/>
      <c r="O42" s="6"/>
      <c r="P42" s="6"/>
      <c r="Q42" s="6"/>
      <c r="R42" s="6"/>
      <c r="S42" s="6"/>
      <c r="T42" s="6"/>
    </row>
    <row r="43" spans="2:20" ht="19.5" customHeight="1">
      <c r="B43" s="14">
        <v>2533</v>
      </c>
      <c r="C43" s="39"/>
      <c r="D43" s="28"/>
      <c r="E43" s="40"/>
      <c r="F43" s="40">
        <v>1095.9</v>
      </c>
      <c r="G43" s="40"/>
      <c r="H43" s="40">
        <v>822.5</v>
      </c>
      <c r="I43" s="40">
        <v>1135.4</v>
      </c>
      <c r="J43" s="40">
        <v>1363.3</v>
      </c>
      <c r="K43" s="28">
        <f t="shared" si="1"/>
        <v>1104.275</v>
      </c>
      <c r="L43" s="18">
        <f t="shared" si="2"/>
        <v>0</v>
      </c>
      <c r="M43" s="6"/>
      <c r="N43" s="6"/>
      <c r="O43" s="6"/>
      <c r="P43" s="6"/>
      <c r="Q43" s="6"/>
      <c r="R43" s="6"/>
      <c r="S43" s="6"/>
      <c r="T43" s="6"/>
    </row>
    <row r="44" spans="2:20" ht="19.5" customHeight="1">
      <c r="B44" s="14">
        <v>2534</v>
      </c>
      <c r="C44" s="39"/>
      <c r="D44" s="28"/>
      <c r="E44" s="40"/>
      <c r="F44" s="40">
        <v>1594.7</v>
      </c>
      <c r="G44" s="40"/>
      <c r="H44" s="40">
        <v>1034.11</v>
      </c>
      <c r="I44" s="40">
        <v>1241</v>
      </c>
      <c r="J44" s="40">
        <v>1173.3</v>
      </c>
      <c r="K44" s="28">
        <f t="shared" si="1"/>
        <v>1260.7775</v>
      </c>
      <c r="L44" s="18">
        <f t="shared" si="2"/>
        <v>0</v>
      </c>
      <c r="M44" s="6"/>
      <c r="N44" s="6"/>
      <c r="O44" s="6"/>
      <c r="P44" s="6"/>
      <c r="Q44" s="6"/>
      <c r="R44" s="6"/>
      <c r="S44" s="6"/>
      <c r="T44" s="6"/>
    </row>
    <row r="45" spans="2:20" ht="19.5" customHeight="1">
      <c r="B45" s="16">
        <v>2535</v>
      </c>
      <c r="C45" s="39"/>
      <c r="D45" s="28"/>
      <c r="E45" s="40"/>
      <c r="F45" s="40">
        <v>1181.2</v>
      </c>
      <c r="G45" s="40"/>
      <c r="H45" s="40">
        <v>934.2</v>
      </c>
      <c r="I45" s="40">
        <v>1674.1</v>
      </c>
      <c r="J45" s="40">
        <v>1329.4</v>
      </c>
      <c r="K45" s="28">
        <f t="shared" si="1"/>
        <v>1279.725</v>
      </c>
      <c r="L45" s="18">
        <f t="shared" si="2"/>
        <v>0</v>
      </c>
      <c r="M45" s="6"/>
      <c r="N45" s="6"/>
      <c r="O45" s="6"/>
      <c r="P45" s="6"/>
      <c r="Q45" s="6"/>
      <c r="R45" s="6"/>
      <c r="S45" s="6"/>
      <c r="T45" s="6"/>
    </row>
    <row r="46" spans="2:20" ht="19.5" customHeight="1">
      <c r="B46" s="16">
        <v>2536</v>
      </c>
      <c r="C46" s="39"/>
      <c r="D46" s="28"/>
      <c r="E46" s="40"/>
      <c r="F46" s="40">
        <v>1368.3</v>
      </c>
      <c r="G46" s="40">
        <v>1692.7</v>
      </c>
      <c r="H46" s="40">
        <v>1007.8</v>
      </c>
      <c r="I46" s="40">
        <v>1236.2</v>
      </c>
      <c r="J46" s="40">
        <v>1233.3</v>
      </c>
      <c r="K46" s="28">
        <f t="shared" si="1"/>
        <v>1307.66</v>
      </c>
      <c r="L46" s="18">
        <f t="shared" si="2"/>
        <v>0</v>
      </c>
      <c r="M46" s="6"/>
      <c r="N46" s="6"/>
      <c r="O46" s="6"/>
      <c r="P46" s="6"/>
      <c r="Q46" s="6"/>
      <c r="R46" s="6"/>
      <c r="S46" s="6"/>
      <c r="T46" s="6"/>
    </row>
    <row r="47" spans="2:20" ht="19.5" customHeight="1">
      <c r="B47" s="14">
        <v>2537</v>
      </c>
      <c r="C47" s="39">
        <v>3498.24</v>
      </c>
      <c r="D47" s="28">
        <f>C47*1000/3476</f>
        <v>1006.3981588032221</v>
      </c>
      <c r="E47" s="40"/>
      <c r="F47" s="40">
        <v>2038.9</v>
      </c>
      <c r="G47" s="40">
        <v>2015.8</v>
      </c>
      <c r="H47" s="40">
        <v>1724</v>
      </c>
      <c r="I47" s="40">
        <v>1792</v>
      </c>
      <c r="J47" s="40">
        <v>1572.5</v>
      </c>
      <c r="K47" s="28">
        <f t="shared" si="1"/>
        <v>1828.64</v>
      </c>
      <c r="L47" s="18">
        <f t="shared" si="2"/>
        <v>55.035335484470544</v>
      </c>
      <c r="M47" s="6"/>
      <c r="N47" s="6"/>
      <c r="O47" s="29"/>
      <c r="P47" s="6"/>
      <c r="Q47" s="6"/>
      <c r="R47" s="6"/>
      <c r="S47" s="6"/>
      <c r="T47" s="6"/>
    </row>
    <row r="48" spans="2:20" ht="19.5" customHeight="1">
      <c r="B48" s="14">
        <v>2538</v>
      </c>
      <c r="C48" s="40">
        <v>3686.3</v>
      </c>
      <c r="D48" s="28">
        <f aca="true" t="shared" si="3" ref="D48:D70">C48*1000/3476</f>
        <v>1060.5005753739931</v>
      </c>
      <c r="E48" s="40"/>
      <c r="F48" s="40">
        <v>2135.3</v>
      </c>
      <c r="G48" s="40">
        <v>2359.6</v>
      </c>
      <c r="H48" s="40">
        <v>1328.5</v>
      </c>
      <c r="I48" s="40">
        <v>1693.3</v>
      </c>
      <c r="J48" s="40">
        <v>1991.5</v>
      </c>
      <c r="K48" s="28">
        <f t="shared" si="1"/>
        <v>1901.64</v>
      </c>
      <c r="L48" s="18">
        <f t="shared" si="2"/>
        <v>55.767683440293276</v>
      </c>
      <c r="M48" s="6"/>
      <c r="N48" s="6"/>
      <c r="O48" s="6"/>
      <c r="P48" s="6"/>
      <c r="Q48" s="6"/>
      <c r="R48" s="6"/>
      <c r="S48" s="6"/>
      <c r="T48" s="6"/>
    </row>
    <row r="49" spans="2:20" ht="19.5" customHeight="1">
      <c r="B49" s="14">
        <v>2539</v>
      </c>
      <c r="C49" s="40">
        <v>2428.9860000000003</v>
      </c>
      <c r="D49" s="28">
        <f t="shared" si="3"/>
        <v>698.7876869965479</v>
      </c>
      <c r="E49" s="40"/>
      <c r="F49" s="40">
        <v>1425.4</v>
      </c>
      <c r="G49" s="40">
        <v>2098.8</v>
      </c>
      <c r="H49" s="40">
        <v>954.7</v>
      </c>
      <c r="I49" s="40">
        <v>1379.8</v>
      </c>
      <c r="J49" s="40">
        <v>1592.6</v>
      </c>
      <c r="K49" s="28">
        <f t="shared" si="1"/>
        <v>1490.2600000000002</v>
      </c>
      <c r="L49" s="18">
        <f t="shared" si="2"/>
        <v>46.89032027945109</v>
      </c>
      <c r="M49" s="6"/>
      <c r="N49" s="6"/>
      <c r="O49" s="6"/>
      <c r="P49" s="6"/>
      <c r="Q49" s="6"/>
      <c r="R49" s="6"/>
      <c r="S49" s="6"/>
      <c r="T49" s="6"/>
    </row>
    <row r="50" spans="2:20" ht="19.5" customHeight="1">
      <c r="B50" s="14">
        <v>2540</v>
      </c>
      <c r="C50" s="39">
        <v>1741.7660000000003</v>
      </c>
      <c r="D50" s="28">
        <f t="shared" si="3"/>
        <v>501.0834292289989</v>
      </c>
      <c r="E50" s="40"/>
      <c r="F50" s="40">
        <v>1302.3</v>
      </c>
      <c r="G50" s="40">
        <v>1556.1</v>
      </c>
      <c r="H50" s="40">
        <v>771.5</v>
      </c>
      <c r="I50" s="40">
        <v>1320.9</v>
      </c>
      <c r="J50" s="40">
        <v>1292.4</v>
      </c>
      <c r="K50" s="28">
        <f t="shared" si="1"/>
        <v>1248.6399999999999</v>
      </c>
      <c r="L50" s="18">
        <f t="shared" si="2"/>
        <v>40.13033614404464</v>
      </c>
      <c r="M50" s="6"/>
      <c r="N50" s="6"/>
      <c r="O50" s="6"/>
      <c r="P50" s="6"/>
      <c r="Q50" s="6"/>
      <c r="R50" s="6"/>
      <c r="S50" s="6"/>
      <c r="T50" s="6"/>
    </row>
    <row r="51" spans="2:20" ht="19.5" customHeight="1">
      <c r="B51" s="14">
        <v>2541</v>
      </c>
      <c r="C51" s="39">
        <v>1337.8240000000003</v>
      </c>
      <c r="D51" s="28">
        <f t="shared" si="3"/>
        <v>384.8745684695052</v>
      </c>
      <c r="E51" s="40"/>
      <c r="F51" s="40" t="s">
        <v>1</v>
      </c>
      <c r="G51" s="40">
        <v>1436.6</v>
      </c>
      <c r="H51" s="40" t="s">
        <v>1</v>
      </c>
      <c r="I51" s="40">
        <v>1145.4</v>
      </c>
      <c r="J51" s="40">
        <v>1132.6</v>
      </c>
      <c r="K51" s="28">
        <f t="shared" si="1"/>
        <v>1238.2</v>
      </c>
      <c r="L51" s="18">
        <f t="shared" si="2"/>
        <v>31.083392704692717</v>
      </c>
      <c r="M51" s="6"/>
      <c r="N51" s="6"/>
      <c r="O51" s="6"/>
      <c r="P51" s="6"/>
      <c r="Q51" s="6"/>
      <c r="R51" s="6"/>
      <c r="S51" s="6"/>
      <c r="T51" s="6"/>
    </row>
    <row r="52" spans="2:20" ht="19.5" customHeight="1">
      <c r="B52" s="14">
        <v>2542</v>
      </c>
      <c r="C52" s="39">
        <v>2831.3430000000003</v>
      </c>
      <c r="D52" s="28">
        <f t="shared" si="3"/>
        <v>814.5405638665134</v>
      </c>
      <c r="E52" s="40"/>
      <c r="F52" s="40">
        <v>1794.1</v>
      </c>
      <c r="G52" s="40">
        <v>1912.6</v>
      </c>
      <c r="H52" s="40">
        <v>1183</v>
      </c>
      <c r="I52" s="40">
        <v>1615</v>
      </c>
      <c r="J52" s="40">
        <v>1346.2</v>
      </c>
      <c r="K52" s="28">
        <f t="shared" si="1"/>
        <v>1570.1799999999998</v>
      </c>
      <c r="L52" s="18">
        <f t="shared" si="2"/>
        <v>51.875617054510535</v>
      </c>
      <c r="M52" s="6"/>
      <c r="N52" s="6"/>
      <c r="O52" s="6"/>
      <c r="P52" s="6"/>
      <c r="Q52" s="6"/>
      <c r="R52" s="6"/>
      <c r="S52" s="6"/>
      <c r="T52" s="6"/>
    </row>
    <row r="53" spans="2:20" ht="19.5" customHeight="1">
      <c r="B53" s="14">
        <v>2543</v>
      </c>
      <c r="C53" s="39">
        <v>2294.08</v>
      </c>
      <c r="D53" s="28">
        <f t="shared" si="3"/>
        <v>659.9769850402762</v>
      </c>
      <c r="E53" s="40"/>
      <c r="F53" s="40" t="s">
        <v>1</v>
      </c>
      <c r="G53" s="40">
        <v>1924.7</v>
      </c>
      <c r="H53" s="40">
        <v>1304.3</v>
      </c>
      <c r="I53" s="40">
        <v>1301.5</v>
      </c>
      <c r="J53" s="40">
        <v>1530.2</v>
      </c>
      <c r="K53" s="28">
        <f t="shared" si="1"/>
        <v>1515.175</v>
      </c>
      <c r="L53" s="18">
        <f t="shared" si="2"/>
        <v>43.557805866667294</v>
      </c>
      <c r="M53" s="6"/>
      <c r="N53" s="6"/>
      <c r="O53" s="6"/>
      <c r="P53" s="6"/>
      <c r="Q53" s="6"/>
      <c r="R53" s="6"/>
      <c r="S53" s="6"/>
      <c r="T53" s="6"/>
    </row>
    <row r="54" spans="2:20" ht="19.5" customHeight="1">
      <c r="B54" s="14">
        <v>2544</v>
      </c>
      <c r="C54" s="39">
        <v>2981.88</v>
      </c>
      <c r="D54" s="28">
        <f t="shared" si="3"/>
        <v>857.8481012658228</v>
      </c>
      <c r="E54" s="40"/>
      <c r="F54" s="40">
        <v>1773.61</v>
      </c>
      <c r="G54" s="40">
        <v>1949.2</v>
      </c>
      <c r="H54" s="40">
        <v>1438.8</v>
      </c>
      <c r="I54" s="40">
        <v>1326.5</v>
      </c>
      <c r="J54" s="40">
        <v>1657.9</v>
      </c>
      <c r="K54" s="28">
        <f t="shared" si="1"/>
        <v>1629.202</v>
      </c>
      <c r="L54" s="18">
        <f t="shared" si="2"/>
        <v>52.65449595972892</v>
      </c>
      <c r="M54" s="6"/>
      <c r="N54" s="6"/>
      <c r="O54" s="6"/>
      <c r="P54" s="6"/>
      <c r="Q54" s="6"/>
      <c r="R54" s="6"/>
      <c r="S54" s="6"/>
      <c r="T54" s="6"/>
    </row>
    <row r="55" spans="2:20" ht="19.5" customHeight="1">
      <c r="B55" s="14">
        <v>2545</v>
      </c>
      <c r="C55" s="39">
        <v>3313.25</v>
      </c>
      <c r="D55" s="28">
        <f t="shared" si="3"/>
        <v>953.1789413118527</v>
      </c>
      <c r="E55" s="40"/>
      <c r="F55" s="40" t="s">
        <v>1</v>
      </c>
      <c r="G55" s="40">
        <v>2017.8</v>
      </c>
      <c r="H55" s="40">
        <v>1146.5</v>
      </c>
      <c r="I55" s="40">
        <v>1529.2</v>
      </c>
      <c r="J55" s="40">
        <v>1565.4</v>
      </c>
      <c r="K55" s="28">
        <f t="shared" si="1"/>
        <v>1564.725</v>
      </c>
      <c r="L55" s="18">
        <f t="shared" si="2"/>
        <v>60.91670685339933</v>
      </c>
      <c r="M55" s="6"/>
      <c r="N55" s="6"/>
      <c r="O55" s="6"/>
      <c r="P55" s="6"/>
      <c r="Q55" s="6"/>
      <c r="R55" s="6"/>
      <c r="S55" s="6"/>
      <c r="T55" s="6"/>
    </row>
    <row r="56" spans="1:20" ht="19.5" customHeight="1">
      <c r="A56" s="7"/>
      <c r="B56" s="14">
        <v>2546</v>
      </c>
      <c r="C56" s="39">
        <v>2040.264</v>
      </c>
      <c r="D56" s="28">
        <f t="shared" si="3"/>
        <v>586.957422324511</v>
      </c>
      <c r="E56" s="40"/>
      <c r="F56" s="40">
        <v>929</v>
      </c>
      <c r="G56" s="40">
        <v>1223.1</v>
      </c>
      <c r="H56" s="40" t="s">
        <v>1</v>
      </c>
      <c r="I56" s="40">
        <v>985</v>
      </c>
      <c r="J56" s="40">
        <v>1100.6</v>
      </c>
      <c r="K56" s="28">
        <f t="shared" si="1"/>
        <v>1059.425</v>
      </c>
      <c r="L56" s="18">
        <f t="shared" si="2"/>
        <v>55.40339545739538</v>
      </c>
      <c r="M56" s="6"/>
      <c r="N56" s="6"/>
      <c r="O56" s="6"/>
      <c r="P56" s="6"/>
      <c r="Q56" s="6"/>
      <c r="R56" s="6"/>
      <c r="S56" s="6"/>
      <c r="T56" s="6"/>
    </row>
    <row r="57" spans="2:20" ht="19.5" customHeight="1">
      <c r="B57" s="14">
        <v>2547</v>
      </c>
      <c r="C57" s="39">
        <v>3320.83</v>
      </c>
      <c r="D57" s="28">
        <f t="shared" si="3"/>
        <v>955.3596087456847</v>
      </c>
      <c r="E57" s="40"/>
      <c r="F57" s="40" t="s">
        <v>1</v>
      </c>
      <c r="G57" s="40">
        <v>2138.1</v>
      </c>
      <c r="H57" s="40">
        <v>1330.1</v>
      </c>
      <c r="I57" s="40">
        <v>1828.2</v>
      </c>
      <c r="J57" s="40" t="s">
        <v>1</v>
      </c>
      <c r="K57" s="28">
        <f t="shared" si="1"/>
        <v>1765.4666666666665</v>
      </c>
      <c r="L57" s="18">
        <f t="shared" si="2"/>
        <v>54.1137154715855</v>
      </c>
      <c r="M57" s="6"/>
      <c r="N57" s="6"/>
      <c r="O57" s="6"/>
      <c r="P57" s="6"/>
      <c r="Q57" s="6"/>
      <c r="R57" s="6"/>
      <c r="S57" s="6"/>
      <c r="T57" s="6"/>
    </row>
    <row r="58" spans="2:20" ht="19.5" customHeight="1">
      <c r="B58" s="14">
        <v>2548</v>
      </c>
      <c r="C58" s="39">
        <v>2394.9993600000007</v>
      </c>
      <c r="D58" s="28">
        <f t="shared" si="3"/>
        <v>689.0101726121982</v>
      </c>
      <c r="E58" s="40"/>
      <c r="F58" s="40" t="s">
        <v>1</v>
      </c>
      <c r="G58" s="40">
        <v>1977.7</v>
      </c>
      <c r="H58" s="40">
        <v>1176.5</v>
      </c>
      <c r="I58" s="40">
        <v>1572.6</v>
      </c>
      <c r="J58" s="40">
        <v>1744.4</v>
      </c>
      <c r="K58" s="28">
        <f t="shared" si="1"/>
        <v>1617.7999999999997</v>
      </c>
      <c r="L58" s="18">
        <f t="shared" si="2"/>
        <v>42.589329497601575</v>
      </c>
      <c r="M58" s="6"/>
      <c r="N58" s="6"/>
      <c r="O58" s="6"/>
      <c r="P58" s="6"/>
      <c r="Q58" s="6"/>
      <c r="R58" s="6"/>
      <c r="S58" s="6"/>
      <c r="T58" s="6"/>
    </row>
    <row r="59" spans="2:20" ht="19.5" customHeight="1">
      <c r="B59" s="14">
        <v>2549</v>
      </c>
      <c r="C59" s="39">
        <v>3039.8777280000004</v>
      </c>
      <c r="D59" s="28">
        <f t="shared" si="3"/>
        <v>874.5332934407367</v>
      </c>
      <c r="E59" s="40"/>
      <c r="F59" s="40" t="s">
        <v>1</v>
      </c>
      <c r="G59" s="40">
        <v>1963.1</v>
      </c>
      <c r="H59" s="40" t="s">
        <v>1</v>
      </c>
      <c r="I59" s="40">
        <v>1256.8</v>
      </c>
      <c r="J59" s="40">
        <v>1320.3</v>
      </c>
      <c r="K59" s="28">
        <f t="shared" si="1"/>
        <v>1513.3999999999999</v>
      </c>
      <c r="L59" s="18">
        <f t="shared" si="2"/>
        <v>57.785997980754374</v>
      </c>
      <c r="M59" s="6"/>
      <c r="N59" s="6"/>
      <c r="O59" s="6"/>
      <c r="P59" s="6"/>
      <c r="Q59" s="6"/>
      <c r="R59" s="6"/>
      <c r="S59" s="6"/>
      <c r="T59" s="6"/>
    </row>
    <row r="60" spans="2:20" ht="19.5" customHeight="1">
      <c r="B60" s="14">
        <v>2550</v>
      </c>
      <c r="C60" s="39">
        <v>2097.037728</v>
      </c>
      <c r="D60" s="28">
        <f t="shared" si="3"/>
        <v>603.2904856156501</v>
      </c>
      <c r="E60" s="40"/>
      <c r="F60" s="40">
        <v>1761.3</v>
      </c>
      <c r="G60" s="40">
        <v>1740.8</v>
      </c>
      <c r="H60" s="40">
        <v>853.1</v>
      </c>
      <c r="I60" s="40">
        <v>1121.3</v>
      </c>
      <c r="J60" s="40">
        <v>1318.4</v>
      </c>
      <c r="K60" s="28">
        <f t="shared" si="1"/>
        <v>1358.98</v>
      </c>
      <c r="L60" s="18">
        <f t="shared" si="2"/>
        <v>44.392889197460605</v>
      </c>
      <c r="M60" s="6"/>
      <c r="N60" s="6"/>
      <c r="O60" s="6"/>
      <c r="P60" s="6"/>
      <c r="Q60" s="6"/>
      <c r="R60" s="6"/>
      <c r="S60" s="6"/>
      <c r="T60" s="6"/>
    </row>
    <row r="61" spans="2:20" ht="19.5" customHeight="1">
      <c r="B61" s="14">
        <v>2551</v>
      </c>
      <c r="C61" s="39">
        <v>3729.8214719999996</v>
      </c>
      <c r="D61" s="28">
        <f t="shared" si="3"/>
        <v>1073.0211369390101</v>
      </c>
      <c r="E61" s="40"/>
      <c r="F61" s="40">
        <v>1754.6</v>
      </c>
      <c r="G61" s="40">
        <v>2129.2</v>
      </c>
      <c r="H61" s="40">
        <v>986.7</v>
      </c>
      <c r="I61" s="40" t="s">
        <v>1</v>
      </c>
      <c r="J61" s="40">
        <v>1759.5</v>
      </c>
      <c r="K61" s="28">
        <f t="shared" si="1"/>
        <v>1657.5</v>
      </c>
      <c r="L61" s="18">
        <f t="shared" si="2"/>
        <v>64.73732349556623</v>
      </c>
      <c r="M61" s="6"/>
      <c r="N61" s="6"/>
      <c r="O61" s="6"/>
      <c r="P61" s="6"/>
      <c r="Q61" s="6"/>
      <c r="R61" s="6"/>
      <c r="S61" s="6"/>
      <c r="T61" s="6"/>
    </row>
    <row r="62" spans="2:20" ht="19.5" customHeight="1">
      <c r="B62" s="14">
        <v>2552</v>
      </c>
      <c r="C62" s="39">
        <v>1768.38336</v>
      </c>
      <c r="D62" s="28">
        <f t="shared" si="3"/>
        <v>508.7408975834293</v>
      </c>
      <c r="E62" s="40">
        <v>1204.9</v>
      </c>
      <c r="F62" s="40">
        <v>1604.2</v>
      </c>
      <c r="G62" s="40">
        <v>1447.6</v>
      </c>
      <c r="H62" s="40" t="s">
        <v>1</v>
      </c>
      <c r="I62" s="40">
        <v>1556.0999999999997</v>
      </c>
      <c r="J62" s="40">
        <v>1190.3</v>
      </c>
      <c r="K62" s="28">
        <f t="shared" si="1"/>
        <v>1400.6200000000001</v>
      </c>
      <c r="L62" s="18">
        <f t="shared" si="2"/>
        <v>36.32254984102963</v>
      </c>
      <c r="M62" s="6"/>
      <c r="N62" s="6"/>
      <c r="O62" s="6"/>
      <c r="P62" s="6"/>
      <c r="Q62" s="6"/>
      <c r="R62" s="6"/>
      <c r="S62" s="6"/>
      <c r="T62" s="6"/>
    </row>
    <row r="63" spans="2:20" ht="19.5" customHeight="1">
      <c r="B63" s="14">
        <v>2553</v>
      </c>
      <c r="C63" s="39">
        <v>2879.9383680000005</v>
      </c>
      <c r="D63" s="28">
        <f t="shared" si="3"/>
        <v>828.5208193325664</v>
      </c>
      <c r="E63" s="40">
        <v>1483.8000000000002</v>
      </c>
      <c r="F63" s="40">
        <v>1542.3000000000004</v>
      </c>
      <c r="G63" s="40">
        <v>1950.5000000000002</v>
      </c>
      <c r="H63" s="40">
        <v>763.4000000000001</v>
      </c>
      <c r="I63" s="40">
        <v>1598.8999999999999</v>
      </c>
      <c r="J63" s="40">
        <v>1697.7000000000003</v>
      </c>
      <c r="K63" s="28">
        <f t="shared" si="1"/>
        <v>1506.1000000000001</v>
      </c>
      <c r="L63" s="18">
        <f t="shared" si="2"/>
        <v>55.01100984878602</v>
      </c>
      <c r="M63" s="6"/>
      <c r="N63" s="6"/>
      <c r="O63" s="6"/>
      <c r="P63" s="6"/>
      <c r="Q63" s="6"/>
      <c r="R63" s="6"/>
      <c r="S63" s="6"/>
      <c r="T63" s="6"/>
    </row>
    <row r="64" spans="2:20" ht="19.5" customHeight="1">
      <c r="B64" s="14">
        <v>2554</v>
      </c>
      <c r="C64" s="39">
        <v>4561.0689600000005</v>
      </c>
      <c r="D64" s="28">
        <f t="shared" si="3"/>
        <v>1312.1602301495975</v>
      </c>
      <c r="E64" s="40">
        <v>1596.2999999999997</v>
      </c>
      <c r="F64" s="40">
        <v>1990.4</v>
      </c>
      <c r="G64" s="40">
        <v>2323.9000000000005</v>
      </c>
      <c r="H64" s="40">
        <v>1236.8</v>
      </c>
      <c r="I64" s="40">
        <v>1666.4</v>
      </c>
      <c r="J64" s="40">
        <v>1903.7</v>
      </c>
      <c r="K64" s="28">
        <f t="shared" si="1"/>
        <v>1786.2500000000002</v>
      </c>
      <c r="L64" s="18">
        <f t="shared" si="2"/>
        <v>73.45893520781512</v>
      </c>
      <c r="M64" s="6"/>
      <c r="N64" s="6"/>
      <c r="O64" s="6"/>
      <c r="P64" s="6"/>
      <c r="Q64" s="6"/>
      <c r="R64" s="6"/>
      <c r="S64" s="6"/>
      <c r="T64" s="6"/>
    </row>
    <row r="65" spans="2:20" ht="19.5" customHeight="1">
      <c r="B65" s="14">
        <v>2555</v>
      </c>
      <c r="C65" s="39">
        <v>2109.71</v>
      </c>
      <c r="D65" s="28">
        <f t="shared" si="3"/>
        <v>606.9361334867664</v>
      </c>
      <c r="E65" s="40">
        <v>1083.2</v>
      </c>
      <c r="F65" s="40">
        <v>1377.9</v>
      </c>
      <c r="G65" s="40">
        <v>1716.9</v>
      </c>
      <c r="H65" s="40">
        <v>1115.1</v>
      </c>
      <c r="I65" s="40">
        <v>1300.3999999999999</v>
      </c>
      <c r="J65" s="40">
        <v>1208.8</v>
      </c>
      <c r="K65" s="28">
        <f aca="true" t="shared" si="4" ref="K65:K70">AVERAGE(E65:J65)</f>
        <v>1300.3833333333334</v>
      </c>
      <c r="L65" s="18">
        <f t="shared" si="2"/>
        <v>46.67363214591336</v>
      </c>
      <c r="M65" s="6"/>
      <c r="N65" s="6"/>
      <c r="O65" s="6"/>
      <c r="P65" s="6"/>
      <c r="Q65" s="6"/>
      <c r="R65" s="6"/>
      <c r="S65" s="6"/>
      <c r="T65" s="6"/>
    </row>
    <row r="66" spans="2:20" ht="19.5" customHeight="1">
      <c r="B66" s="14">
        <v>2556</v>
      </c>
      <c r="C66" s="39">
        <v>2026.95</v>
      </c>
      <c r="D66" s="28">
        <f t="shared" si="3"/>
        <v>583.1271576524741</v>
      </c>
      <c r="E66" s="40">
        <v>1122</v>
      </c>
      <c r="F66" s="40">
        <v>1365.3</v>
      </c>
      <c r="G66" s="40">
        <v>1555.6</v>
      </c>
      <c r="H66" s="40">
        <v>1052.6</v>
      </c>
      <c r="I66" s="40">
        <v>1425.8</v>
      </c>
      <c r="J66" s="40">
        <v>1401.5</v>
      </c>
      <c r="K66" s="28">
        <f t="shared" si="4"/>
        <v>1320.4666666666667</v>
      </c>
      <c r="L66" s="18">
        <f t="shared" si="2"/>
        <v>44.16068745790434</v>
      </c>
      <c r="M66" s="6"/>
      <c r="N66" s="6"/>
      <c r="O66" s="6"/>
      <c r="P66" s="6"/>
      <c r="Q66" s="6"/>
      <c r="R66" s="6"/>
      <c r="S66" s="6"/>
      <c r="T66" s="6"/>
    </row>
    <row r="67" spans="2:20" ht="19.5" customHeight="1">
      <c r="B67" s="14">
        <v>2557</v>
      </c>
      <c r="C67" s="39">
        <v>2029.24</v>
      </c>
      <c r="D67" s="28">
        <f t="shared" si="3"/>
        <v>583.7859608745684</v>
      </c>
      <c r="E67" s="40">
        <v>1471.9</v>
      </c>
      <c r="F67" s="40">
        <v>1602.3</v>
      </c>
      <c r="G67" s="40">
        <v>1557.2</v>
      </c>
      <c r="H67" s="40">
        <v>1054.4</v>
      </c>
      <c r="I67" s="40">
        <v>1301.3</v>
      </c>
      <c r="J67" s="40">
        <v>1246.9</v>
      </c>
      <c r="K67" s="28">
        <f t="shared" si="4"/>
        <v>1372.3333333333333</v>
      </c>
      <c r="L67" s="18">
        <f t="shared" si="2"/>
        <v>42.5396619534541</v>
      </c>
      <c r="M67" s="6"/>
      <c r="N67" s="6"/>
      <c r="O67" s="6"/>
      <c r="P67" s="6"/>
      <c r="Q67" s="6"/>
      <c r="R67" s="6"/>
      <c r="S67" s="6"/>
      <c r="T67" s="6"/>
    </row>
    <row r="68" spans="2:20" ht="19.5" customHeight="1">
      <c r="B68" s="14">
        <v>2558</v>
      </c>
      <c r="C68" s="39">
        <v>1715.5342080000007</v>
      </c>
      <c r="D68" s="28">
        <f t="shared" si="3"/>
        <v>493.5368837744536</v>
      </c>
      <c r="E68" s="40">
        <v>1070.2</v>
      </c>
      <c r="F68" s="40">
        <v>1153.8</v>
      </c>
      <c r="G68" s="40">
        <v>1184.4</v>
      </c>
      <c r="H68" s="40">
        <v>1380.5</v>
      </c>
      <c r="I68" s="40">
        <v>1173.8</v>
      </c>
      <c r="J68" s="40">
        <v>1289.5</v>
      </c>
      <c r="K68" s="28">
        <f t="shared" si="4"/>
        <v>1208.7</v>
      </c>
      <c r="L68" s="18">
        <f t="shared" si="2"/>
        <v>40.83204134809743</v>
      </c>
      <c r="M68" s="6"/>
      <c r="N68" s="6"/>
      <c r="O68" s="6"/>
      <c r="P68" s="6"/>
      <c r="Q68" s="6"/>
      <c r="R68" s="6"/>
      <c r="S68" s="6"/>
      <c r="T68" s="6"/>
    </row>
    <row r="69" spans="2:20" ht="19.5" customHeight="1">
      <c r="B69" s="14">
        <v>2559</v>
      </c>
      <c r="C69" s="39">
        <v>2396.8</v>
      </c>
      <c r="D69" s="28">
        <f t="shared" si="3"/>
        <v>689.5281933256617</v>
      </c>
      <c r="E69" s="40">
        <v>1033.5</v>
      </c>
      <c r="F69" s="40">
        <v>1494</v>
      </c>
      <c r="G69" s="40">
        <v>1562.8</v>
      </c>
      <c r="H69" s="40">
        <v>1428</v>
      </c>
      <c r="I69" s="40">
        <v>1708.3</v>
      </c>
      <c r="J69" s="40">
        <v>1703.2</v>
      </c>
      <c r="K69" s="28">
        <f t="shared" si="4"/>
        <v>1488.3000000000002</v>
      </c>
      <c r="L69" s="32">
        <f t="shared" si="2"/>
        <v>46.32991959454825</v>
      </c>
      <c r="M69" s="6"/>
      <c r="N69" s="6"/>
      <c r="O69" s="6"/>
      <c r="P69" s="6"/>
      <c r="Q69" s="6"/>
      <c r="R69" s="6"/>
      <c r="S69" s="6"/>
      <c r="T69" s="6"/>
    </row>
    <row r="70" spans="2:20" ht="19.5" customHeight="1">
      <c r="B70" s="14">
        <v>2560</v>
      </c>
      <c r="C70" s="39">
        <v>2270.6</v>
      </c>
      <c r="D70" s="28">
        <f t="shared" si="3"/>
        <v>653.2220943613348</v>
      </c>
      <c r="E70" s="40">
        <v>1448.1</v>
      </c>
      <c r="F70" s="40">
        <v>1818.8</v>
      </c>
      <c r="G70" s="40">
        <v>1822.5</v>
      </c>
      <c r="H70" s="40">
        <v>1294.1</v>
      </c>
      <c r="I70" s="40">
        <v>1278.7</v>
      </c>
      <c r="J70" s="40">
        <v>1488.8</v>
      </c>
      <c r="K70" s="36">
        <f t="shared" si="4"/>
        <v>1525.1666666666667</v>
      </c>
      <c r="L70" s="32">
        <f t="shared" si="2"/>
        <v>42.829554870156365</v>
      </c>
      <c r="M70" s="6"/>
      <c r="N70" s="6"/>
      <c r="O70" s="6"/>
      <c r="P70" s="6"/>
      <c r="Q70" s="6"/>
      <c r="R70" s="6"/>
      <c r="S70" s="6"/>
      <c r="T70" s="6"/>
    </row>
    <row r="71" spans="2:20" ht="19.5" customHeight="1">
      <c r="B71" s="33"/>
      <c r="C71" s="39"/>
      <c r="D71" s="28"/>
      <c r="E71" s="40"/>
      <c r="F71" s="40"/>
      <c r="G71" s="40"/>
      <c r="H71" s="40"/>
      <c r="I71" s="40"/>
      <c r="J71" s="40"/>
      <c r="K71" s="36"/>
      <c r="L71" s="32"/>
      <c r="M71" s="6"/>
      <c r="N71" s="6"/>
      <c r="O71" s="6"/>
      <c r="P71" s="6"/>
      <c r="Q71" s="6"/>
      <c r="R71" s="6"/>
      <c r="S71" s="6"/>
      <c r="T71" s="6"/>
    </row>
    <row r="72" spans="2:20" ht="19.5" customHeight="1">
      <c r="B72" s="33"/>
      <c r="C72" s="39"/>
      <c r="D72" s="28"/>
      <c r="E72" s="40"/>
      <c r="F72" s="40"/>
      <c r="G72" s="40"/>
      <c r="H72" s="40"/>
      <c r="I72" s="40"/>
      <c r="J72" s="40"/>
      <c r="K72" s="36"/>
      <c r="L72" s="32"/>
      <c r="M72" s="6"/>
      <c r="N72" s="6"/>
      <c r="O72" s="6"/>
      <c r="P72" s="6"/>
      <c r="Q72" s="6"/>
      <c r="R72" s="6"/>
      <c r="S72" s="6"/>
      <c r="T72" s="6"/>
    </row>
    <row r="73" spans="2:20" ht="19.5" customHeight="1">
      <c r="B73" s="20" t="s">
        <v>5</v>
      </c>
      <c r="C73" s="41">
        <f>SUM(C47:C72)/22</f>
        <v>2840.669281090909</v>
      </c>
      <c r="D73" s="37">
        <f>AVERAGE(D47:D72)</f>
        <v>749.1216458573075</v>
      </c>
      <c r="E73" s="43"/>
      <c r="F73" s="43"/>
      <c r="G73" s="43"/>
      <c r="H73" s="43"/>
      <c r="I73" s="43"/>
      <c r="J73" s="43"/>
      <c r="K73" s="37">
        <f>AVERAGE(K5:K72)</f>
        <v>1430.2111414141414</v>
      </c>
      <c r="L73" s="21">
        <f>D73*100/K73</f>
        <v>52.378395340746884</v>
      </c>
      <c r="M73" s="6"/>
      <c r="N73" s="6"/>
      <c r="O73" s="6"/>
      <c r="P73" s="6"/>
      <c r="Q73" s="6"/>
      <c r="R73" s="6"/>
      <c r="S73" s="6"/>
      <c r="T73" s="6"/>
    </row>
    <row r="74" spans="2:20" ht="19.5" customHeight="1">
      <c r="B74" s="8"/>
      <c r="C74" s="9"/>
      <c r="D74" s="1"/>
      <c r="I74" s="1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2:20" ht="19.5" customHeight="1">
      <c r="B75" s="8"/>
      <c r="C75" s="9"/>
      <c r="D75" s="1"/>
      <c r="I75" s="1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2:20" ht="19.5" customHeight="1">
      <c r="B76" s="8"/>
      <c r="C76" s="4"/>
      <c r="D76" s="1"/>
      <c r="I76" s="26"/>
      <c r="J76" s="10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2:20" ht="19.5" customHeight="1">
      <c r="B77" s="8"/>
      <c r="C77" s="8"/>
      <c r="D77" s="1"/>
      <c r="I77" s="1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2:20" ht="19.5" customHeight="1">
      <c r="B78" s="10" t="s">
        <v>7</v>
      </c>
      <c r="C78" s="11"/>
      <c r="D78" s="11"/>
      <c r="E78" s="11"/>
      <c r="F78" s="11"/>
      <c r="G78" s="12"/>
      <c r="I78" s="11"/>
      <c r="J78" s="11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2:20" ht="19.5" customHeight="1">
      <c r="B79" s="10" t="s">
        <v>28</v>
      </c>
      <c r="C79" s="11"/>
      <c r="D79" s="11"/>
      <c r="E79" s="11"/>
      <c r="F79" s="30">
        <v>3476</v>
      </c>
      <c r="G79" s="2" t="s">
        <v>14</v>
      </c>
      <c r="H79" s="11"/>
      <c r="I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2:20" ht="19.5" customHeight="1">
      <c r="B80" s="10" t="s">
        <v>18</v>
      </c>
      <c r="C80" s="11"/>
      <c r="D80" s="11"/>
      <c r="E80" s="11"/>
      <c r="F80" s="31">
        <f>C73</f>
        <v>2840.669281090909</v>
      </c>
      <c r="G80" s="12" t="s">
        <v>6</v>
      </c>
      <c r="H80" s="12" t="s">
        <v>16</v>
      </c>
      <c r="I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2:20" ht="19.5" customHeight="1">
      <c r="B81" s="10" t="s">
        <v>25</v>
      </c>
      <c r="C81" s="11"/>
      <c r="D81" s="11"/>
      <c r="E81" s="11"/>
      <c r="F81" s="31">
        <f>D73</f>
        <v>749.1216458573075</v>
      </c>
      <c r="G81" s="12" t="s">
        <v>4</v>
      </c>
      <c r="H81" s="12" t="s">
        <v>17</v>
      </c>
      <c r="I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2:20" ht="19.5" customHeight="1">
      <c r="B82" s="10" t="s">
        <v>26</v>
      </c>
      <c r="C82" s="11"/>
      <c r="D82" s="11"/>
      <c r="E82" s="11"/>
      <c r="F82" s="31">
        <f>K73</f>
        <v>1430.2111414141414</v>
      </c>
      <c r="G82" s="12" t="s">
        <v>4</v>
      </c>
      <c r="H82" s="12"/>
      <c r="I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2:20" ht="19.5" customHeight="1">
      <c r="B83" s="10" t="s">
        <v>27</v>
      </c>
      <c r="C83" s="11"/>
      <c r="D83" s="11"/>
      <c r="E83" s="11"/>
      <c r="F83" s="3">
        <f>D73*100/K73</f>
        <v>52.378395340746884</v>
      </c>
      <c r="G83" s="12" t="s">
        <v>15</v>
      </c>
      <c r="H83" s="12"/>
      <c r="I83" s="12"/>
      <c r="L83" s="12"/>
      <c r="M83" s="12"/>
      <c r="N83" s="12"/>
      <c r="O83" s="12"/>
      <c r="P83" s="12"/>
      <c r="Q83" s="12"/>
      <c r="R83" s="12"/>
      <c r="S83" s="12"/>
      <c r="T83" s="12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L1"/>
    <mergeCell ref="B2:B4"/>
    <mergeCell ref="E2:K2"/>
  </mergeCells>
  <printOptions/>
  <pageMargins left="0.6" right="0.28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2013-06-21T07:26:15Z</cp:lastPrinted>
  <dcterms:created xsi:type="dcterms:W3CDTF">2000-12-18T21:24:34Z</dcterms:created>
  <dcterms:modified xsi:type="dcterms:W3CDTF">2018-06-26T09:19:52Z</dcterms:modified>
  <cp:category/>
  <cp:version/>
  <cp:contentType/>
  <cp:contentStatus/>
</cp:coreProperties>
</file>