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<sst xmlns="http://schemas.openxmlformats.org/spreadsheetml/2006/main" count="662" uniqueCount="159">
  <si>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</si>
  <si>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</si>
  <si>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</si>
  <si>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</si>
  <si>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</si>
  <si>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</si>
  <si>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</si>
  <si>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</si>
  <si>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</si>
  <si>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</si>
  <si>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</si>
  <si>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</si>
  <si>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</si>
  <si>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</si>
  <si>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</si>
  <si>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</si>
  <si>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</si>
  <si>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</si>
  <si>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</si>
  <si>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</si>
  <si>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</si>
  <si>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</si>
  <si>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</si>
  <si>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</si>
  <si>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</si>
  <si>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</si>
  <si>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</si>
  <si>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</si>
  <si>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</si>
  <si>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</si>
  <si>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</si>
  <si>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</si>
  <si>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</si>
  <si>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</si>
  <si>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</si>
  <si>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</si>
  <si>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</si>
  <si>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</si>
  <si>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</si>
  <si>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</si>
  <si>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</si>
  <si>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</si>
  <si>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</si>
  <si>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</si>
  <si>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</si>
  <si>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</si>
  <si>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</si>
  <si>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</si>
  <si>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</si>
  <si>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</si>
  <si>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</si>
  <si>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</si>
  <si>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</si>
  <si>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</si>
  <si>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</si>
  <si>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</si>
  <si>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</si>
  <si>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</si>
  <si>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</si>
  <si>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</si>
  <si>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</si>
  <si>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</si>
  <si>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</si>
  <si>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</si>
  <si>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</si>
  <si>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</si>
  <si>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</si>
  <si>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</si>
  <si>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</si>
  <si>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</si>
  <si>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</si>
  <si>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</si>
  <si>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</si>
  <si>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</si>
  <si>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</si>
  <si>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</si>
  <si>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</si>
  <si>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</si>
  <si>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</si>
  <si>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</si>
  <si>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</si>
  <si>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</si>
  <si>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</si>
  <si>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</si>
  <si>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</si>
  <si>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</si>
  <si>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</si>
  <si>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</si>
  <si>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</si>
  <si>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</si>
  <si>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</si>
  <si>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</si>
  <si>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</si>
  <si>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</si>
  <si>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</si>
  <si>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</si>
  <si>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</si>
  <si>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</si>
  <si>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</si>
  <si>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</si>
  <si>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</si>
  <si>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</si>
  <si>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</si>
  <si>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</si>
  <si>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</si>
  <si>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</si>
  <si>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</si>
  <si>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</si>
  <si>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</si>
  <si>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</si>
  <si>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</si>
  <si>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</si>
  <si>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</si>
  <si>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</si>
  <si>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</si>
  <si>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</si>
  <si>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</si>
  <si>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</si>
  <si>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</si>
  <si>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</si>
  <si>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</si>
  <si>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</si>
  <si>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</si>
  <si>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</si>
  <si>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</si>
  <si>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</si>
  <si>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</si>
  <si>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</si>
  <si>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</si>
  <si>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</si>
  <si>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</si>
  <si>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</si>
  <si>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</si>
  <si>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</si>
  <si>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</si>
  <si>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</si>
  <si>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</si>
  <si>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</si>
  <si>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</si>
  <si>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</si>
  <si>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</si>
  <si>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</si>
  <si>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</si>
  <si>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</si>
  <si>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</si>
  <si>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</si>
  <si>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</si>
  <si>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</si>
  <si>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</si>
  <si>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</si>
  <si>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</si>
  <si>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</si>
  <si>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 xml:space="preserve">Station..... N.64.................................... Water year…2007-2020......... </t>
  </si>
  <si>
    <t>Station  N.64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</si>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</sst>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1"/>
      <color indexed="8"/>
      <name val="DilleniaUPC"/>
      <family val="0"/>
    </font>
    <font>
      <b/>
      <sz val="18"/>
      <color indexed="8"/>
      <name val="DilleniaUPC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191" fontId="6" fillId="0" borderId="12" xfId="0" applyNumberFormat="1" applyFont="1" applyBorder="1" applyAlignment="1">
      <alignment horizontal="right"/>
    </xf>
    <xf numFmtId="191" fontId="6" fillId="0" borderId="12" xfId="36" applyNumberFormat="1" applyFont="1" applyFill="1" applyBorder="1" applyAlignment="1" quotePrefix="1">
      <alignment horizontal="right"/>
      <protection/>
    </xf>
    <xf numFmtId="191" fontId="6" fillId="0" borderId="12" xfId="36" applyNumberFormat="1" applyFont="1" applyBorder="1" applyAlignment="1">
      <alignment horizontal="right"/>
      <protection/>
    </xf>
    <xf numFmtId="191" fontId="6" fillId="0" borderId="12" xfId="46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13" xfId="0" applyNumberFormat="1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>
      <alignment horizontal="center" vertical="center"/>
    </xf>
    <xf numFmtId="191" fontId="6" fillId="0" borderId="15" xfId="0" applyNumberFormat="1" applyFont="1" applyFill="1" applyBorder="1" applyAlignment="1" quotePrefix="1">
      <alignment horizontal="center"/>
    </xf>
    <xf numFmtId="191" fontId="6" fillId="0" borderId="12" xfId="0" applyNumberFormat="1" applyFont="1" applyFill="1" applyBorder="1" applyAlignment="1">
      <alignment/>
    </xf>
    <xf numFmtId="191" fontId="6" fillId="0" borderId="16" xfId="0" applyNumberFormat="1" applyFont="1" applyFill="1" applyBorder="1" applyAlignment="1">
      <alignment horizontal="centerContinuous" vertical="center"/>
    </xf>
    <xf numFmtId="0" fontId="6" fillId="0" borderId="17" xfId="0" applyFont="1" applyBorder="1" applyAlignment="1">
      <alignment horizontal="center"/>
    </xf>
    <xf numFmtId="191" fontId="6" fillId="0" borderId="17" xfId="0" applyNumberFormat="1" applyFont="1" applyFill="1" applyBorder="1" applyAlignment="1">
      <alignment/>
    </xf>
    <xf numFmtId="191" fontId="6" fillId="0" borderId="17" xfId="36" applyNumberFormat="1" applyFont="1" applyFill="1" applyBorder="1" applyAlignment="1" quotePrefix="1">
      <alignment horizontal="right"/>
      <protection/>
    </xf>
    <xf numFmtId="191" fontId="6" fillId="0" borderId="17" xfId="36" applyNumberFormat="1" applyFont="1" applyBorder="1" applyAlignment="1">
      <alignment horizontal="right"/>
      <protection/>
    </xf>
    <xf numFmtId="0" fontId="6" fillId="0" borderId="17" xfId="0" applyFont="1" applyBorder="1" applyAlignment="1">
      <alignment/>
    </xf>
    <xf numFmtId="191" fontId="6" fillId="0" borderId="17" xfId="46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18" xfId="47" applyFont="1" applyBorder="1">
      <alignment/>
      <protection/>
    </xf>
    <xf numFmtId="0" fontId="12" fillId="0" borderId="19" xfId="47" applyFont="1" applyBorder="1">
      <alignment/>
      <protection/>
    </xf>
    <xf numFmtId="0" fontId="6" fillId="0" borderId="20" xfId="0" applyFont="1" applyBorder="1" applyAlignment="1">
      <alignment horizontal="center"/>
    </xf>
    <xf numFmtId="191" fontId="6" fillId="0" borderId="2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1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17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191" fontId="6" fillId="33" borderId="0" xfId="0" applyNumberFormat="1" applyFont="1" applyFill="1" applyAlignment="1">
      <alignment/>
    </xf>
    <xf numFmtId="0" fontId="6" fillId="0" borderId="2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22" xfId="0" applyNumberFormat="1" applyFont="1" applyBorder="1" applyAlignment="1">
      <alignment horizontal="center"/>
    </xf>
    <xf numFmtId="204" fontId="6" fillId="0" borderId="23" xfId="0" applyNumberFormat="1" applyFont="1" applyBorder="1" applyAlignment="1">
      <alignment horizontal="center"/>
    </xf>
    <xf numFmtId="204" fontId="6" fillId="0" borderId="24" xfId="0" applyNumberFormat="1" applyFont="1" applyBorder="1" applyAlignment="1" quotePrefix="1">
      <alignment horizontal="center"/>
    </xf>
    <xf numFmtId="191" fontId="6" fillId="0" borderId="13" xfId="0" applyNumberFormat="1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204" fontId="6" fillId="0" borderId="25" xfId="0" applyNumberFormat="1" applyFont="1" applyBorder="1" applyAlignment="1">
      <alignment/>
    </xf>
    <xf numFmtId="191" fontId="6" fillId="0" borderId="25" xfId="0" applyNumberFormat="1" applyFont="1" applyFill="1" applyBorder="1" applyAlignment="1">
      <alignment/>
    </xf>
    <xf numFmtId="191" fontId="6" fillId="0" borderId="25" xfId="0" applyNumberFormat="1" applyFont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22" fillId="0" borderId="0" xfId="0" applyFont="1" applyAlignment="1">
      <alignment/>
    </xf>
    <xf numFmtId="0" fontId="21" fillId="0" borderId="30" xfId="48" applyFont="1" applyBorder="1" applyAlignment="1">
      <alignment horizontal="center"/>
      <protection/>
    </xf>
    <xf numFmtId="0" fontId="21" fillId="0" borderId="31" xfId="48" applyFont="1" applyBorder="1" applyAlignment="1">
      <alignment horizontal="center"/>
      <protection/>
    </xf>
    <xf numFmtId="0" fontId="21" fillId="0" borderId="3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33" xfId="48" applyFont="1" applyBorder="1" applyAlignment="1">
      <alignment horizontal="center"/>
      <protection/>
    </xf>
    <xf numFmtId="204" fontId="0" fillId="0" borderId="34" xfId="48" applyNumberFormat="1" applyFont="1" applyBorder="1" applyAlignment="1">
      <alignment horizontal="center"/>
      <protection/>
    </xf>
    <xf numFmtId="0" fontId="0" fillId="0" borderId="34" xfId="48" applyBorder="1" applyAlignment="1">
      <alignment horizontal="center"/>
      <protection/>
    </xf>
    <xf numFmtId="193" fontId="0" fillId="0" borderId="34" xfId="48" applyNumberFormat="1" applyBorder="1">
      <alignment/>
      <protection/>
    </xf>
    <xf numFmtId="2" fontId="0" fillId="0" borderId="34" xfId="48" applyNumberFormat="1" applyBorder="1">
      <alignment/>
      <protection/>
    </xf>
    <xf numFmtId="2" fontId="0" fillId="0" borderId="35" xfId="48" applyNumberFormat="1" applyBorder="1">
      <alignment/>
      <protection/>
    </xf>
    <xf numFmtId="2" fontId="0" fillId="0" borderId="33" xfId="48" applyNumberFormat="1" applyBorder="1">
      <alignment/>
      <protection/>
    </xf>
    <xf numFmtId="204" fontId="21" fillId="0" borderId="30" xfId="48" applyNumberFormat="1" applyFont="1" applyBorder="1" applyAlignment="1">
      <alignment horizontal="center"/>
      <protection/>
    </xf>
    <xf numFmtId="204" fontId="21" fillId="0" borderId="32" xfId="48" applyNumberFormat="1" applyFont="1" applyBorder="1" applyAlignment="1">
      <alignment horizontal="center"/>
      <protection/>
    </xf>
    <xf numFmtId="204" fontId="21" fillId="0" borderId="32" xfId="48" applyNumberFormat="1" applyFont="1" applyBorder="1">
      <alignment/>
      <protection/>
    </xf>
    <xf numFmtId="204" fontId="21" fillId="0" borderId="33" xfId="48" applyNumberFormat="1" applyFont="1" applyBorder="1">
      <alignment/>
      <protection/>
    </xf>
    <xf numFmtId="204" fontId="0" fillId="0" borderId="34" xfId="0" applyNumberFormat="1" applyBorder="1" applyAlignment="1">
      <alignment/>
    </xf>
    <xf numFmtId="204" fontId="0" fillId="0" borderId="0" xfId="0" applyNumberFormat="1" applyAlignment="1">
      <alignment/>
    </xf>
    <xf numFmtId="49" fontId="21" fillId="0" borderId="31" xfId="48" applyNumberFormat="1" applyFont="1" applyBorder="1" applyAlignment="1">
      <alignment horizontal="center"/>
      <protection/>
    </xf>
    <xf numFmtId="49" fontId="21" fillId="0" borderId="0" xfId="48" applyNumberFormat="1" applyFont="1" applyBorder="1" applyAlignment="1">
      <alignment horizontal="center"/>
      <protection/>
    </xf>
    <xf numFmtId="49" fontId="0" fillId="0" borderId="34" xfId="48" applyNumberFormat="1" applyBorder="1" applyAlignment="1">
      <alignment horizontal="center"/>
      <protection/>
    </xf>
    <xf numFmtId="49" fontId="0" fillId="0" borderId="34" xfId="0" applyNumberFormat="1" applyBorder="1" applyAlignment="1">
      <alignment horizontal="center"/>
    </xf>
    <xf numFmtId="2" fontId="21" fillId="0" borderId="36" xfId="48" applyNumberFormat="1" applyFont="1" applyBorder="1" applyAlignment="1">
      <alignment horizontal="center"/>
      <protection/>
    </xf>
    <xf numFmtId="2" fontId="21" fillId="0" borderId="30" xfId="48" applyNumberFormat="1" applyFont="1" applyBorder="1" applyAlignment="1">
      <alignment horizontal="center"/>
      <protection/>
    </xf>
    <xf numFmtId="2" fontId="21" fillId="0" borderId="37" xfId="48" applyNumberFormat="1" applyFont="1" applyBorder="1" applyAlignment="1">
      <alignment horizontal="center"/>
      <protection/>
    </xf>
    <xf numFmtId="2" fontId="21" fillId="0" borderId="32" xfId="48" applyNumberFormat="1" applyFont="1" applyBorder="1" applyAlignment="1">
      <alignment horizontal="center"/>
      <protection/>
    </xf>
    <xf numFmtId="2" fontId="21" fillId="0" borderId="37" xfId="48" applyNumberFormat="1" applyFont="1" applyBorder="1">
      <alignment/>
      <protection/>
    </xf>
    <xf numFmtId="2" fontId="21" fillId="0" borderId="32" xfId="48" applyNumberFormat="1" applyFont="1" applyBorder="1">
      <alignment/>
      <protection/>
    </xf>
    <xf numFmtId="2" fontId="21" fillId="0" borderId="38" xfId="48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3" fontId="21" fillId="0" borderId="30" xfId="48" applyNumberFormat="1" applyFont="1" applyBorder="1" applyAlignment="1">
      <alignment horizontal="center"/>
      <protection/>
    </xf>
    <xf numFmtId="193" fontId="21" fillId="0" borderId="31" xfId="48" applyNumberFormat="1" applyFont="1" applyBorder="1" applyAlignment="1">
      <alignment horizontal="center"/>
      <protection/>
    </xf>
    <xf numFmtId="193" fontId="21" fillId="0" borderId="32" xfId="48" applyNumberFormat="1" applyFont="1" applyBorder="1" applyAlignment="1">
      <alignment horizontal="center"/>
      <protection/>
    </xf>
    <xf numFmtId="193" fontId="21" fillId="0" borderId="0" xfId="48" applyNumberFormat="1" applyFont="1" applyBorder="1" applyAlignment="1">
      <alignment horizontal="center"/>
      <protection/>
    </xf>
    <xf numFmtId="193" fontId="21" fillId="0" borderId="33" xfId="48" applyNumberFormat="1" applyFont="1" applyBorder="1" applyAlignment="1">
      <alignment horizontal="center"/>
      <protection/>
    </xf>
    <xf numFmtId="193" fontId="21" fillId="0" borderId="39" xfId="48" applyNumberFormat="1" applyFont="1" applyBorder="1" applyAlignment="1">
      <alignment horizontal="center"/>
      <protection/>
    </xf>
    <xf numFmtId="193" fontId="0" fillId="0" borderId="34" xfId="0" applyNumberFormat="1" applyBorder="1" applyAlignment="1">
      <alignment/>
    </xf>
    <xf numFmtId="193" fontId="0" fillId="0" borderId="0" xfId="0" applyNumberFormat="1" applyAlignment="1">
      <alignment/>
    </xf>
    <xf numFmtId="192" fontId="21" fillId="34" borderId="31" xfId="48" applyNumberFormat="1" applyFont="1" applyFill="1" applyBorder="1" applyAlignment="1">
      <alignment horizontal="center"/>
      <protection/>
    </xf>
    <xf numFmtId="192" fontId="21" fillId="34" borderId="0" xfId="48" applyNumberFormat="1" applyFont="1" applyFill="1" applyBorder="1" applyAlignment="1">
      <alignment horizontal="center"/>
      <protection/>
    </xf>
    <xf numFmtId="192" fontId="21" fillId="34" borderId="39" xfId="48" applyNumberFormat="1" applyFont="1" applyFill="1" applyBorder="1">
      <alignment/>
      <protection/>
    </xf>
    <xf numFmtId="192" fontId="0" fillId="34" borderId="34" xfId="48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0" fontId="6" fillId="0" borderId="40" xfId="0" applyFont="1" applyBorder="1" applyAlignment="1">
      <alignment horizontal="center"/>
    </xf>
    <xf numFmtId="204" fontId="6" fillId="0" borderId="40" xfId="0" applyNumberFormat="1" applyFont="1" applyBorder="1" applyAlignment="1">
      <alignment/>
    </xf>
    <xf numFmtId="191" fontId="6" fillId="0" borderId="40" xfId="0" applyNumberFormat="1" applyFont="1" applyFill="1" applyBorder="1" applyAlignment="1">
      <alignment/>
    </xf>
    <xf numFmtId="191" fontId="6" fillId="0" borderId="40" xfId="0" applyNumberFormat="1" applyFont="1" applyBorder="1" applyAlignment="1">
      <alignment/>
    </xf>
    <xf numFmtId="0" fontId="6" fillId="0" borderId="40" xfId="0" applyFont="1" applyBorder="1" applyAlignment="1">
      <alignment/>
    </xf>
    <xf numFmtId="49" fontId="6" fillId="0" borderId="4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204" fontId="6" fillId="0" borderId="41" xfId="0" applyNumberFormat="1" applyFont="1" applyBorder="1" applyAlignment="1">
      <alignment/>
    </xf>
    <xf numFmtId="191" fontId="6" fillId="0" borderId="41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91" fontId="6" fillId="0" borderId="41" xfId="0" applyNumberFormat="1" applyFont="1" applyBorder="1" applyAlignment="1">
      <alignment/>
    </xf>
    <xf numFmtId="0" fontId="6" fillId="0" borderId="41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12" xfId="0" applyNumberFormat="1" applyFont="1" applyBorder="1" applyAlignment="1">
      <alignment/>
    </xf>
    <xf numFmtId="203" fontId="6" fillId="0" borderId="17" xfId="0" applyNumberFormat="1" applyFont="1" applyBorder="1" applyAlignment="1">
      <alignment/>
    </xf>
    <xf numFmtId="203" fontId="6" fillId="0" borderId="20" xfId="0" applyNumberFormat="1" applyFont="1" applyBorder="1" applyAlignment="1">
      <alignment/>
    </xf>
    <xf numFmtId="193" fontId="0" fillId="0" borderId="34" xfId="48" applyNumberFormat="1" applyFont="1" applyBorder="1">
      <alignment/>
      <protection/>
    </xf>
    <xf numFmtId="192" fontId="0" fillId="34" borderId="34" xfId="48" applyNumberFormat="1" applyFont="1" applyFill="1" applyBorder="1">
      <alignment/>
      <protection/>
    </xf>
    <xf numFmtId="2" fontId="0" fillId="0" borderId="34" xfId="48" applyNumberFormat="1" applyFont="1" applyBorder="1">
      <alignment/>
      <protection/>
    </xf>
    <xf numFmtId="0" fontId="0" fillId="0" borderId="34" xfId="48" applyFont="1" applyBorder="1" applyAlignment="1">
      <alignment horizontal="center"/>
      <protection/>
    </xf>
    <xf numFmtId="204" fontId="0" fillId="0" borderId="42" xfId="0" applyNumberFormat="1" applyBorder="1" applyAlignment="1">
      <alignment/>
    </xf>
    <xf numFmtId="193" fontId="0" fillId="0" borderId="42" xfId="0" applyNumberFormat="1" applyBorder="1" applyAlignment="1">
      <alignment/>
    </xf>
    <xf numFmtId="193" fontId="0" fillId="0" borderId="42" xfId="48" applyNumberFormat="1" applyFont="1" applyBorder="1">
      <alignment/>
      <protection/>
    </xf>
    <xf numFmtId="192" fontId="0" fillId="34" borderId="42" xfId="48" applyNumberFormat="1" applyFont="1" applyFill="1" applyBorder="1">
      <alignment/>
      <protection/>
    </xf>
    <xf numFmtId="2" fontId="0" fillId="0" borderId="42" xfId="48" applyNumberFormat="1" applyFont="1" applyBorder="1">
      <alignment/>
      <protection/>
    </xf>
    <xf numFmtId="0" fontId="0" fillId="0" borderId="42" xfId="48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04" fontId="0" fillId="0" borderId="33" xfId="0" applyNumberFormat="1" applyBorder="1" applyAlignment="1">
      <alignment/>
    </xf>
    <xf numFmtId="193" fontId="0" fillId="0" borderId="33" xfId="0" applyNumberFormat="1" applyBorder="1" applyAlignment="1">
      <alignment/>
    </xf>
    <xf numFmtId="193" fontId="0" fillId="0" borderId="33" xfId="48" applyNumberFormat="1" applyFont="1" applyBorder="1">
      <alignment/>
      <protection/>
    </xf>
    <xf numFmtId="192" fontId="0" fillId="34" borderId="33" xfId="48" applyNumberFormat="1" applyFont="1" applyFill="1" applyBorder="1">
      <alignment/>
      <protection/>
    </xf>
    <xf numFmtId="2" fontId="0" fillId="0" borderId="33" xfId="48" applyNumberFormat="1" applyFont="1" applyBorder="1">
      <alignment/>
      <protection/>
    </xf>
    <xf numFmtId="0" fontId="0" fillId="0" borderId="33" xfId="48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04" fontId="0" fillId="0" borderId="43" xfId="0" applyNumberFormat="1" applyBorder="1" applyAlignment="1">
      <alignment/>
    </xf>
    <xf numFmtId="193" fontId="0" fillId="0" borderId="43" xfId="0" applyNumberFormat="1" applyBorder="1" applyAlignment="1">
      <alignment/>
    </xf>
    <xf numFmtId="193" fontId="0" fillId="0" borderId="43" xfId="48" applyNumberFormat="1" applyFont="1" applyBorder="1">
      <alignment/>
      <protection/>
    </xf>
    <xf numFmtId="192" fontId="0" fillId="34" borderId="43" xfId="48" applyNumberFormat="1" applyFont="1" applyFill="1" applyBorder="1">
      <alignment/>
      <protection/>
    </xf>
    <xf numFmtId="2" fontId="0" fillId="0" borderId="43" xfId="48" applyNumberFormat="1" applyFont="1" applyBorder="1">
      <alignment/>
      <protection/>
    </xf>
    <xf numFmtId="0" fontId="0" fillId="0" borderId="44" xfId="48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0" fontId="6" fillId="0" borderId="45" xfId="0" applyFont="1" applyBorder="1" applyAlignment="1">
      <alignment horizontal="center"/>
    </xf>
    <xf numFmtId="204" fontId="6" fillId="0" borderId="45" xfId="0" applyNumberFormat="1" applyFont="1" applyBorder="1" applyAlignment="1">
      <alignment/>
    </xf>
    <xf numFmtId="191" fontId="6" fillId="0" borderId="45" xfId="0" applyNumberFormat="1" applyFont="1" applyFill="1" applyBorder="1" applyAlignment="1">
      <alignment/>
    </xf>
    <xf numFmtId="49" fontId="6" fillId="0" borderId="45" xfId="0" applyNumberFormat="1" applyFont="1" applyBorder="1" applyAlignment="1">
      <alignment horizontal="center"/>
    </xf>
    <xf numFmtId="191" fontId="6" fillId="0" borderId="45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12" fillId="0" borderId="0" xfId="47" applyFont="1" applyBorder="1">
      <alignment/>
      <protection/>
    </xf>
    <xf numFmtId="0" fontId="0" fillId="0" borderId="34" xfId="0" applyBorder="1" applyAlignment="1">
      <alignment/>
    </xf>
    <xf numFmtId="49" fontId="21" fillId="0" borderId="39" xfId="48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1" fillId="0" borderId="39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204" fontId="0" fillId="0" borderId="46" xfId="0" applyNumberFormat="1" applyBorder="1" applyAlignment="1">
      <alignment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92" fontId="0" fillId="34" borderId="46" xfId="48" applyNumberFormat="1" applyFont="1" applyFill="1" applyBorder="1">
      <alignment/>
      <protection/>
    </xf>
    <xf numFmtId="0" fontId="0" fillId="0" borderId="46" xfId="0" applyBorder="1" applyAlignment="1">
      <alignment horizontal="center"/>
    </xf>
    <xf numFmtId="2" fontId="0" fillId="0" borderId="46" xfId="0" applyNumberFormat="1" applyBorder="1" applyAlignment="1">
      <alignment/>
    </xf>
    <xf numFmtId="2" fontId="21" fillId="0" borderId="33" xfId="48" applyNumberFormat="1" applyFont="1" applyBorder="1" applyAlignment="1">
      <alignment horizontal="center"/>
      <protection/>
    </xf>
    <xf numFmtId="191" fontId="23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0" fillId="0" borderId="34" xfId="0" applyNumberForma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6" fillId="0" borderId="47" xfId="0" applyFont="1" applyBorder="1" applyAlignment="1">
      <alignment horizontal="center"/>
    </xf>
    <xf numFmtId="204" fontId="6" fillId="0" borderId="47" xfId="0" applyNumberFormat="1" applyFont="1" applyBorder="1" applyAlignment="1">
      <alignment/>
    </xf>
    <xf numFmtId="191" fontId="6" fillId="0" borderId="47" xfId="0" applyNumberFormat="1" applyFont="1" applyFill="1" applyBorder="1" applyAlignment="1">
      <alignment/>
    </xf>
    <xf numFmtId="191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204" fontId="0" fillId="0" borderId="48" xfId="0" applyNumberFormat="1" applyBorder="1" applyAlignment="1">
      <alignment/>
    </xf>
    <xf numFmtId="19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48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204" fontId="0" fillId="0" borderId="50" xfId="0" applyNumberFormat="1" applyBorder="1" applyAlignment="1">
      <alignment/>
    </xf>
    <xf numFmtId="0" fontId="0" fillId="0" borderId="30" xfId="0" applyNumberFormat="1" applyFont="1" applyBorder="1" applyAlignment="1">
      <alignment horizontal="center"/>
    </xf>
    <xf numFmtId="19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92" fontId="0" fillId="34" borderId="30" xfId="48" applyNumberFormat="1" applyFont="1" applyFill="1" applyBorder="1">
      <alignment/>
      <protection/>
    </xf>
    <xf numFmtId="2" fontId="0" fillId="0" borderId="30" xfId="0" applyNumberFormat="1" applyBorder="1" applyAlignment="1">
      <alignment/>
    </xf>
    <xf numFmtId="204" fontId="0" fillId="0" borderId="15" xfId="0" applyNumberFormat="1" applyBorder="1" applyAlignment="1">
      <alignment/>
    </xf>
    <xf numFmtId="0" fontId="0" fillId="0" borderId="32" xfId="0" applyNumberFormat="1" applyFont="1" applyBorder="1" applyAlignment="1">
      <alignment horizontal="center"/>
    </xf>
    <xf numFmtId="19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2" fontId="0" fillId="34" borderId="32" xfId="48" applyNumberFormat="1" applyFont="1" applyFill="1" applyBorder="1">
      <alignment/>
      <protection/>
    </xf>
    <xf numFmtId="2" fontId="0" fillId="0" borderId="32" xfId="0" applyNumberFormat="1" applyBorder="1" applyAlignment="1">
      <alignment/>
    </xf>
    <xf numFmtId="0" fontId="0" fillId="0" borderId="49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204" fontId="0" fillId="0" borderId="30" xfId="0" applyNumberFormat="1" applyBorder="1" applyAlignment="1">
      <alignment/>
    </xf>
    <xf numFmtId="0" fontId="10" fillId="0" borderId="34" xfId="47" applyFont="1" applyFill="1" applyBorder="1" applyAlignment="1" applyProtection="1">
      <alignment horizontal="center" vertical="center"/>
      <protection/>
    </xf>
    <xf numFmtId="4" fontId="10" fillId="0" borderId="34" xfId="47" applyNumberFormat="1" applyFont="1" applyFill="1" applyBorder="1" applyAlignment="1" applyProtection="1">
      <alignment horizontal="center" vertical="center"/>
      <protection/>
    </xf>
    <xf numFmtId="204" fontId="0" fillId="0" borderId="49" xfId="0" applyNumberFormat="1" applyBorder="1" applyAlignment="1">
      <alignment/>
    </xf>
    <xf numFmtId="2" fontId="10" fillId="0" borderId="34" xfId="47" applyNumberFormat="1" applyFont="1" applyFill="1" applyBorder="1" applyAlignment="1" applyProtection="1">
      <alignment horizontal="center" vertical="center" shrinkToFit="1"/>
      <protection/>
    </xf>
    <xf numFmtId="197" fontId="10" fillId="0" borderId="34" xfId="47" applyNumberFormat="1" applyFont="1" applyFill="1" applyBorder="1" applyAlignment="1" applyProtection="1">
      <alignment horizontal="center" vertical="center" wrapText="1"/>
      <protection/>
    </xf>
    <xf numFmtId="192" fontId="10" fillId="0" borderId="34" xfId="47" applyNumberFormat="1" applyFont="1" applyFill="1" applyBorder="1" applyAlignment="1" applyProtection="1">
      <alignment horizontal="center" vertical="center" wrapText="1"/>
      <protection/>
    </xf>
    <xf numFmtId="2" fontId="10" fillId="0" borderId="34" xfId="47" applyNumberFormat="1" applyFont="1" applyFill="1" applyBorder="1" applyAlignment="1" applyProtection="1">
      <alignment horizontal="center" vertical="center"/>
      <protection/>
    </xf>
    <xf numFmtId="192" fontId="10" fillId="0" borderId="34" xfId="47" applyNumberFormat="1" applyFont="1" applyFill="1" applyBorder="1" applyAlignment="1" applyProtection="1">
      <alignment horizontal="center" vertical="center"/>
      <protection/>
    </xf>
    <xf numFmtId="0" fontId="10" fillId="35" borderId="34" xfId="47" applyFont="1" applyFill="1" applyBorder="1" applyAlignment="1" applyProtection="1" quotePrefix="1">
      <alignment horizontal="center" vertical="center"/>
      <protection/>
    </xf>
    <xf numFmtId="2" fontId="10" fillId="35" borderId="34" xfId="47" applyNumberFormat="1" applyFont="1" applyFill="1" applyBorder="1" applyAlignment="1" applyProtection="1" quotePrefix="1">
      <alignment horizontal="center" vertical="center"/>
      <protection/>
    </xf>
    <xf numFmtId="197" fontId="10" fillId="35" borderId="34" xfId="47" applyNumberFormat="1" applyFont="1" applyFill="1" applyBorder="1" applyAlignment="1" applyProtection="1" quotePrefix="1">
      <alignment horizontal="center" vertical="center"/>
      <protection/>
    </xf>
    <xf numFmtId="192" fontId="10" fillId="35" borderId="34" xfId="47" applyNumberFormat="1" applyFont="1" applyFill="1" applyBorder="1" applyAlignment="1" applyProtection="1" quotePrefix="1">
      <alignment horizontal="center" vertical="center"/>
      <protection/>
    </xf>
    <xf numFmtId="195" fontId="10" fillId="35" borderId="34" xfId="47" applyNumberFormat="1" applyFont="1" applyFill="1" applyBorder="1" applyAlignment="1" applyProtection="1" quotePrefix="1">
      <alignment horizontal="center" vertical="center"/>
      <protection/>
    </xf>
    <xf numFmtId="4" fontId="10" fillId="35" borderId="34" xfId="47" applyNumberFormat="1" applyFont="1" applyFill="1" applyBorder="1" applyAlignment="1" applyProtection="1">
      <alignment horizontal="center" vertical="center"/>
      <protection/>
    </xf>
    <xf numFmtId="204" fontId="24" fillId="0" borderId="34" xfId="0" applyNumberFormat="1" applyFont="1" applyBorder="1" applyAlignment="1">
      <alignment horizontal="center" vertical="center"/>
    </xf>
    <xf numFmtId="191" fontId="24" fillId="0" borderId="34" xfId="0" applyNumberFormat="1" applyFont="1" applyFill="1" applyBorder="1" applyAlignment="1">
      <alignment horizontal="center" vertical="center"/>
    </xf>
    <xf numFmtId="191" fontId="24" fillId="0" borderId="34" xfId="47" applyNumberFormat="1" applyFont="1" applyFill="1" applyBorder="1" applyAlignment="1">
      <alignment horizontal="center" vertical="center"/>
      <protection/>
    </xf>
    <xf numFmtId="0" fontId="24" fillId="0" borderId="34" xfId="0" applyFont="1" applyBorder="1" applyAlignment="1" quotePrefix="1">
      <alignment horizontal="center" vertical="center"/>
    </xf>
    <xf numFmtId="0" fontId="24" fillId="35" borderId="34" xfId="47" applyFont="1" applyFill="1" applyBorder="1" applyAlignment="1">
      <alignment horizontal="center" vertical="center"/>
      <protection/>
    </xf>
    <xf numFmtId="195" fontId="24" fillId="0" borderId="34" xfId="0" applyNumberFormat="1" applyFont="1" applyBorder="1" applyAlignment="1">
      <alignment horizontal="center" vertical="center"/>
    </xf>
    <xf numFmtId="191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" fillId="36" borderId="35" xfId="48" applyFont="1" applyFill="1" applyBorder="1" applyAlignment="1">
      <alignment horizontal="center"/>
      <protection/>
    </xf>
    <xf numFmtId="0" fontId="21" fillId="36" borderId="51" xfId="48" applyFont="1" applyFill="1" applyBorder="1" applyAlignment="1">
      <alignment horizontal="center"/>
      <protection/>
    </xf>
    <xf numFmtId="0" fontId="21" fillId="36" borderId="52" xfId="48" applyFont="1" applyFill="1" applyBorder="1" applyAlignment="1">
      <alignment horizontal="center"/>
      <protection/>
    </xf>
    <xf numFmtId="2" fontId="9" fillId="0" borderId="35" xfId="47" applyNumberFormat="1" applyFont="1" applyFill="1" applyBorder="1" applyAlignment="1" applyProtection="1">
      <alignment horizontal="center"/>
      <protection/>
    </xf>
    <xf numFmtId="2" fontId="9" fillId="0" borderId="51" xfId="47" applyNumberFormat="1" applyFont="1" applyFill="1" applyBorder="1" applyAlignment="1" applyProtection="1">
      <alignment horizontal="center"/>
      <protection/>
    </xf>
    <xf numFmtId="2" fontId="9" fillId="0" borderId="52" xfId="47" applyNumberFormat="1" applyFont="1" applyFill="1" applyBorder="1" applyAlignment="1" applyProtection="1">
      <alignment horizontal="center"/>
      <protection/>
    </xf>
    <xf numFmtId="2" fontId="10" fillId="0" borderId="34" xfId="47" applyNumberFormat="1" applyFont="1" applyFill="1" applyBorder="1" applyAlignment="1" applyProtection="1">
      <alignment horizontal="center"/>
      <protection/>
    </xf>
    <xf numFmtId="192" fontId="10" fillId="0" borderId="34" xfId="47" applyNumberFormat="1" applyFont="1" applyFill="1" applyBorder="1" applyAlignment="1" applyProtection="1">
      <alignment horizontal="center"/>
      <protection/>
    </xf>
    <xf numFmtId="195" fontId="10" fillId="0" borderId="34" xfId="47" applyNumberFormat="1" applyFont="1" applyFill="1" applyBorder="1" applyAlignment="1" applyProtection="1">
      <alignment horizontal="center"/>
      <protection/>
    </xf>
    <xf numFmtId="0" fontId="10" fillId="0" borderId="34" xfId="47" applyFont="1" applyFill="1" applyBorder="1" applyAlignment="1" applyProtection="1">
      <alignment horizontal="center" vertical="center"/>
      <protection/>
    </xf>
    <xf numFmtId="0" fontId="10" fillId="0" borderId="34" xfId="47" applyFont="1" applyFill="1" applyBorder="1" applyAlignment="1" applyProtection="1">
      <alignment horizontal="center" vertical="center" textRotation="90"/>
      <protection/>
    </xf>
    <xf numFmtId="195" fontId="10" fillId="0" borderId="34" xfId="47" applyNumberFormat="1" applyFont="1" applyFill="1" applyBorder="1" applyAlignment="1" applyProtection="1">
      <alignment horizontal="center" vertical="center" textRotation="90"/>
      <protection/>
    </xf>
    <xf numFmtId="4" fontId="10" fillId="0" borderId="34" xfId="47" applyNumberFormat="1" applyFont="1" applyFill="1" applyBorder="1" applyAlignment="1" applyProtection="1">
      <alignment horizontal="center" vertical="center"/>
      <protection/>
    </xf>
    <xf numFmtId="4" fontId="10" fillId="0" borderId="34" xfId="47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68"/>
          <c:w val="0.74975"/>
          <c:h val="0.85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DATA!$E$492:$E$526</c:f>
              <c:numCache>
                <c:ptCount val="35"/>
                <c:pt idx="0">
                  <c:v>14.56</c:v>
                </c:pt>
                <c:pt idx="1">
                  <c:v>18.57</c:v>
                </c:pt>
                <c:pt idx="2">
                  <c:v>17.6</c:v>
                </c:pt>
                <c:pt idx="3">
                  <c:v>46.38</c:v>
                </c:pt>
                <c:pt idx="4">
                  <c:v>150</c:v>
                </c:pt>
                <c:pt idx="5">
                  <c:v>78.88</c:v>
                </c:pt>
                <c:pt idx="6">
                  <c:v>19.98</c:v>
                </c:pt>
                <c:pt idx="7">
                  <c:v>407.16</c:v>
                </c:pt>
                <c:pt idx="8">
                  <c:v>44.92</c:v>
                </c:pt>
                <c:pt idx="9">
                  <c:v>217.27</c:v>
                </c:pt>
                <c:pt idx="10">
                  <c:v>114.93</c:v>
                </c:pt>
                <c:pt idx="11">
                  <c:v>279.349</c:v>
                </c:pt>
                <c:pt idx="12">
                  <c:v>941.208</c:v>
                </c:pt>
                <c:pt idx="13">
                  <c:v>1120.432</c:v>
                </c:pt>
                <c:pt idx="14">
                  <c:v>507.829</c:v>
                </c:pt>
                <c:pt idx="15">
                  <c:v>193.727</c:v>
                </c:pt>
                <c:pt idx="16">
                  <c:v>184.26</c:v>
                </c:pt>
                <c:pt idx="17">
                  <c:v>182.497</c:v>
                </c:pt>
                <c:pt idx="18">
                  <c:v>179.581</c:v>
                </c:pt>
                <c:pt idx="19">
                  <c:v>98.897</c:v>
                </c:pt>
                <c:pt idx="20">
                  <c:v>54.335</c:v>
                </c:pt>
                <c:pt idx="21">
                  <c:v>32.739</c:v>
                </c:pt>
                <c:pt idx="22">
                  <c:v>26.304</c:v>
                </c:pt>
                <c:pt idx="23">
                  <c:v>39.93</c:v>
                </c:pt>
                <c:pt idx="24">
                  <c:v>24.29</c:v>
                </c:pt>
                <c:pt idx="25">
                  <c:v>18.71</c:v>
                </c:pt>
                <c:pt idx="26">
                  <c:v>14.64</c:v>
                </c:pt>
                <c:pt idx="27">
                  <c:v>11.88</c:v>
                </c:pt>
                <c:pt idx="28">
                  <c:v>10.37</c:v>
                </c:pt>
                <c:pt idx="29">
                  <c:v>8.77</c:v>
                </c:pt>
                <c:pt idx="30">
                  <c:v>7.41</c:v>
                </c:pt>
                <c:pt idx="31">
                  <c:v>7.22</c:v>
                </c:pt>
                <c:pt idx="32">
                  <c:v>6.15</c:v>
                </c:pt>
                <c:pt idx="33">
                  <c:v>5.46</c:v>
                </c:pt>
                <c:pt idx="34">
                  <c:v>4.04</c:v>
                </c:pt>
              </c:numCache>
            </c:numRef>
          </c:xVal>
          <c:yVal>
            <c:numRef>
              <c:f>DATA!$H$492:$H$526</c:f>
              <c:numCache>
                <c:ptCount val="35"/>
                <c:pt idx="0">
                  <c:v>88.68246266880001</c:v>
                </c:pt>
                <c:pt idx="1">
                  <c:v>98.15882903712001</c:v>
                </c:pt>
                <c:pt idx="2">
                  <c:v>64.55003258880001</c:v>
                </c:pt>
                <c:pt idx="3">
                  <c:v>3443.66376086016</c:v>
                </c:pt>
                <c:pt idx="4">
                  <c:v>8477.2026576</c:v>
                </c:pt>
                <c:pt idx="5">
                  <c:v>1506.62568678912</c:v>
                </c:pt>
                <c:pt idx="6">
                  <c:v>57.001938762239995</c:v>
                </c:pt>
                <c:pt idx="7">
                  <c:v>51893.44700267521</c:v>
                </c:pt>
                <c:pt idx="8">
                  <c:v>358.65374835456004</c:v>
                </c:pt>
                <c:pt idx="9">
                  <c:v>7412.769316667521</c:v>
                </c:pt>
                <c:pt idx="10">
                  <c:v>2735.7290502681603</c:v>
                </c:pt>
                <c:pt idx="11">
                  <c:v>10636.587672504193</c:v>
                </c:pt>
                <c:pt idx="12">
                  <c:v>218047.93872925136</c:v>
                </c:pt>
                <c:pt idx="13">
                  <c:v>133611.85869084983</c:v>
                </c:pt>
                <c:pt idx="14">
                  <c:v>24145.05645686333</c:v>
                </c:pt>
                <c:pt idx="15">
                  <c:v>8603.885131111296</c:v>
                </c:pt>
                <c:pt idx="16">
                  <c:v>10529.5300642656</c:v>
                </c:pt>
                <c:pt idx="17">
                  <c:v>3062.063044609632</c:v>
                </c:pt>
                <c:pt idx="18">
                  <c:v>780.015958010208</c:v>
                </c:pt>
                <c:pt idx="19">
                  <c:v>644.6417645344321</c:v>
                </c:pt>
                <c:pt idx="20">
                  <c:v>160.70392752912002</c:v>
                </c:pt>
                <c:pt idx="21">
                  <c:v>126.660074327136</c:v>
                </c:pt>
                <c:pt idx="22">
                  <c:v>54.149606313984</c:v>
                </c:pt>
                <c:pt idx="23">
                  <c:v>164.50255473695998</c:v>
                </c:pt>
                <c:pt idx="24">
                  <c:v>115.99271712000001</c:v>
                </c:pt>
                <c:pt idx="25">
                  <c:v>50.186853218879996</c:v>
                </c:pt>
                <c:pt idx="26">
                  <c:v>50.51932644096001</c:v>
                </c:pt>
                <c:pt idx="27">
                  <c:v>45.95651178624</c:v>
                </c:pt>
                <c:pt idx="28">
                  <c:v>28.774851543360004</c:v>
                </c:pt>
                <c:pt idx="29">
                  <c:v>5.90433276096</c:v>
                </c:pt>
                <c:pt idx="30">
                  <c:v>4.37140892448</c:v>
                </c:pt>
                <c:pt idx="31">
                  <c:v>0.80493481152</c:v>
                </c:pt>
                <c:pt idx="32">
                  <c:v>13.223694182400001</c:v>
                </c:pt>
                <c:pt idx="33">
                  <c:v>8.792867865599998</c:v>
                </c:pt>
                <c:pt idx="34">
                  <c:v>9.89888375808</c:v>
                </c:pt>
              </c:numCache>
            </c:numRef>
          </c:yVal>
          <c:smooth val="0"/>
        </c:ser>
        <c:axId val="24318410"/>
        <c:axId val="17539099"/>
      </c:scatterChart>
      <c:valAx>
        <c:axId val="24318410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539099"/>
        <c:crossesAt val="0.001"/>
        <c:crossBetween val="midCat"/>
        <c:dispUnits/>
      </c:valAx>
      <c:valAx>
        <c:axId val="1753909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3184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075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5225"/>
          <c:w val="0.76375"/>
          <c:h val="0.82775"/>
        </c:manualLayout>
      </c:layout>
      <c:scatterChart>
        <c:scatterStyle val="lineMarker"/>
        <c:varyColors val="0"/>
        <c:ser>
          <c:idx val="1"/>
          <c:order val="0"/>
          <c:tx>
            <c:v>2007-2022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DATA!$E$9:$E$526</c:f>
              <c:numCache>
                <c:ptCount val="518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  <c:pt idx="388">
                  <c:v>5.58</c:v>
                </c:pt>
                <c:pt idx="389">
                  <c:v>6.64</c:v>
                </c:pt>
                <c:pt idx="390">
                  <c:v>4.65</c:v>
                </c:pt>
                <c:pt idx="391">
                  <c:v>7.104</c:v>
                </c:pt>
                <c:pt idx="392">
                  <c:v>3.69</c:v>
                </c:pt>
                <c:pt idx="393">
                  <c:v>63.14</c:v>
                </c:pt>
                <c:pt idx="394">
                  <c:v>7.48</c:v>
                </c:pt>
                <c:pt idx="395">
                  <c:v>7.56</c:v>
                </c:pt>
                <c:pt idx="396">
                  <c:v>7.68</c:v>
                </c:pt>
                <c:pt idx="397">
                  <c:v>3.04</c:v>
                </c:pt>
                <c:pt idx="398">
                  <c:v>451.37</c:v>
                </c:pt>
                <c:pt idx="399">
                  <c:v>641.08</c:v>
                </c:pt>
                <c:pt idx="400">
                  <c:v>833.64</c:v>
                </c:pt>
                <c:pt idx="401">
                  <c:v>210.57</c:v>
                </c:pt>
                <c:pt idx="402">
                  <c:v>500.7</c:v>
                </c:pt>
                <c:pt idx="403">
                  <c:v>93.29</c:v>
                </c:pt>
                <c:pt idx="404">
                  <c:v>35.57</c:v>
                </c:pt>
                <c:pt idx="405">
                  <c:v>44.14</c:v>
                </c:pt>
                <c:pt idx="406">
                  <c:v>32.72</c:v>
                </c:pt>
                <c:pt idx="407">
                  <c:v>22.71</c:v>
                </c:pt>
                <c:pt idx="408">
                  <c:v>9.73</c:v>
                </c:pt>
                <c:pt idx="409">
                  <c:v>9.54</c:v>
                </c:pt>
                <c:pt idx="410">
                  <c:v>7.91</c:v>
                </c:pt>
                <c:pt idx="411">
                  <c:v>8.14</c:v>
                </c:pt>
                <c:pt idx="412">
                  <c:v>3.23</c:v>
                </c:pt>
                <c:pt idx="413">
                  <c:v>1.19</c:v>
                </c:pt>
                <c:pt idx="414">
                  <c:v>2.162</c:v>
                </c:pt>
                <c:pt idx="415">
                  <c:v>1.98</c:v>
                </c:pt>
                <c:pt idx="416">
                  <c:v>3.44</c:v>
                </c:pt>
                <c:pt idx="417">
                  <c:v>4.06</c:v>
                </c:pt>
                <c:pt idx="418">
                  <c:v>0.08</c:v>
                </c:pt>
                <c:pt idx="419">
                  <c:v>2.97</c:v>
                </c:pt>
                <c:pt idx="420">
                  <c:v>0.69</c:v>
                </c:pt>
                <c:pt idx="421">
                  <c:v>65.35</c:v>
                </c:pt>
                <c:pt idx="422">
                  <c:v>9.74</c:v>
                </c:pt>
                <c:pt idx="423">
                  <c:v>17.58</c:v>
                </c:pt>
                <c:pt idx="424">
                  <c:v>28.32</c:v>
                </c:pt>
                <c:pt idx="425">
                  <c:v>8.06</c:v>
                </c:pt>
                <c:pt idx="426">
                  <c:v>87.21</c:v>
                </c:pt>
                <c:pt idx="427">
                  <c:v>469.05</c:v>
                </c:pt>
                <c:pt idx="428">
                  <c:v>763.52</c:v>
                </c:pt>
                <c:pt idx="429">
                  <c:v>642.25</c:v>
                </c:pt>
                <c:pt idx="430">
                  <c:v>292.45</c:v>
                </c:pt>
                <c:pt idx="431">
                  <c:v>257.24</c:v>
                </c:pt>
                <c:pt idx="432">
                  <c:v>517.06</c:v>
                </c:pt>
                <c:pt idx="433">
                  <c:v>74.54</c:v>
                </c:pt>
                <c:pt idx="434">
                  <c:v>152.84</c:v>
                </c:pt>
                <c:pt idx="435">
                  <c:v>68.58</c:v>
                </c:pt>
                <c:pt idx="436">
                  <c:v>44.21</c:v>
                </c:pt>
                <c:pt idx="437">
                  <c:v>30.14</c:v>
                </c:pt>
                <c:pt idx="438">
                  <c:v>30.49</c:v>
                </c:pt>
                <c:pt idx="439">
                  <c:v>15.09</c:v>
                </c:pt>
                <c:pt idx="440">
                  <c:v>21</c:v>
                </c:pt>
                <c:pt idx="441">
                  <c:v>15.14</c:v>
                </c:pt>
                <c:pt idx="442">
                  <c:v>13.48</c:v>
                </c:pt>
                <c:pt idx="443">
                  <c:v>11.15</c:v>
                </c:pt>
                <c:pt idx="444">
                  <c:v>10.5</c:v>
                </c:pt>
                <c:pt idx="445">
                  <c:v>8.54</c:v>
                </c:pt>
                <c:pt idx="446">
                  <c:v>9.01</c:v>
                </c:pt>
                <c:pt idx="447">
                  <c:v>5.82</c:v>
                </c:pt>
                <c:pt idx="448">
                  <c:v>5.73</c:v>
                </c:pt>
                <c:pt idx="449">
                  <c:v>3.88</c:v>
                </c:pt>
                <c:pt idx="450">
                  <c:v>93.22</c:v>
                </c:pt>
                <c:pt idx="451">
                  <c:v>13.93</c:v>
                </c:pt>
                <c:pt idx="452">
                  <c:v>6.96</c:v>
                </c:pt>
                <c:pt idx="453">
                  <c:v>8.64</c:v>
                </c:pt>
                <c:pt idx="454">
                  <c:v>541.51</c:v>
                </c:pt>
                <c:pt idx="455">
                  <c:v>755.52</c:v>
                </c:pt>
                <c:pt idx="456">
                  <c:v>244.05</c:v>
                </c:pt>
                <c:pt idx="457">
                  <c:v>28.62</c:v>
                </c:pt>
                <c:pt idx="458">
                  <c:v>41.71</c:v>
                </c:pt>
                <c:pt idx="459">
                  <c:v>300.66</c:v>
                </c:pt>
                <c:pt idx="460">
                  <c:v>435.73</c:v>
                </c:pt>
                <c:pt idx="461">
                  <c:v>214.53</c:v>
                </c:pt>
                <c:pt idx="462">
                  <c:v>69.49</c:v>
                </c:pt>
                <c:pt idx="463">
                  <c:v>104.88</c:v>
                </c:pt>
                <c:pt idx="464">
                  <c:v>75.14</c:v>
                </c:pt>
                <c:pt idx="465">
                  <c:v>80.97</c:v>
                </c:pt>
                <c:pt idx="466">
                  <c:v>80.51</c:v>
                </c:pt>
                <c:pt idx="467">
                  <c:v>44.87</c:v>
                </c:pt>
                <c:pt idx="468">
                  <c:v>41.15</c:v>
                </c:pt>
                <c:pt idx="469">
                  <c:v>53.49</c:v>
                </c:pt>
                <c:pt idx="470">
                  <c:v>28.73</c:v>
                </c:pt>
                <c:pt idx="471">
                  <c:v>15.07</c:v>
                </c:pt>
                <c:pt idx="472">
                  <c:v>20.11</c:v>
                </c:pt>
                <c:pt idx="473">
                  <c:v>12.24</c:v>
                </c:pt>
                <c:pt idx="474">
                  <c:v>13.46</c:v>
                </c:pt>
                <c:pt idx="475">
                  <c:v>9.19</c:v>
                </c:pt>
                <c:pt idx="476">
                  <c:v>9.79</c:v>
                </c:pt>
                <c:pt idx="477">
                  <c:v>13.3</c:v>
                </c:pt>
                <c:pt idx="478">
                  <c:v>6.84</c:v>
                </c:pt>
                <c:pt idx="479">
                  <c:v>8.92</c:v>
                </c:pt>
                <c:pt idx="480">
                  <c:v>32.73</c:v>
                </c:pt>
                <c:pt idx="481">
                  <c:v>6.18</c:v>
                </c:pt>
                <c:pt idx="482">
                  <c:v>10.23</c:v>
                </c:pt>
                <c:pt idx="483">
                  <c:v>14.56</c:v>
                </c:pt>
                <c:pt idx="484">
                  <c:v>18.57</c:v>
                </c:pt>
                <c:pt idx="485">
                  <c:v>17.6</c:v>
                </c:pt>
                <c:pt idx="486">
                  <c:v>46.38</c:v>
                </c:pt>
                <c:pt idx="487">
                  <c:v>150</c:v>
                </c:pt>
                <c:pt idx="488">
                  <c:v>78.88</c:v>
                </c:pt>
                <c:pt idx="489">
                  <c:v>19.98</c:v>
                </c:pt>
                <c:pt idx="490">
                  <c:v>407.16</c:v>
                </c:pt>
                <c:pt idx="491">
                  <c:v>44.92</c:v>
                </c:pt>
                <c:pt idx="492">
                  <c:v>217.27</c:v>
                </c:pt>
                <c:pt idx="493">
                  <c:v>114.93</c:v>
                </c:pt>
                <c:pt idx="494">
                  <c:v>279.349</c:v>
                </c:pt>
                <c:pt idx="495">
                  <c:v>941.208</c:v>
                </c:pt>
                <c:pt idx="496">
                  <c:v>1120.432</c:v>
                </c:pt>
                <c:pt idx="497">
                  <c:v>507.829</c:v>
                </c:pt>
                <c:pt idx="498">
                  <c:v>193.727</c:v>
                </c:pt>
                <c:pt idx="499">
                  <c:v>184.26</c:v>
                </c:pt>
                <c:pt idx="500">
                  <c:v>182.497</c:v>
                </c:pt>
                <c:pt idx="501">
                  <c:v>179.581</c:v>
                </c:pt>
                <c:pt idx="502">
                  <c:v>98.897</c:v>
                </c:pt>
                <c:pt idx="503">
                  <c:v>54.335</c:v>
                </c:pt>
                <c:pt idx="504">
                  <c:v>32.739</c:v>
                </c:pt>
                <c:pt idx="505">
                  <c:v>26.304</c:v>
                </c:pt>
                <c:pt idx="506">
                  <c:v>39.93</c:v>
                </c:pt>
                <c:pt idx="507">
                  <c:v>24.29</c:v>
                </c:pt>
                <c:pt idx="508">
                  <c:v>18.71</c:v>
                </c:pt>
                <c:pt idx="509">
                  <c:v>14.64</c:v>
                </c:pt>
                <c:pt idx="510">
                  <c:v>11.88</c:v>
                </c:pt>
                <c:pt idx="511">
                  <c:v>10.37</c:v>
                </c:pt>
                <c:pt idx="512">
                  <c:v>8.77</c:v>
                </c:pt>
                <c:pt idx="513">
                  <c:v>7.41</c:v>
                </c:pt>
                <c:pt idx="514">
                  <c:v>7.22</c:v>
                </c:pt>
                <c:pt idx="515">
                  <c:v>6.15</c:v>
                </c:pt>
                <c:pt idx="516">
                  <c:v>5.46</c:v>
                </c:pt>
                <c:pt idx="517">
                  <c:v>4.04</c:v>
                </c:pt>
              </c:numCache>
            </c:numRef>
          </c:xVal>
          <c:yVal>
            <c:numRef>
              <c:f>DATA!$H$9:$H$526</c:f>
              <c:numCache>
                <c:ptCount val="518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  <c:pt idx="388">
                  <c:v>13.165482355200002</c:v>
                </c:pt>
                <c:pt idx="389">
                  <c:v>0.9077266713600001</c:v>
                </c:pt>
                <c:pt idx="390">
                  <c:v>5.362408569600001</c:v>
                </c:pt>
                <c:pt idx="391">
                  <c:v>19.780587196416</c:v>
                </c:pt>
                <c:pt idx="392">
                  <c:v>11.69733034656</c:v>
                </c:pt>
                <c:pt idx="393">
                  <c:v>4717.892201742719</c:v>
                </c:pt>
                <c:pt idx="394">
                  <c:v>59.14167126912001</c:v>
                </c:pt>
                <c:pt idx="395">
                  <c:v>44.295827546880005</c:v>
                </c:pt>
                <c:pt idx="396">
                  <c:v>104.09595420672</c:v>
                </c:pt>
                <c:pt idx="397">
                  <c:v>24.13645968384</c:v>
                </c:pt>
                <c:pt idx="398">
                  <c:v>166710.72946522752</c:v>
                </c:pt>
                <c:pt idx="399">
                  <c:v>68623.95887981569</c:v>
                </c:pt>
                <c:pt idx="400">
                  <c:v>86702.09335312898</c:v>
                </c:pt>
                <c:pt idx="401">
                  <c:v>32496.683274673916</c:v>
                </c:pt>
                <c:pt idx="402">
                  <c:v>38088.6803870976</c:v>
                </c:pt>
                <c:pt idx="403">
                  <c:v>272.769810048</c:v>
                </c:pt>
                <c:pt idx="404">
                  <c:v>129.30800572511998</c:v>
                </c:pt>
                <c:pt idx="405">
                  <c:v>3523.7915169753605</c:v>
                </c:pt>
                <c:pt idx="406">
                  <c:v>284.51154574080005</c:v>
                </c:pt>
                <c:pt idx="407">
                  <c:v>83.22006682656001</c:v>
                </c:pt>
                <c:pt idx="408">
                  <c:v>33.3188577792</c:v>
                </c:pt>
                <c:pt idx="409">
                  <c:v>15.65759994624</c:v>
                </c:pt>
                <c:pt idx="410">
                  <c:v>16.93018482624</c:v>
                </c:pt>
                <c:pt idx="411">
                  <c:v>25.729908335999998</c:v>
                </c:pt>
                <c:pt idx="412">
                  <c:v>5.099891031359999</c:v>
                </c:pt>
                <c:pt idx="413">
                  <c:v>1.31733616896</c:v>
                </c:pt>
                <c:pt idx="414">
                  <c:v>0.8699419624320001</c:v>
                </c:pt>
                <c:pt idx="415">
                  <c:v>2.03879788992</c:v>
                </c:pt>
                <c:pt idx="416">
                  <c:v>4.53291452928</c:v>
                </c:pt>
                <c:pt idx="417">
                  <c:v>3.3281064633599997</c:v>
                </c:pt>
                <c:pt idx="418">
                  <c:v>0.10854323712</c:v>
                </c:pt>
                <c:pt idx="419">
                  <c:v>25.875935015040003</c:v>
                </c:pt>
                <c:pt idx="420">
                  <c:v>1.5059094998400002</c:v>
                </c:pt>
                <c:pt idx="421">
                  <c:v>19046.5566817104</c:v>
                </c:pt>
                <c:pt idx="422">
                  <c:v>211.10124954816</c:v>
                </c:pt>
                <c:pt idx="423">
                  <c:v>1001.2827946694399</c:v>
                </c:pt>
                <c:pt idx="424">
                  <c:v>708.87707629056</c:v>
                </c:pt>
                <c:pt idx="425">
                  <c:v>101.44449963648003</c:v>
                </c:pt>
                <c:pt idx="426">
                  <c:v>24930.217314561596</c:v>
                </c:pt>
                <c:pt idx="427">
                  <c:v>48975.725346595216</c:v>
                </c:pt>
                <c:pt idx="428">
                  <c:v>20100.40636133376</c:v>
                </c:pt>
                <c:pt idx="429">
                  <c:v>48147.665374368</c:v>
                </c:pt>
                <c:pt idx="430">
                  <c:v>23433.292166500796</c:v>
                </c:pt>
                <c:pt idx="431">
                  <c:v>6745.547820188161</c:v>
                </c:pt>
                <c:pt idx="432">
                  <c:v>98306.53835841216</c:v>
                </c:pt>
                <c:pt idx="433">
                  <c:v>540.7209956448002</c:v>
                </c:pt>
                <c:pt idx="434">
                  <c:v>5422.0419908352005</c:v>
                </c:pt>
                <c:pt idx="435">
                  <c:v>1486.873598256</c:v>
                </c:pt>
                <c:pt idx="436">
                  <c:v>156.81570651360002</c:v>
                </c:pt>
                <c:pt idx="437">
                  <c:v>145.74105374400003</c:v>
                </c:pt>
                <c:pt idx="438">
                  <c:v>69.34521591072</c:v>
                </c:pt>
                <c:pt idx="439">
                  <c:v>22.638244953600005</c:v>
                </c:pt>
                <c:pt idx="440">
                  <c:v>54.617244192</c:v>
                </c:pt>
                <c:pt idx="441">
                  <c:v>25.37509589568</c:v>
                </c:pt>
                <c:pt idx="442">
                  <c:v>28.316367521280007</c:v>
                </c:pt>
                <c:pt idx="443">
                  <c:v>14.782290364800001</c:v>
                </c:pt>
                <c:pt idx="444">
                  <c:v>18.240444431999997</c:v>
                </c:pt>
                <c:pt idx="445">
                  <c:v>9.959954135039998</c:v>
                </c:pt>
                <c:pt idx="446">
                  <c:v>10.529449571519999</c:v>
                </c:pt>
                <c:pt idx="447">
                  <c:v>5.36573009664</c:v>
                </c:pt>
                <c:pt idx="448">
                  <c:v>0.22707962496000003</c:v>
                </c:pt>
                <c:pt idx="449">
                  <c:v>3.13587298944</c:v>
                </c:pt>
                <c:pt idx="450">
                  <c:v>2690.16281796096</c:v>
                </c:pt>
                <c:pt idx="451">
                  <c:v>202.13449631424</c:v>
                </c:pt>
                <c:pt idx="452">
                  <c:v>60.07157558784</c:v>
                </c:pt>
                <c:pt idx="453">
                  <c:v>96.35013421055999</c:v>
                </c:pt>
                <c:pt idx="454">
                  <c:v>67449.91542895873</c:v>
                </c:pt>
                <c:pt idx="455">
                  <c:v>73294.0466420736</c:v>
                </c:pt>
                <c:pt idx="456">
                  <c:v>8930.5159724208</c:v>
                </c:pt>
                <c:pt idx="457">
                  <c:v>151.79013833472</c:v>
                </c:pt>
                <c:pt idx="458">
                  <c:v>1723.00623681888</c:v>
                </c:pt>
                <c:pt idx="459">
                  <c:v>18047.51473739904</c:v>
                </c:pt>
                <c:pt idx="460">
                  <c:v>34285.79923139808</c:v>
                </c:pt>
                <c:pt idx="461">
                  <c:v>7108.741546505281</c:v>
                </c:pt>
                <c:pt idx="462">
                  <c:v>434.05625423519996</c:v>
                </c:pt>
                <c:pt idx="463">
                  <c:v>1225.70966092032</c:v>
                </c:pt>
                <c:pt idx="464">
                  <c:v>504.47530950336</c:v>
                </c:pt>
                <c:pt idx="465">
                  <c:v>572.82324182208</c:v>
                </c:pt>
                <c:pt idx="466">
                  <c:v>2723.0476638470404</c:v>
                </c:pt>
                <c:pt idx="467">
                  <c:v>115.54076403072001</c:v>
                </c:pt>
                <c:pt idx="468">
                  <c:v>918.8228960352</c:v>
                </c:pt>
                <c:pt idx="469">
                  <c:v>760.8498648048001</c:v>
                </c:pt>
                <c:pt idx="470">
                  <c:v>105.13606791167999</c:v>
                </c:pt>
                <c:pt idx="471">
                  <c:v>19.21363659072</c:v>
                </c:pt>
                <c:pt idx="472">
                  <c:v>10.87928862912</c:v>
                </c:pt>
                <c:pt idx="473">
                  <c:v>11.8801302912</c:v>
                </c:pt>
                <c:pt idx="474">
                  <c:v>21.292737096960003</c:v>
                </c:pt>
                <c:pt idx="475">
                  <c:v>20.70336110112</c:v>
                </c:pt>
                <c:pt idx="476">
                  <c:v>9.82625558112</c:v>
                </c:pt>
                <c:pt idx="477">
                  <c:v>10.1047216032</c:v>
                </c:pt>
                <c:pt idx="478">
                  <c:v>10.66307452416</c:v>
                </c:pt>
                <c:pt idx="479">
                  <c:v>13.03451255808</c:v>
                </c:pt>
                <c:pt idx="480">
                  <c:v>176.58608056415997</c:v>
                </c:pt>
                <c:pt idx="481">
                  <c:v>20.27081668032</c:v>
                </c:pt>
                <c:pt idx="482">
                  <c:v>64.27965012480001</c:v>
                </c:pt>
                <c:pt idx="483">
                  <c:v>88.68246266880001</c:v>
                </c:pt>
                <c:pt idx="484">
                  <c:v>98.15882903712001</c:v>
                </c:pt>
                <c:pt idx="485">
                  <c:v>64.55003258880001</c:v>
                </c:pt>
                <c:pt idx="486">
                  <c:v>3443.66376086016</c:v>
                </c:pt>
                <c:pt idx="487">
                  <c:v>8477.2026576</c:v>
                </c:pt>
                <c:pt idx="488">
                  <c:v>1506.62568678912</c:v>
                </c:pt>
                <c:pt idx="489">
                  <c:v>57.001938762239995</c:v>
                </c:pt>
                <c:pt idx="490">
                  <c:v>51893.44700267521</c:v>
                </c:pt>
                <c:pt idx="491">
                  <c:v>358.65374835456004</c:v>
                </c:pt>
                <c:pt idx="492">
                  <c:v>7412.769316667521</c:v>
                </c:pt>
                <c:pt idx="493">
                  <c:v>2735.7290502681603</c:v>
                </c:pt>
                <c:pt idx="494">
                  <c:v>10636.587672504193</c:v>
                </c:pt>
                <c:pt idx="495">
                  <c:v>218047.93872925136</c:v>
                </c:pt>
                <c:pt idx="496">
                  <c:v>133611.85869084983</c:v>
                </c:pt>
                <c:pt idx="497">
                  <c:v>24145.05645686333</c:v>
                </c:pt>
                <c:pt idx="498">
                  <c:v>8603.885131111296</c:v>
                </c:pt>
                <c:pt idx="499">
                  <c:v>10529.5300642656</c:v>
                </c:pt>
                <c:pt idx="500">
                  <c:v>3062.063044609632</c:v>
                </c:pt>
                <c:pt idx="501">
                  <c:v>780.015958010208</c:v>
                </c:pt>
                <c:pt idx="502">
                  <c:v>644.6417645344321</c:v>
                </c:pt>
                <c:pt idx="503">
                  <c:v>160.70392752912002</c:v>
                </c:pt>
                <c:pt idx="504">
                  <c:v>126.660074327136</c:v>
                </c:pt>
                <c:pt idx="505">
                  <c:v>54.149606313984</c:v>
                </c:pt>
                <c:pt idx="506">
                  <c:v>164.50255473695998</c:v>
                </c:pt>
                <c:pt idx="507">
                  <c:v>115.99271712000001</c:v>
                </c:pt>
                <c:pt idx="508">
                  <c:v>50.186853218879996</c:v>
                </c:pt>
                <c:pt idx="509">
                  <c:v>50.51932644096001</c:v>
                </c:pt>
                <c:pt idx="510">
                  <c:v>45.95651178624</c:v>
                </c:pt>
                <c:pt idx="511">
                  <c:v>28.774851543360004</c:v>
                </c:pt>
                <c:pt idx="512">
                  <c:v>5.90433276096</c:v>
                </c:pt>
                <c:pt idx="513">
                  <c:v>4.37140892448</c:v>
                </c:pt>
                <c:pt idx="514">
                  <c:v>0.80493481152</c:v>
                </c:pt>
                <c:pt idx="515">
                  <c:v>13.223694182400001</c:v>
                </c:pt>
                <c:pt idx="516">
                  <c:v>8.792867865599998</c:v>
                </c:pt>
                <c:pt idx="517">
                  <c:v>9.89888375808</c:v>
                </c:pt>
              </c:numCache>
            </c:numRef>
          </c:yVal>
          <c:smooth val="0"/>
        </c:ser>
        <c:axId val="23634164"/>
        <c:axId val="11380885"/>
      </c:scatterChart>
      <c:valAx>
        <c:axId val="23634164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380885"/>
        <c:crossesAt val="0.001"/>
        <c:crossBetween val="midCat"/>
        <c:dispUnits/>
      </c:valAx>
      <c:valAx>
        <c:axId val="11380885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63416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"/>
          <c:w val="0.16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N.64  Mae Nam Nan  A.Muang  C.Nan  Year 2022</a:t>
            </a:r>
          </a:p>
        </c:rich>
      </c:tx>
      <c:layout>
        <c:manualLayout>
          <c:xMode val="factor"/>
          <c:yMode val="factor"/>
          <c:x val="0.0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'N64'!$B$1:$B$366</c:f>
              <c:strCache/>
            </c:strRef>
          </c:cat>
          <c:val>
            <c:numRef>
              <c:f>'N64'!$D$1:$D$366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'N64'!$B$1:$B$366</c:f>
              <c:strCache/>
            </c:strRef>
          </c:cat>
          <c:val>
            <c:numRef>
              <c:f>'N64'!$E$1:$E$366</c:f>
              <c:numCache/>
            </c:numRef>
          </c:val>
          <c:smooth val="0"/>
        </c:ser>
        <c:marker val="1"/>
        <c:axId val="35319102"/>
        <c:axId val="49436463"/>
      </c:lineChart>
      <c:dateAx>
        <c:axId val="35319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436463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436463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910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91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 Mae Nam Nan  A.Muang  C.Nan  Year 2022</a:t>
            </a:r>
          </a:p>
        </c:rich>
      </c:tx>
      <c:layout>
        <c:manualLayout>
          <c:xMode val="factor"/>
          <c:yMode val="factor"/>
          <c:x val="0.04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84"/>
          <c:w val="0.9677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DATA!$C$492:$C$525</c:f>
              <c:strCache>
                <c:ptCount val="34"/>
                <c:pt idx="0">
                  <c:v>23836</c:v>
                </c:pt>
                <c:pt idx="1">
                  <c:v>23853</c:v>
                </c:pt>
                <c:pt idx="2">
                  <c:v>23864</c:v>
                </c:pt>
                <c:pt idx="3">
                  <c:v>23880</c:v>
                </c:pt>
                <c:pt idx="4">
                  <c:v>23884</c:v>
                </c:pt>
                <c:pt idx="5">
                  <c:v>23886</c:v>
                </c:pt>
                <c:pt idx="6">
                  <c:v>23900</c:v>
                </c:pt>
                <c:pt idx="7">
                  <c:v>23878</c:v>
                </c:pt>
                <c:pt idx="8">
                  <c:v>23913</c:v>
                </c:pt>
                <c:pt idx="9">
                  <c:v>23927</c:v>
                </c:pt>
                <c:pt idx="10">
                  <c:v>23935</c:v>
                </c:pt>
                <c:pt idx="11">
                  <c:v>23938</c:v>
                </c:pt>
                <c:pt idx="12">
                  <c:v>23966</c:v>
                </c:pt>
                <c:pt idx="13">
                  <c:v>23967</c:v>
                </c:pt>
                <c:pt idx="14">
                  <c:v>23968</c:v>
                </c:pt>
                <c:pt idx="15">
                  <c:v>23991</c:v>
                </c:pt>
                <c:pt idx="16">
                  <c:v>24006</c:v>
                </c:pt>
                <c:pt idx="17">
                  <c:v>24011</c:v>
                </c:pt>
                <c:pt idx="18">
                  <c:v>24019</c:v>
                </c:pt>
                <c:pt idx="19">
                  <c:v>24032</c:v>
                </c:pt>
                <c:pt idx="20">
                  <c:v>24040</c:v>
                </c:pt>
                <c:pt idx="21">
                  <c:v>24049</c:v>
                </c:pt>
                <c:pt idx="22">
                  <c:v>24060</c:v>
                </c:pt>
                <c:pt idx="23">
                  <c:v>24067</c:v>
                </c:pt>
                <c:pt idx="24">
                  <c:v>24082</c:v>
                </c:pt>
                <c:pt idx="25">
                  <c:v>24095</c:v>
                </c:pt>
                <c:pt idx="26">
                  <c:v>24113</c:v>
                </c:pt>
                <c:pt idx="27">
                  <c:v>24124</c:v>
                </c:pt>
                <c:pt idx="28">
                  <c:v>24130</c:v>
                </c:pt>
                <c:pt idx="29">
                  <c:v>24144</c:v>
                </c:pt>
                <c:pt idx="30">
                  <c:v>24151</c:v>
                </c:pt>
                <c:pt idx="31">
                  <c:v>24158</c:v>
                </c:pt>
                <c:pt idx="32">
                  <c:v>24173</c:v>
                </c:pt>
                <c:pt idx="33">
                  <c:v>24186</c:v>
                </c:pt>
              </c:strCache>
            </c:strRef>
          </c:cat>
          <c:val>
            <c:numRef>
              <c:f>DATA!$H$492:$H$525</c:f>
              <c:numCache>
                <c:ptCount val="34"/>
                <c:pt idx="0">
                  <c:v>88.68246266880001</c:v>
                </c:pt>
                <c:pt idx="1">
                  <c:v>98.15882903712001</c:v>
                </c:pt>
                <c:pt idx="2">
                  <c:v>64.55003258880001</c:v>
                </c:pt>
                <c:pt idx="3">
                  <c:v>3443.66376086016</c:v>
                </c:pt>
                <c:pt idx="4">
                  <c:v>8477.2026576</c:v>
                </c:pt>
                <c:pt idx="5">
                  <c:v>1506.62568678912</c:v>
                </c:pt>
                <c:pt idx="6">
                  <c:v>57.001938762239995</c:v>
                </c:pt>
                <c:pt idx="7">
                  <c:v>51893.44700267521</c:v>
                </c:pt>
                <c:pt idx="8">
                  <c:v>358.65374835456004</c:v>
                </c:pt>
                <c:pt idx="9">
                  <c:v>7412.769316667521</c:v>
                </c:pt>
                <c:pt idx="10">
                  <c:v>2735.7290502681603</c:v>
                </c:pt>
                <c:pt idx="11">
                  <c:v>10636.587672504193</c:v>
                </c:pt>
                <c:pt idx="12">
                  <c:v>218047.93872925136</c:v>
                </c:pt>
                <c:pt idx="13">
                  <c:v>133611.85869084983</c:v>
                </c:pt>
                <c:pt idx="14">
                  <c:v>24145.05645686333</c:v>
                </c:pt>
                <c:pt idx="15">
                  <c:v>8603.885131111296</c:v>
                </c:pt>
                <c:pt idx="16">
                  <c:v>10529.5300642656</c:v>
                </c:pt>
                <c:pt idx="17">
                  <c:v>3062.063044609632</c:v>
                </c:pt>
                <c:pt idx="18">
                  <c:v>780.015958010208</c:v>
                </c:pt>
                <c:pt idx="19">
                  <c:v>644.6417645344321</c:v>
                </c:pt>
                <c:pt idx="20">
                  <c:v>160.70392752912002</c:v>
                </c:pt>
                <c:pt idx="21">
                  <c:v>126.660074327136</c:v>
                </c:pt>
                <c:pt idx="22">
                  <c:v>54.149606313984</c:v>
                </c:pt>
                <c:pt idx="23">
                  <c:v>164.50255473695998</c:v>
                </c:pt>
                <c:pt idx="24">
                  <c:v>115.99271712000001</c:v>
                </c:pt>
                <c:pt idx="25">
                  <c:v>50.186853218879996</c:v>
                </c:pt>
                <c:pt idx="26">
                  <c:v>50.51932644096001</c:v>
                </c:pt>
                <c:pt idx="27">
                  <c:v>45.95651178624</c:v>
                </c:pt>
                <c:pt idx="28">
                  <c:v>28.774851543360004</c:v>
                </c:pt>
                <c:pt idx="29">
                  <c:v>5.90433276096</c:v>
                </c:pt>
                <c:pt idx="30">
                  <c:v>4.37140892448</c:v>
                </c:pt>
                <c:pt idx="31">
                  <c:v>0.80493481152</c:v>
                </c:pt>
                <c:pt idx="32">
                  <c:v>13.223694182400001</c:v>
                </c:pt>
                <c:pt idx="33">
                  <c:v>8.792867865599998</c:v>
                </c:pt>
              </c:numCache>
            </c:numRef>
          </c:val>
          <c:smooth val="1"/>
        </c:ser>
        <c:marker val="1"/>
        <c:axId val="42274984"/>
        <c:axId val="44930537"/>
      </c:lineChart>
      <c:dateAx>
        <c:axId val="42274984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93053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930537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984"/>
        <c:crossesAt val="1"/>
        <c:crossBetween val="between"/>
        <c:dispUnits/>
        <c:majorUnit val="50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175"/>
          <c:y val="0.923"/>
          <c:w val="0.29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06625"/>
          <c:w val="0.74975"/>
          <c:h val="0.884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DATA!$E$492:$E$526</c:f>
              <c:numCache>
                <c:ptCount val="35"/>
                <c:pt idx="0">
                  <c:v>14.56</c:v>
                </c:pt>
                <c:pt idx="1">
                  <c:v>18.57</c:v>
                </c:pt>
                <c:pt idx="2">
                  <c:v>17.6</c:v>
                </c:pt>
                <c:pt idx="3">
                  <c:v>46.38</c:v>
                </c:pt>
                <c:pt idx="4">
                  <c:v>150</c:v>
                </c:pt>
                <c:pt idx="5">
                  <c:v>78.88</c:v>
                </c:pt>
                <c:pt idx="6">
                  <c:v>19.98</c:v>
                </c:pt>
                <c:pt idx="7">
                  <c:v>407.16</c:v>
                </c:pt>
                <c:pt idx="8">
                  <c:v>44.92</c:v>
                </c:pt>
                <c:pt idx="9">
                  <c:v>217.27</c:v>
                </c:pt>
                <c:pt idx="10">
                  <c:v>114.93</c:v>
                </c:pt>
                <c:pt idx="11">
                  <c:v>279.349</c:v>
                </c:pt>
                <c:pt idx="12">
                  <c:v>941.208</c:v>
                </c:pt>
                <c:pt idx="13">
                  <c:v>1120.432</c:v>
                </c:pt>
                <c:pt idx="14">
                  <c:v>507.829</c:v>
                </c:pt>
                <c:pt idx="15">
                  <c:v>193.727</c:v>
                </c:pt>
                <c:pt idx="16">
                  <c:v>184.26</c:v>
                </c:pt>
                <c:pt idx="17">
                  <c:v>182.497</c:v>
                </c:pt>
                <c:pt idx="18">
                  <c:v>179.581</c:v>
                </c:pt>
                <c:pt idx="19">
                  <c:v>98.897</c:v>
                </c:pt>
                <c:pt idx="20">
                  <c:v>54.335</c:v>
                </c:pt>
                <c:pt idx="21">
                  <c:v>32.739</c:v>
                </c:pt>
                <c:pt idx="22">
                  <c:v>26.304</c:v>
                </c:pt>
                <c:pt idx="23">
                  <c:v>39.93</c:v>
                </c:pt>
                <c:pt idx="24">
                  <c:v>24.29</c:v>
                </c:pt>
                <c:pt idx="25">
                  <c:v>18.71</c:v>
                </c:pt>
                <c:pt idx="26">
                  <c:v>14.64</c:v>
                </c:pt>
                <c:pt idx="27">
                  <c:v>11.88</c:v>
                </c:pt>
                <c:pt idx="28">
                  <c:v>10.37</c:v>
                </c:pt>
                <c:pt idx="29">
                  <c:v>8.77</c:v>
                </c:pt>
                <c:pt idx="30">
                  <c:v>7.41</c:v>
                </c:pt>
                <c:pt idx="31">
                  <c:v>7.22</c:v>
                </c:pt>
                <c:pt idx="32">
                  <c:v>6.15</c:v>
                </c:pt>
                <c:pt idx="33">
                  <c:v>5.46</c:v>
                </c:pt>
                <c:pt idx="34">
                  <c:v>4.04</c:v>
                </c:pt>
              </c:numCache>
            </c:numRef>
          </c:xVal>
          <c:yVal>
            <c:numRef>
              <c:f>DATA!$H$492:$H$526</c:f>
              <c:numCache>
                <c:ptCount val="35"/>
                <c:pt idx="0">
                  <c:v>88.68246266880001</c:v>
                </c:pt>
                <c:pt idx="1">
                  <c:v>98.15882903712001</c:v>
                </c:pt>
                <c:pt idx="2">
                  <c:v>64.55003258880001</c:v>
                </c:pt>
                <c:pt idx="3">
                  <c:v>3443.66376086016</c:v>
                </c:pt>
                <c:pt idx="4">
                  <c:v>8477.2026576</c:v>
                </c:pt>
                <c:pt idx="5">
                  <c:v>1506.62568678912</c:v>
                </c:pt>
                <c:pt idx="6">
                  <c:v>57.001938762239995</c:v>
                </c:pt>
                <c:pt idx="7">
                  <c:v>51893.44700267521</c:v>
                </c:pt>
                <c:pt idx="8">
                  <c:v>358.65374835456004</c:v>
                </c:pt>
                <c:pt idx="9">
                  <c:v>7412.769316667521</c:v>
                </c:pt>
                <c:pt idx="10">
                  <c:v>2735.7290502681603</c:v>
                </c:pt>
                <c:pt idx="11">
                  <c:v>10636.587672504193</c:v>
                </c:pt>
                <c:pt idx="12">
                  <c:v>218047.93872925136</c:v>
                </c:pt>
                <c:pt idx="13">
                  <c:v>133611.85869084983</c:v>
                </c:pt>
                <c:pt idx="14">
                  <c:v>24145.05645686333</c:v>
                </c:pt>
                <c:pt idx="15">
                  <c:v>8603.885131111296</c:v>
                </c:pt>
                <c:pt idx="16">
                  <c:v>10529.5300642656</c:v>
                </c:pt>
                <c:pt idx="17">
                  <c:v>3062.063044609632</c:v>
                </c:pt>
                <c:pt idx="18">
                  <c:v>780.015958010208</c:v>
                </c:pt>
                <c:pt idx="19">
                  <c:v>644.6417645344321</c:v>
                </c:pt>
                <c:pt idx="20">
                  <c:v>160.70392752912002</c:v>
                </c:pt>
                <c:pt idx="21">
                  <c:v>126.660074327136</c:v>
                </c:pt>
                <c:pt idx="22">
                  <c:v>54.149606313984</c:v>
                </c:pt>
                <c:pt idx="23">
                  <c:v>164.50255473695998</c:v>
                </c:pt>
                <c:pt idx="24">
                  <c:v>115.99271712000001</c:v>
                </c:pt>
                <c:pt idx="25">
                  <c:v>50.186853218879996</c:v>
                </c:pt>
                <c:pt idx="26">
                  <c:v>50.51932644096001</c:v>
                </c:pt>
                <c:pt idx="27">
                  <c:v>45.95651178624</c:v>
                </c:pt>
                <c:pt idx="28">
                  <c:v>28.774851543360004</c:v>
                </c:pt>
                <c:pt idx="29">
                  <c:v>5.90433276096</c:v>
                </c:pt>
                <c:pt idx="30">
                  <c:v>4.37140892448</c:v>
                </c:pt>
                <c:pt idx="31">
                  <c:v>0.80493481152</c:v>
                </c:pt>
                <c:pt idx="32">
                  <c:v>13.223694182400001</c:v>
                </c:pt>
                <c:pt idx="33">
                  <c:v>8.792867865599998</c:v>
                </c:pt>
                <c:pt idx="34">
                  <c:v>9.89888375808</c:v>
                </c:pt>
              </c:numCache>
            </c:numRef>
          </c:yVal>
          <c:smooth val="0"/>
        </c:ser>
        <c:axId val="1721650"/>
        <c:axId val="15494851"/>
      </c:scatterChart>
      <c:valAx>
        <c:axId val="1721650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494851"/>
        <c:crossesAt val="0.001"/>
        <c:crossBetween val="midCat"/>
        <c:dispUnits/>
      </c:valAx>
      <c:valAx>
        <c:axId val="1549485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216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08"/>
          <c:w val="0.097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76200"/>
        <a:ext cx="5829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8</xdr:col>
      <xdr:colOff>628650</xdr:colOff>
      <xdr:row>31</xdr:row>
      <xdr:rowOff>276225</xdr:rowOff>
    </xdr:to>
    <xdr:graphicFrame>
      <xdr:nvGraphicFramePr>
        <xdr:cNvPr id="2" name="Chart 2"/>
        <xdr:cNvGraphicFramePr/>
      </xdr:nvGraphicFramePr>
      <xdr:xfrm>
        <a:off x="0" y="5067300"/>
        <a:ext cx="58102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247650</xdr:rowOff>
    </xdr:to>
    <xdr:graphicFrame>
      <xdr:nvGraphicFramePr>
        <xdr:cNvPr id="3" name="Chart 1"/>
        <xdr:cNvGraphicFramePr/>
      </xdr:nvGraphicFramePr>
      <xdr:xfrm>
        <a:off x="2924175" y="4857750"/>
        <a:ext cx="58293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863"/>
  <sheetViews>
    <sheetView zoomScalePageLayoutView="0" workbookViewId="0" topLeftCell="A845">
      <selection activeCell="H855" sqref="H855"/>
    </sheetView>
  </sheetViews>
  <sheetFormatPr defaultColWidth="9.140625" defaultRowHeight="23.25"/>
  <cols>
    <col min="1" max="1" width="10.00390625" style="116" customWidth="1"/>
    <col min="2" max="2" width="6.7109375" style="197" customWidth="1"/>
    <col min="3" max="3" width="9.421875" style="137" bestFit="1" customWidth="1"/>
    <col min="4" max="4" width="9.140625" style="137" customWidth="1"/>
    <col min="6" max="6" width="10.421875" style="142" bestFit="1" customWidth="1"/>
    <col min="7" max="7" width="9.140625" style="129" customWidth="1"/>
    <col min="8" max="8" width="9.140625" style="199" customWidth="1"/>
    <col min="9" max="10" width="9.140625" style="129" customWidth="1"/>
  </cols>
  <sheetData>
    <row r="1" spans="1:10" s="99" customFormat="1" ht="21">
      <c r="A1" s="271" t="s">
        <v>121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99" customFormat="1" ht="21">
      <c r="A2" s="111" t="s">
        <v>122</v>
      </c>
      <c r="B2" s="117" t="s">
        <v>123</v>
      </c>
      <c r="C2" s="130" t="s">
        <v>124</v>
      </c>
      <c r="D2" s="131" t="s">
        <v>124</v>
      </c>
      <c r="E2" s="100" t="s">
        <v>125</v>
      </c>
      <c r="F2" s="138" t="s">
        <v>125</v>
      </c>
      <c r="G2" s="122" t="s">
        <v>125</v>
      </c>
      <c r="H2" s="101" t="s">
        <v>126</v>
      </c>
      <c r="I2" s="121" t="s">
        <v>125</v>
      </c>
      <c r="J2" s="122" t="s">
        <v>125</v>
      </c>
    </row>
    <row r="3" spans="1:10" s="99" customFormat="1" ht="18.75" customHeight="1">
      <c r="A3" s="112" t="s">
        <v>127</v>
      </c>
      <c r="B3" s="118" t="s">
        <v>128</v>
      </c>
      <c r="C3" s="132" t="s">
        <v>129</v>
      </c>
      <c r="D3" s="133" t="s">
        <v>129</v>
      </c>
      <c r="E3" s="102" t="s">
        <v>130</v>
      </c>
      <c r="F3" s="139" t="s">
        <v>130</v>
      </c>
      <c r="G3" s="124" t="s">
        <v>131</v>
      </c>
      <c r="H3" s="103" t="s">
        <v>132</v>
      </c>
      <c r="I3" s="123" t="s">
        <v>133</v>
      </c>
      <c r="J3" s="124" t="s">
        <v>134</v>
      </c>
    </row>
    <row r="4" spans="1:10" s="99" customFormat="1" ht="18.75" customHeight="1">
      <c r="A4" s="113"/>
      <c r="B4" s="118" t="s">
        <v>135</v>
      </c>
      <c r="C4" s="132" t="s">
        <v>136</v>
      </c>
      <c r="D4" s="133" t="s">
        <v>137</v>
      </c>
      <c r="E4" s="102" t="s">
        <v>138</v>
      </c>
      <c r="F4" s="139" t="s">
        <v>139</v>
      </c>
      <c r="G4" s="124" t="s">
        <v>140</v>
      </c>
      <c r="H4" s="103" t="s">
        <v>141</v>
      </c>
      <c r="I4" s="125"/>
      <c r="J4" s="126"/>
    </row>
    <row r="5" spans="1:10" s="99" customFormat="1" ht="18.75" customHeight="1">
      <c r="A5" s="114"/>
      <c r="B5" s="196"/>
      <c r="C5" s="134" t="s">
        <v>35</v>
      </c>
      <c r="D5" s="135" t="s">
        <v>34</v>
      </c>
      <c r="E5" s="104" t="s">
        <v>36</v>
      </c>
      <c r="F5" s="140"/>
      <c r="G5" s="210" t="s">
        <v>142</v>
      </c>
      <c r="H5" s="198"/>
      <c r="I5" s="127" t="s">
        <v>143</v>
      </c>
      <c r="J5" s="124" t="s">
        <v>144</v>
      </c>
    </row>
    <row r="6" spans="1:10" s="99" customFormat="1" ht="18.75" customHeight="1">
      <c r="A6" s="105">
        <v>20911</v>
      </c>
      <c r="B6" s="119">
        <v>13</v>
      </c>
      <c r="C6" s="107">
        <v>86.7478</v>
      </c>
      <c r="D6" s="107">
        <v>86.7497</v>
      </c>
      <c r="E6" s="107">
        <f aca="true" t="shared" si="0" ref="E6:E47">D6-C6</f>
        <v>0.00190000000000623</v>
      </c>
      <c r="F6" s="141">
        <f aca="true" t="shared" si="1" ref="F6:F47">((10^6)*E6/G6)</f>
        <v>8.213019797727288</v>
      </c>
      <c r="G6" s="108">
        <f aca="true" t="shared" si="2" ref="G6:G47">I6-J6</f>
        <v>231.33999999999992</v>
      </c>
      <c r="H6" s="106">
        <v>1</v>
      </c>
      <c r="I6" s="109">
        <v>776.54</v>
      </c>
      <c r="J6" s="108">
        <v>545.2</v>
      </c>
    </row>
    <row r="7" spans="1:10" s="99" customFormat="1" ht="18.75" customHeight="1">
      <c r="A7" s="105"/>
      <c r="B7" s="119">
        <v>14</v>
      </c>
      <c r="C7" s="107">
        <v>85.9542</v>
      </c>
      <c r="D7" s="107">
        <v>85.9564</v>
      </c>
      <c r="E7" s="107">
        <f t="shared" si="0"/>
        <v>0.002200000000001978</v>
      </c>
      <c r="F7" s="141">
        <f t="shared" si="1"/>
        <v>8.12827902165809</v>
      </c>
      <c r="G7" s="108">
        <f t="shared" si="2"/>
        <v>270.65999999999997</v>
      </c>
      <c r="H7" s="106">
        <v>2</v>
      </c>
      <c r="I7" s="109">
        <v>797.63</v>
      </c>
      <c r="J7" s="108">
        <v>526.97</v>
      </c>
    </row>
    <row r="8" spans="1:10" s="99" customFormat="1" ht="18.75" customHeight="1">
      <c r="A8" s="105"/>
      <c r="B8" s="119">
        <v>15</v>
      </c>
      <c r="C8" s="107">
        <v>87.0063</v>
      </c>
      <c r="D8" s="107">
        <v>87.0077</v>
      </c>
      <c r="E8" s="107">
        <f t="shared" si="0"/>
        <v>0.0014000000000038426</v>
      </c>
      <c r="F8" s="141">
        <f t="shared" si="1"/>
        <v>5.0970255215489235</v>
      </c>
      <c r="G8" s="108">
        <f t="shared" si="2"/>
        <v>274.66999999999996</v>
      </c>
      <c r="H8" s="106">
        <v>3</v>
      </c>
      <c r="I8" s="109">
        <v>627.43</v>
      </c>
      <c r="J8" s="110">
        <v>352.76</v>
      </c>
    </row>
    <row r="9" spans="1:10" s="99" customFormat="1" ht="18.75" customHeight="1">
      <c r="A9" s="105">
        <v>20938</v>
      </c>
      <c r="B9" s="119">
        <v>16</v>
      </c>
      <c r="C9" s="107">
        <v>86.1626</v>
      </c>
      <c r="D9" s="107">
        <v>86.1638</v>
      </c>
      <c r="E9" s="107">
        <f t="shared" si="0"/>
        <v>0.0011999999999972033</v>
      </c>
      <c r="F9" s="141">
        <f t="shared" si="1"/>
        <v>4.532235525162229</v>
      </c>
      <c r="G9" s="108">
        <f t="shared" si="2"/>
        <v>264.77</v>
      </c>
      <c r="H9" s="106">
        <v>4</v>
      </c>
      <c r="I9" s="109">
        <v>829.62</v>
      </c>
      <c r="J9" s="108">
        <v>564.85</v>
      </c>
    </row>
    <row r="10" spans="1:10" s="99" customFormat="1" ht="18.75" customHeight="1">
      <c r="A10" s="105"/>
      <c r="B10" s="119">
        <v>17</v>
      </c>
      <c r="C10" s="107">
        <v>87.2153</v>
      </c>
      <c r="D10" s="107">
        <v>87.2199</v>
      </c>
      <c r="E10" s="107">
        <f t="shared" si="0"/>
        <v>0.004599999999996385</v>
      </c>
      <c r="F10" s="141">
        <f t="shared" si="1"/>
        <v>15.118648524276553</v>
      </c>
      <c r="G10" s="108">
        <f t="shared" si="2"/>
        <v>304.26000000000005</v>
      </c>
      <c r="H10" s="106">
        <v>5</v>
      </c>
      <c r="I10" s="109">
        <v>671.72</v>
      </c>
      <c r="J10" s="108">
        <v>367.46</v>
      </c>
    </row>
    <row r="11" spans="1:10" s="99" customFormat="1" ht="18.75" customHeight="1">
      <c r="A11" s="105"/>
      <c r="B11" s="119">
        <v>18</v>
      </c>
      <c r="C11" s="107">
        <v>85.1458</v>
      </c>
      <c r="D11" s="107">
        <v>85.1487</v>
      </c>
      <c r="E11" s="107">
        <f t="shared" si="0"/>
        <v>0.002900000000011005</v>
      </c>
      <c r="F11" s="141">
        <f t="shared" si="1"/>
        <v>11.885245901684446</v>
      </c>
      <c r="G11" s="108">
        <f t="shared" si="2"/>
        <v>244</v>
      </c>
      <c r="H11" s="106">
        <v>6</v>
      </c>
      <c r="I11" s="109">
        <v>793.4</v>
      </c>
      <c r="J11" s="110">
        <v>549.4</v>
      </c>
    </row>
    <row r="12" spans="1:10" s="99" customFormat="1" ht="18.75" customHeight="1">
      <c r="A12" s="105">
        <v>20946</v>
      </c>
      <c r="B12" s="119">
        <v>19</v>
      </c>
      <c r="C12" s="107">
        <v>88.9363</v>
      </c>
      <c r="D12" s="107">
        <v>88.9596</v>
      </c>
      <c r="E12" s="107">
        <f t="shared" si="0"/>
        <v>0.023299999999991883</v>
      </c>
      <c r="F12" s="141">
        <f t="shared" si="1"/>
        <v>79.63633877910958</v>
      </c>
      <c r="G12" s="108">
        <f t="shared" si="2"/>
        <v>292.58000000000004</v>
      </c>
      <c r="H12" s="106">
        <v>7</v>
      </c>
      <c r="I12" s="109">
        <v>678.83</v>
      </c>
      <c r="J12" s="108">
        <v>386.25</v>
      </c>
    </row>
    <row r="13" spans="1:10" s="99" customFormat="1" ht="18.75" customHeight="1">
      <c r="A13" s="105"/>
      <c r="B13" s="119">
        <v>20</v>
      </c>
      <c r="C13" s="107">
        <v>84.6206</v>
      </c>
      <c r="D13" s="107">
        <v>84.648</v>
      </c>
      <c r="E13" s="107">
        <f t="shared" si="0"/>
        <v>0.02740000000000009</v>
      </c>
      <c r="F13" s="141">
        <f t="shared" si="1"/>
        <v>84.40638284763752</v>
      </c>
      <c r="G13" s="108">
        <f t="shared" si="2"/>
        <v>324.62</v>
      </c>
      <c r="H13" s="106">
        <v>8</v>
      </c>
      <c r="I13" s="109">
        <v>623.39</v>
      </c>
      <c r="J13" s="108">
        <v>298.77</v>
      </c>
    </row>
    <row r="14" spans="1:10" s="99" customFormat="1" ht="18.75" customHeight="1">
      <c r="A14" s="105"/>
      <c r="B14" s="119">
        <v>21</v>
      </c>
      <c r="C14" s="107">
        <v>86.325</v>
      </c>
      <c r="D14" s="107">
        <v>86.3487</v>
      </c>
      <c r="E14" s="107">
        <f t="shared" si="0"/>
        <v>0.02369999999999095</v>
      </c>
      <c r="F14" s="141">
        <f t="shared" si="1"/>
        <v>84.74879313424263</v>
      </c>
      <c r="G14" s="108">
        <f t="shared" si="2"/>
        <v>279.65</v>
      </c>
      <c r="H14" s="106">
        <v>9</v>
      </c>
      <c r="I14" s="109">
        <v>854.76</v>
      </c>
      <c r="J14" s="110">
        <v>575.11</v>
      </c>
    </row>
    <row r="15" spans="1:10" s="99" customFormat="1" ht="18.75" customHeight="1">
      <c r="A15" s="105">
        <v>20952</v>
      </c>
      <c r="B15" s="119">
        <v>22</v>
      </c>
      <c r="C15" s="107">
        <v>85.1264</v>
      </c>
      <c r="D15" s="107">
        <v>85.2288</v>
      </c>
      <c r="E15" s="107">
        <f t="shared" si="0"/>
        <v>0.10240000000000293</v>
      </c>
      <c r="F15" s="141">
        <f t="shared" si="1"/>
        <v>364.64639270708255</v>
      </c>
      <c r="G15" s="108">
        <f t="shared" si="2"/>
        <v>280.82000000000005</v>
      </c>
      <c r="H15" s="106">
        <v>10</v>
      </c>
      <c r="I15" s="109">
        <v>825.69</v>
      </c>
      <c r="J15" s="108">
        <v>544.87</v>
      </c>
    </row>
    <row r="16" spans="1:10" s="99" customFormat="1" ht="18.75" customHeight="1">
      <c r="A16" s="105"/>
      <c r="B16" s="119">
        <v>23</v>
      </c>
      <c r="C16" s="107">
        <v>87.6859</v>
      </c>
      <c r="D16" s="107">
        <v>87.8106</v>
      </c>
      <c r="E16" s="107">
        <f t="shared" si="0"/>
        <v>0.12469999999999004</v>
      </c>
      <c r="F16" s="141">
        <f t="shared" si="1"/>
        <v>335.0439291759318</v>
      </c>
      <c r="G16" s="108">
        <f t="shared" si="2"/>
        <v>372.19</v>
      </c>
      <c r="H16" s="106">
        <v>11</v>
      </c>
      <c r="I16" s="109">
        <v>740.01</v>
      </c>
      <c r="J16" s="108">
        <v>367.82</v>
      </c>
    </row>
    <row r="17" spans="1:10" s="99" customFormat="1" ht="18.75" customHeight="1">
      <c r="A17" s="105"/>
      <c r="B17" s="119">
        <v>24</v>
      </c>
      <c r="C17" s="107">
        <v>88.0278</v>
      </c>
      <c r="D17" s="107">
        <v>88.1449</v>
      </c>
      <c r="E17" s="107">
        <f t="shared" si="0"/>
        <v>0.11710000000000775</v>
      </c>
      <c r="F17" s="141">
        <f t="shared" si="1"/>
        <v>350.1898980232894</v>
      </c>
      <c r="G17" s="108">
        <f t="shared" si="2"/>
        <v>334.39000000000004</v>
      </c>
      <c r="H17" s="106">
        <v>12</v>
      </c>
      <c r="I17" s="109">
        <v>769.09</v>
      </c>
      <c r="J17" s="110">
        <v>434.7</v>
      </c>
    </row>
    <row r="18" spans="1:10" s="99" customFormat="1" ht="18.75" customHeight="1">
      <c r="A18" s="105">
        <v>20967</v>
      </c>
      <c r="B18" s="119">
        <v>25</v>
      </c>
      <c r="C18" s="107">
        <v>87.0232</v>
      </c>
      <c r="D18" s="107">
        <v>87.0673</v>
      </c>
      <c r="E18" s="107">
        <f t="shared" si="0"/>
        <v>0.04410000000000025</v>
      </c>
      <c r="F18" s="141">
        <f t="shared" si="1"/>
        <v>144.0658586782537</v>
      </c>
      <c r="G18" s="108">
        <f t="shared" si="2"/>
        <v>306.11000000000007</v>
      </c>
      <c r="H18" s="106">
        <v>13</v>
      </c>
      <c r="I18" s="109">
        <v>650.45</v>
      </c>
      <c r="J18" s="108">
        <v>344.34</v>
      </c>
    </row>
    <row r="19" spans="1:10" s="99" customFormat="1" ht="18.75" customHeight="1">
      <c r="A19" s="105"/>
      <c r="B19" s="119">
        <v>26</v>
      </c>
      <c r="C19" s="107">
        <v>85.7633</v>
      </c>
      <c r="D19" s="107">
        <v>85.8062</v>
      </c>
      <c r="E19" s="107">
        <f t="shared" si="0"/>
        <v>0.04290000000000305</v>
      </c>
      <c r="F19" s="141">
        <f t="shared" si="1"/>
        <v>150.28901734105114</v>
      </c>
      <c r="G19" s="108">
        <f t="shared" si="2"/>
        <v>285.45</v>
      </c>
      <c r="H19" s="106">
        <v>14</v>
      </c>
      <c r="I19" s="109">
        <v>653.37</v>
      </c>
      <c r="J19" s="108">
        <v>367.92</v>
      </c>
    </row>
    <row r="20" spans="1:10" s="99" customFormat="1" ht="18.75" customHeight="1">
      <c r="A20" s="105"/>
      <c r="B20" s="119">
        <v>27</v>
      </c>
      <c r="C20" s="107">
        <v>86.2767</v>
      </c>
      <c r="D20" s="107">
        <v>86.3234</v>
      </c>
      <c r="E20" s="107">
        <f t="shared" si="0"/>
        <v>0.046700000000001296</v>
      </c>
      <c r="F20" s="141">
        <f t="shared" si="1"/>
        <v>147.53269728944616</v>
      </c>
      <c r="G20" s="108">
        <f t="shared" si="2"/>
        <v>316.5400000000001</v>
      </c>
      <c r="H20" s="106">
        <v>15</v>
      </c>
      <c r="I20" s="109">
        <v>670.69</v>
      </c>
      <c r="J20" s="110">
        <v>354.15</v>
      </c>
    </row>
    <row r="21" spans="1:10" s="99" customFormat="1" ht="18.75" customHeight="1">
      <c r="A21" s="105">
        <v>20973</v>
      </c>
      <c r="B21" s="119">
        <v>28</v>
      </c>
      <c r="C21" s="107">
        <v>87.216</v>
      </c>
      <c r="D21" s="107">
        <v>87.2234</v>
      </c>
      <c r="E21" s="107">
        <f t="shared" si="0"/>
        <v>0.00740000000000407</v>
      </c>
      <c r="F21" s="141">
        <f t="shared" si="1"/>
        <v>28.962818003929822</v>
      </c>
      <c r="G21" s="108">
        <f t="shared" si="2"/>
        <v>255.5</v>
      </c>
      <c r="H21" s="106">
        <v>16</v>
      </c>
      <c r="I21" s="109">
        <v>785.37</v>
      </c>
      <c r="J21" s="108">
        <v>529.87</v>
      </c>
    </row>
    <row r="22" spans="1:10" s="99" customFormat="1" ht="18.75" customHeight="1">
      <c r="A22" s="105"/>
      <c r="B22" s="119">
        <v>29</v>
      </c>
      <c r="C22" s="107">
        <v>85.252</v>
      </c>
      <c r="D22" s="107">
        <v>85.2626</v>
      </c>
      <c r="E22" s="107">
        <f t="shared" si="0"/>
        <v>0.010600000000010823</v>
      </c>
      <c r="F22" s="141">
        <f t="shared" si="1"/>
        <v>32.52631255948579</v>
      </c>
      <c r="G22" s="108">
        <f t="shared" si="2"/>
        <v>325.89</v>
      </c>
      <c r="H22" s="106">
        <v>17</v>
      </c>
      <c r="I22" s="109">
        <v>695.86</v>
      </c>
      <c r="J22" s="108">
        <v>369.97</v>
      </c>
    </row>
    <row r="23" spans="1:10" s="99" customFormat="1" ht="18.75" customHeight="1">
      <c r="A23" s="105"/>
      <c r="B23" s="119">
        <v>30</v>
      </c>
      <c r="C23" s="107">
        <v>84.9603</v>
      </c>
      <c r="D23" s="107">
        <v>84.9698</v>
      </c>
      <c r="E23" s="107">
        <f t="shared" si="0"/>
        <v>0.009500000000002728</v>
      </c>
      <c r="F23" s="141">
        <f t="shared" si="1"/>
        <v>33.90435403284343</v>
      </c>
      <c r="G23" s="108">
        <f t="shared" si="2"/>
        <v>280.2</v>
      </c>
      <c r="H23" s="106">
        <v>18</v>
      </c>
      <c r="I23" s="109">
        <v>694.86</v>
      </c>
      <c r="J23" s="110">
        <v>414.66</v>
      </c>
    </row>
    <row r="24" spans="1:10" s="99" customFormat="1" ht="18.75" customHeight="1">
      <c r="A24" s="105">
        <v>20988</v>
      </c>
      <c r="B24" s="119">
        <v>31</v>
      </c>
      <c r="C24" s="107">
        <v>84.8736</v>
      </c>
      <c r="D24" s="107">
        <v>84.8809</v>
      </c>
      <c r="E24" s="107">
        <f t="shared" si="0"/>
        <v>0.00730000000000075</v>
      </c>
      <c r="F24" s="141">
        <f t="shared" si="1"/>
        <v>23.35925250392227</v>
      </c>
      <c r="G24" s="108">
        <f t="shared" si="2"/>
        <v>312.51000000000005</v>
      </c>
      <c r="H24" s="106">
        <v>19</v>
      </c>
      <c r="I24" s="109">
        <v>625.1</v>
      </c>
      <c r="J24" s="108">
        <v>312.59</v>
      </c>
    </row>
    <row r="25" spans="1:10" s="99" customFormat="1" ht="18.75" customHeight="1">
      <c r="A25" s="105"/>
      <c r="B25" s="119">
        <v>32</v>
      </c>
      <c r="C25" s="107">
        <v>85.014</v>
      </c>
      <c r="D25" s="107">
        <v>85.0224</v>
      </c>
      <c r="E25" s="107">
        <f t="shared" si="0"/>
        <v>0.008400000000008845</v>
      </c>
      <c r="F25" s="141">
        <f t="shared" si="1"/>
        <v>26.42839164362209</v>
      </c>
      <c r="G25" s="108">
        <f t="shared" si="2"/>
        <v>317.84</v>
      </c>
      <c r="H25" s="106">
        <v>20</v>
      </c>
      <c r="I25" s="109">
        <v>688.3</v>
      </c>
      <c r="J25" s="108">
        <v>370.46</v>
      </c>
    </row>
    <row r="26" spans="1:10" s="99" customFormat="1" ht="18.75" customHeight="1">
      <c r="A26" s="105"/>
      <c r="B26" s="119">
        <v>33</v>
      </c>
      <c r="C26" s="107">
        <v>86.002</v>
      </c>
      <c r="D26" s="107">
        <v>86.0082</v>
      </c>
      <c r="E26" s="107">
        <f t="shared" si="0"/>
        <v>0.006200000000006867</v>
      </c>
      <c r="F26" s="141">
        <f t="shared" si="1"/>
        <v>21.347656922517878</v>
      </c>
      <c r="G26" s="108">
        <f t="shared" si="2"/>
        <v>290.42999999999995</v>
      </c>
      <c r="H26" s="106">
        <v>21</v>
      </c>
      <c r="I26" s="109">
        <v>832.51</v>
      </c>
      <c r="J26" s="110">
        <v>542.08</v>
      </c>
    </row>
    <row r="27" spans="1:10" s="99" customFormat="1" ht="18.75" customHeight="1">
      <c r="A27" s="105">
        <v>20994</v>
      </c>
      <c r="B27" s="119">
        <v>34</v>
      </c>
      <c r="C27" s="107">
        <v>83.7486</v>
      </c>
      <c r="D27" s="107">
        <v>83.758</v>
      </c>
      <c r="E27" s="107">
        <f t="shared" si="0"/>
        <v>0.009399999999999409</v>
      </c>
      <c r="F27" s="141">
        <f t="shared" si="1"/>
        <v>32.756037216431714</v>
      </c>
      <c r="G27" s="108">
        <f t="shared" si="2"/>
        <v>286.96999999999997</v>
      </c>
      <c r="H27" s="106">
        <v>22</v>
      </c>
      <c r="I27" s="109">
        <v>616.9</v>
      </c>
      <c r="J27" s="108">
        <v>329.93</v>
      </c>
    </row>
    <row r="28" spans="1:10" s="99" customFormat="1" ht="18.75" customHeight="1">
      <c r="A28" s="105"/>
      <c r="B28" s="119">
        <v>35</v>
      </c>
      <c r="C28" s="107">
        <v>85.04</v>
      </c>
      <c r="D28" s="107">
        <v>85.0551</v>
      </c>
      <c r="E28" s="107">
        <f t="shared" si="0"/>
        <v>0.015099999999989677</v>
      </c>
      <c r="F28" s="141">
        <f t="shared" si="1"/>
        <v>57.173147552117236</v>
      </c>
      <c r="G28" s="108">
        <f t="shared" si="2"/>
        <v>264.1099999999999</v>
      </c>
      <c r="H28" s="106">
        <v>23</v>
      </c>
      <c r="I28" s="109">
        <v>808.55</v>
      </c>
      <c r="J28" s="108">
        <v>544.44</v>
      </c>
    </row>
    <row r="29" spans="1:10" s="99" customFormat="1" ht="18.75" customHeight="1">
      <c r="A29" s="105"/>
      <c r="B29" s="119">
        <v>36</v>
      </c>
      <c r="C29" s="107">
        <v>84.5437</v>
      </c>
      <c r="D29" s="107">
        <v>84.5569</v>
      </c>
      <c r="E29" s="107">
        <f t="shared" si="0"/>
        <v>0.013199999999997658</v>
      </c>
      <c r="F29" s="141">
        <f t="shared" si="1"/>
        <v>45.318776393029346</v>
      </c>
      <c r="G29" s="108">
        <f t="shared" si="2"/>
        <v>291.27</v>
      </c>
      <c r="H29" s="106">
        <v>24</v>
      </c>
      <c r="I29" s="109">
        <v>653.01</v>
      </c>
      <c r="J29" s="110">
        <v>361.74</v>
      </c>
    </row>
    <row r="30" spans="1:10" s="99" customFormat="1" ht="18.75" customHeight="1">
      <c r="A30" s="105">
        <v>21008</v>
      </c>
      <c r="B30" s="119">
        <v>10</v>
      </c>
      <c r="C30" s="107">
        <v>85.0926</v>
      </c>
      <c r="D30" s="107">
        <v>85.1458</v>
      </c>
      <c r="E30" s="107">
        <f t="shared" si="0"/>
        <v>0.0531999999999897</v>
      </c>
      <c r="F30" s="141">
        <f t="shared" si="1"/>
        <v>205.38954520882442</v>
      </c>
      <c r="G30" s="108">
        <f t="shared" si="2"/>
        <v>259.02</v>
      </c>
      <c r="H30" s="106">
        <v>25</v>
      </c>
      <c r="I30" s="109">
        <v>608.54</v>
      </c>
      <c r="J30" s="108">
        <v>349.52</v>
      </c>
    </row>
    <row r="31" spans="1:10" s="99" customFormat="1" ht="18.75" customHeight="1">
      <c r="A31" s="105"/>
      <c r="B31" s="119">
        <v>11</v>
      </c>
      <c r="C31" s="107">
        <v>86.1221</v>
      </c>
      <c r="D31" s="107">
        <v>86.1792</v>
      </c>
      <c r="E31" s="107">
        <f t="shared" si="0"/>
        <v>0.05709999999999127</v>
      </c>
      <c r="F31" s="141">
        <f t="shared" si="1"/>
        <v>252.15279311102344</v>
      </c>
      <c r="G31" s="108">
        <f t="shared" si="2"/>
        <v>226.45000000000005</v>
      </c>
      <c r="H31" s="106">
        <v>26</v>
      </c>
      <c r="I31" s="109">
        <v>754.23</v>
      </c>
      <c r="J31" s="108">
        <v>527.78</v>
      </c>
    </row>
    <row r="32" spans="1:10" s="99" customFormat="1" ht="18.75" customHeight="1">
      <c r="A32" s="105"/>
      <c r="B32" s="119">
        <v>12</v>
      </c>
      <c r="C32" s="107">
        <v>84.8574</v>
      </c>
      <c r="D32" s="107">
        <v>84.9412</v>
      </c>
      <c r="E32" s="107">
        <f t="shared" si="0"/>
        <v>0.08379999999999654</v>
      </c>
      <c r="F32" s="141">
        <f t="shared" si="1"/>
        <v>348.73075322512074</v>
      </c>
      <c r="G32" s="108">
        <f t="shared" si="2"/>
        <v>240.30000000000007</v>
      </c>
      <c r="H32" s="106">
        <v>27</v>
      </c>
      <c r="I32" s="109">
        <v>761.08</v>
      </c>
      <c r="J32" s="110">
        <v>520.78</v>
      </c>
    </row>
    <row r="33" spans="1:10" s="99" customFormat="1" ht="18.75" customHeight="1">
      <c r="A33" s="105">
        <v>21021</v>
      </c>
      <c r="B33" s="119">
        <v>13</v>
      </c>
      <c r="C33" s="107">
        <v>86.7357</v>
      </c>
      <c r="D33" s="107">
        <v>86.8853</v>
      </c>
      <c r="E33" s="107">
        <f t="shared" si="0"/>
        <v>0.14960000000000662</v>
      </c>
      <c r="F33" s="141">
        <f t="shared" si="1"/>
        <v>481.07534488859574</v>
      </c>
      <c r="G33" s="108">
        <f t="shared" si="2"/>
        <v>310.96999999999997</v>
      </c>
      <c r="H33" s="106">
        <v>28</v>
      </c>
      <c r="I33" s="109">
        <v>674.81</v>
      </c>
      <c r="J33" s="108">
        <v>363.84</v>
      </c>
    </row>
    <row r="34" spans="1:10" s="99" customFormat="1" ht="18.75" customHeight="1">
      <c r="A34" s="105"/>
      <c r="B34" s="119">
        <v>14</v>
      </c>
      <c r="C34" s="107">
        <v>85.9624</v>
      </c>
      <c r="D34" s="107">
        <v>86.0856</v>
      </c>
      <c r="E34" s="107">
        <f t="shared" si="0"/>
        <v>0.12319999999999709</v>
      </c>
      <c r="F34" s="141">
        <f t="shared" si="1"/>
        <v>465.0636065078597</v>
      </c>
      <c r="G34" s="108">
        <f t="shared" si="2"/>
        <v>264.90999999999997</v>
      </c>
      <c r="H34" s="106">
        <v>29</v>
      </c>
      <c r="I34" s="109">
        <v>609.38</v>
      </c>
      <c r="J34" s="108">
        <v>344.47</v>
      </c>
    </row>
    <row r="35" spans="1:10" s="99" customFormat="1" ht="18.75" customHeight="1">
      <c r="A35" s="105"/>
      <c r="B35" s="119">
        <v>15</v>
      </c>
      <c r="C35" s="107">
        <v>87.0175</v>
      </c>
      <c r="D35" s="107">
        <v>87.1254</v>
      </c>
      <c r="E35" s="107">
        <f t="shared" si="0"/>
        <v>0.10790000000000077</v>
      </c>
      <c r="F35" s="141">
        <f t="shared" si="1"/>
        <v>431.2205259371784</v>
      </c>
      <c r="G35" s="108">
        <f t="shared" si="2"/>
        <v>250.21999999999997</v>
      </c>
      <c r="H35" s="106">
        <v>30</v>
      </c>
      <c r="I35" s="109">
        <v>604.4</v>
      </c>
      <c r="J35" s="110">
        <v>354.18</v>
      </c>
    </row>
    <row r="36" spans="1:10" s="99" customFormat="1" ht="18.75" customHeight="1">
      <c r="A36" s="105">
        <v>21029</v>
      </c>
      <c r="B36" s="119">
        <v>16</v>
      </c>
      <c r="C36" s="107">
        <v>86.1618</v>
      </c>
      <c r="D36" s="107">
        <v>86.318</v>
      </c>
      <c r="E36" s="107">
        <f t="shared" si="0"/>
        <v>0.15619999999999834</v>
      </c>
      <c r="F36" s="141">
        <f t="shared" si="1"/>
        <v>550.9311512415292</v>
      </c>
      <c r="G36" s="108">
        <f t="shared" si="2"/>
        <v>283.52</v>
      </c>
      <c r="H36" s="106">
        <v>31</v>
      </c>
      <c r="I36" s="109">
        <v>597.88</v>
      </c>
      <c r="J36" s="108">
        <v>314.36</v>
      </c>
    </row>
    <row r="37" spans="1:10" s="99" customFormat="1" ht="18.75" customHeight="1">
      <c r="A37" s="105"/>
      <c r="B37" s="119">
        <v>17</v>
      </c>
      <c r="C37" s="107">
        <v>87.252</v>
      </c>
      <c r="D37" s="107">
        <v>87.398</v>
      </c>
      <c r="E37" s="107">
        <f t="shared" si="0"/>
        <v>0.1460000000000008</v>
      </c>
      <c r="F37" s="141">
        <f t="shared" si="1"/>
        <v>527.7617119722411</v>
      </c>
      <c r="G37" s="108">
        <f t="shared" si="2"/>
        <v>276.64000000000004</v>
      </c>
      <c r="H37" s="106">
        <v>32</v>
      </c>
      <c r="I37" s="109">
        <v>785.59</v>
      </c>
      <c r="J37" s="108">
        <v>508.95</v>
      </c>
    </row>
    <row r="38" spans="1:10" s="99" customFormat="1" ht="18.75" customHeight="1">
      <c r="A38" s="105"/>
      <c r="B38" s="119">
        <v>18</v>
      </c>
      <c r="C38" s="107">
        <v>85.1785</v>
      </c>
      <c r="D38" s="107">
        <v>85.311</v>
      </c>
      <c r="E38" s="107">
        <f t="shared" si="0"/>
        <v>0.1325000000000074</v>
      </c>
      <c r="F38" s="141">
        <f t="shared" si="1"/>
        <v>513.6654390386021</v>
      </c>
      <c r="G38" s="108">
        <f t="shared" si="2"/>
        <v>257.94999999999993</v>
      </c>
      <c r="H38" s="106">
        <v>33</v>
      </c>
      <c r="I38" s="109">
        <v>808.56</v>
      </c>
      <c r="J38" s="110">
        <v>550.61</v>
      </c>
    </row>
    <row r="39" spans="1:10" s="99" customFormat="1" ht="18.75" customHeight="1">
      <c r="A39" s="105">
        <v>21045</v>
      </c>
      <c r="B39" s="119">
        <v>10</v>
      </c>
      <c r="C39" s="107">
        <v>85.0876</v>
      </c>
      <c r="D39" s="107">
        <v>85.1012</v>
      </c>
      <c r="E39" s="107">
        <f t="shared" si="0"/>
        <v>0.013600000000010937</v>
      </c>
      <c r="F39" s="141">
        <f t="shared" si="1"/>
        <v>47.85867614459985</v>
      </c>
      <c r="G39" s="108">
        <f t="shared" si="2"/>
        <v>284.16999999999996</v>
      </c>
      <c r="H39" s="106">
        <v>34</v>
      </c>
      <c r="I39" s="109">
        <v>801.61</v>
      </c>
      <c r="J39" s="108">
        <v>517.44</v>
      </c>
    </row>
    <row r="40" spans="1:10" s="99" customFormat="1" ht="18.75" customHeight="1">
      <c r="A40" s="105"/>
      <c r="B40" s="119">
        <v>11</v>
      </c>
      <c r="C40" s="107">
        <v>86.0694</v>
      </c>
      <c r="D40" s="107">
        <v>86.0858</v>
      </c>
      <c r="E40" s="107">
        <f t="shared" si="0"/>
        <v>0.01640000000000441</v>
      </c>
      <c r="F40" s="141">
        <f t="shared" si="1"/>
        <v>57.336643009489954</v>
      </c>
      <c r="G40" s="108">
        <f t="shared" si="2"/>
        <v>286.03</v>
      </c>
      <c r="H40" s="106">
        <v>35</v>
      </c>
      <c r="I40" s="109">
        <v>641.05</v>
      </c>
      <c r="J40" s="108">
        <v>355.02</v>
      </c>
    </row>
    <row r="41" spans="1:10" s="99" customFormat="1" ht="18.75" customHeight="1">
      <c r="A41" s="105"/>
      <c r="B41" s="119">
        <v>12</v>
      </c>
      <c r="C41" s="107">
        <v>84.8413</v>
      </c>
      <c r="D41" s="107">
        <v>84.8579</v>
      </c>
      <c r="E41" s="107">
        <f t="shared" si="0"/>
        <v>0.01659999999999684</v>
      </c>
      <c r="F41" s="141">
        <f t="shared" si="1"/>
        <v>53.28710837184399</v>
      </c>
      <c r="G41" s="108">
        <f t="shared" si="2"/>
        <v>311.52</v>
      </c>
      <c r="H41" s="106">
        <v>36</v>
      </c>
      <c r="I41" s="109">
        <v>665.51</v>
      </c>
      <c r="J41" s="110">
        <v>353.99</v>
      </c>
    </row>
    <row r="42" spans="1:10" s="99" customFormat="1" ht="18.75" customHeight="1">
      <c r="A42" s="105">
        <v>21051</v>
      </c>
      <c r="B42" s="119">
        <v>13</v>
      </c>
      <c r="C42" s="107">
        <v>86.7626</v>
      </c>
      <c r="D42" s="107">
        <v>87.6349</v>
      </c>
      <c r="E42" s="107">
        <f t="shared" si="0"/>
        <v>0.8722999999999956</v>
      </c>
      <c r="F42" s="141">
        <f t="shared" si="1"/>
        <v>3241.54589371979</v>
      </c>
      <c r="G42" s="108">
        <f t="shared" si="2"/>
        <v>269.1</v>
      </c>
      <c r="H42" s="106">
        <v>37</v>
      </c>
      <c r="I42" s="109">
        <v>784.82</v>
      </c>
      <c r="J42" s="108">
        <v>515.72</v>
      </c>
    </row>
    <row r="43" spans="1:10" s="99" customFormat="1" ht="18.75" customHeight="1">
      <c r="A43" s="105"/>
      <c r="B43" s="119">
        <v>14</v>
      </c>
      <c r="C43" s="107">
        <v>85.969</v>
      </c>
      <c r="D43" s="107">
        <v>86.8887</v>
      </c>
      <c r="E43" s="107">
        <f t="shared" si="0"/>
        <v>0.919700000000006</v>
      </c>
      <c r="F43" s="141">
        <f t="shared" si="1"/>
        <v>2939.747482819261</v>
      </c>
      <c r="G43" s="108">
        <f t="shared" si="2"/>
        <v>312.85</v>
      </c>
      <c r="H43" s="106">
        <v>38</v>
      </c>
      <c r="I43" s="109">
        <v>704.95</v>
      </c>
      <c r="J43" s="108">
        <v>392.1</v>
      </c>
    </row>
    <row r="44" spans="1:10" s="99" customFormat="1" ht="18.75" customHeight="1">
      <c r="A44" s="105"/>
      <c r="B44" s="119">
        <v>15</v>
      </c>
      <c r="C44" s="107">
        <v>87.0223</v>
      </c>
      <c r="D44" s="107">
        <v>87.9212</v>
      </c>
      <c r="E44" s="107">
        <f t="shared" si="0"/>
        <v>0.8988999999999976</v>
      </c>
      <c r="F44" s="141">
        <f t="shared" si="1"/>
        <v>3232.755520391273</v>
      </c>
      <c r="G44" s="108">
        <f t="shared" si="2"/>
        <v>278.06000000000006</v>
      </c>
      <c r="H44" s="106">
        <v>39</v>
      </c>
      <c r="I44" s="109">
        <v>625.7</v>
      </c>
      <c r="J44" s="110">
        <v>347.64</v>
      </c>
    </row>
    <row r="45" spans="1:10" s="99" customFormat="1" ht="18.75" customHeight="1">
      <c r="A45" s="105">
        <v>21062</v>
      </c>
      <c r="B45" s="119">
        <v>16</v>
      </c>
      <c r="C45" s="107">
        <v>86.1703</v>
      </c>
      <c r="D45" s="107">
        <v>86.2452</v>
      </c>
      <c r="E45" s="107">
        <f t="shared" si="0"/>
        <v>0.07489999999999952</v>
      </c>
      <c r="F45" s="141">
        <f t="shared" si="1"/>
        <v>268.75740069611226</v>
      </c>
      <c r="G45" s="108">
        <f t="shared" si="2"/>
        <v>278.69</v>
      </c>
      <c r="H45" s="106">
        <v>40</v>
      </c>
      <c r="I45" s="109">
        <v>638.48</v>
      </c>
      <c r="J45" s="108">
        <v>359.79</v>
      </c>
    </row>
    <row r="46" spans="1:10" s="99" customFormat="1" ht="18.75" customHeight="1">
      <c r="A46" s="105"/>
      <c r="B46" s="119">
        <v>17</v>
      </c>
      <c r="C46" s="107">
        <v>87.2417</v>
      </c>
      <c r="D46" s="107">
        <v>87.3215</v>
      </c>
      <c r="E46" s="107">
        <f t="shared" si="0"/>
        <v>0.07980000000000587</v>
      </c>
      <c r="F46" s="141">
        <f t="shared" si="1"/>
        <v>282.61793455165696</v>
      </c>
      <c r="G46" s="108">
        <f t="shared" si="2"/>
        <v>282.36</v>
      </c>
      <c r="H46" s="106">
        <v>41</v>
      </c>
      <c r="I46" s="109">
        <v>829.62</v>
      </c>
      <c r="J46" s="108">
        <v>547.26</v>
      </c>
    </row>
    <row r="47" spans="1:10" s="99" customFormat="1" ht="18.75" customHeight="1">
      <c r="A47" s="105"/>
      <c r="B47" s="119">
        <v>18</v>
      </c>
      <c r="C47" s="107">
        <v>85.1939</v>
      </c>
      <c r="D47" s="107">
        <v>85.27</v>
      </c>
      <c r="E47" s="107">
        <f t="shared" si="0"/>
        <v>0.07609999999999673</v>
      </c>
      <c r="F47" s="141">
        <f t="shared" si="1"/>
        <v>281.18533845697874</v>
      </c>
      <c r="G47" s="108">
        <f t="shared" si="2"/>
        <v>270.64</v>
      </c>
      <c r="H47" s="106">
        <v>42</v>
      </c>
      <c r="I47" s="109">
        <v>773.67</v>
      </c>
      <c r="J47" s="110">
        <v>503.03</v>
      </c>
    </row>
    <row r="48" spans="1:10" ht="18.75" customHeight="1">
      <c r="A48" s="115">
        <v>21071</v>
      </c>
      <c r="B48" s="120">
        <v>10</v>
      </c>
      <c r="C48" s="136">
        <v>85.0977</v>
      </c>
      <c r="D48" s="136">
        <v>85.3121</v>
      </c>
      <c r="E48" s="107">
        <f aca="true" t="shared" si="3" ref="E48:E67">D48-C48</f>
        <v>0.2143999999999977</v>
      </c>
      <c r="F48" s="141">
        <f aca="true" t="shared" si="4" ref="F48:F67">((10^6)*E48/G48)</f>
        <v>836.6176298435151</v>
      </c>
      <c r="G48" s="108">
        <f aca="true" t="shared" si="5" ref="G48:G67">I48-J48</f>
        <v>256.2700000000001</v>
      </c>
      <c r="H48" s="106">
        <v>43</v>
      </c>
      <c r="I48" s="128">
        <v>817.07</v>
      </c>
      <c r="J48" s="128">
        <v>560.8</v>
      </c>
    </row>
    <row r="49" spans="1:10" ht="18.75" customHeight="1">
      <c r="A49" s="115"/>
      <c r="B49" s="120">
        <v>11</v>
      </c>
      <c r="C49" s="136">
        <v>86.0632</v>
      </c>
      <c r="D49" s="136">
        <v>86.3314</v>
      </c>
      <c r="E49" s="107">
        <f t="shared" si="3"/>
        <v>0.2682000000000073</v>
      </c>
      <c r="F49" s="141">
        <f t="shared" si="4"/>
        <v>849.7560357392033</v>
      </c>
      <c r="G49" s="108">
        <f t="shared" si="5"/>
        <v>315.62</v>
      </c>
      <c r="H49" s="106">
        <v>44</v>
      </c>
      <c r="I49" s="128">
        <v>683.51</v>
      </c>
      <c r="J49" s="128">
        <v>367.89</v>
      </c>
    </row>
    <row r="50" spans="1:10" ht="18.75" customHeight="1">
      <c r="A50" s="115"/>
      <c r="B50" s="120">
        <v>12</v>
      </c>
      <c r="C50" s="136">
        <v>84.7989</v>
      </c>
      <c r="D50" s="136">
        <v>85.028</v>
      </c>
      <c r="E50" s="107">
        <f t="shared" si="3"/>
        <v>0.22910000000000252</v>
      </c>
      <c r="F50" s="141">
        <f t="shared" si="4"/>
        <v>844.7640117994194</v>
      </c>
      <c r="G50" s="108">
        <f t="shared" si="5"/>
        <v>271.2</v>
      </c>
      <c r="H50" s="106">
        <v>45</v>
      </c>
      <c r="I50" s="128">
        <v>636.24</v>
      </c>
      <c r="J50" s="128">
        <v>365.04</v>
      </c>
    </row>
    <row r="51" spans="1:10" ht="18.75" customHeight="1">
      <c r="A51" s="115">
        <v>21080</v>
      </c>
      <c r="B51" s="120">
        <v>13</v>
      </c>
      <c r="C51" s="136">
        <v>86.7533</v>
      </c>
      <c r="D51" s="136">
        <v>87.0242</v>
      </c>
      <c r="E51" s="107">
        <f t="shared" si="3"/>
        <v>0.2708999999999975</v>
      </c>
      <c r="F51" s="141">
        <f t="shared" si="4"/>
        <v>926.8826769767594</v>
      </c>
      <c r="G51" s="108">
        <f aca="true" t="shared" si="6" ref="G51:G56">I51-J51</f>
        <v>292.27000000000004</v>
      </c>
      <c r="H51" s="106">
        <v>46</v>
      </c>
      <c r="I51" s="128">
        <v>658.32</v>
      </c>
      <c r="J51" s="128">
        <v>366.05</v>
      </c>
    </row>
    <row r="52" spans="1:10" ht="18.75" customHeight="1">
      <c r="A52" s="115"/>
      <c r="B52" s="120">
        <v>14</v>
      </c>
      <c r="C52" s="136">
        <v>85.9514</v>
      </c>
      <c r="D52" s="136">
        <v>86.2332</v>
      </c>
      <c r="E52" s="107">
        <f t="shared" si="3"/>
        <v>0.28179999999998984</v>
      </c>
      <c r="F52" s="141">
        <f t="shared" si="4"/>
        <v>1002.7756031598813</v>
      </c>
      <c r="G52" s="108">
        <f t="shared" si="6"/>
        <v>281.02</v>
      </c>
      <c r="H52" s="106">
        <v>47</v>
      </c>
      <c r="I52" s="128">
        <v>645.88</v>
      </c>
      <c r="J52" s="128">
        <v>364.86</v>
      </c>
    </row>
    <row r="53" spans="1:10" ht="18.75" customHeight="1">
      <c r="A53" s="115"/>
      <c r="B53" s="120">
        <v>15</v>
      </c>
      <c r="C53" s="136">
        <v>87.0128</v>
      </c>
      <c r="D53" s="136">
        <v>87.2707</v>
      </c>
      <c r="E53" s="107">
        <f t="shared" si="3"/>
        <v>0.25790000000000646</v>
      </c>
      <c r="F53" s="141">
        <f t="shared" si="4"/>
        <v>970.0959187511999</v>
      </c>
      <c r="G53" s="108">
        <f t="shared" si="6"/>
        <v>265.84999999999997</v>
      </c>
      <c r="H53" s="106">
        <v>48</v>
      </c>
      <c r="I53" s="128">
        <v>777.77</v>
      </c>
      <c r="J53" s="128">
        <v>511.92</v>
      </c>
    </row>
    <row r="54" spans="1:10" ht="18.75" customHeight="1">
      <c r="A54" s="115">
        <v>21085</v>
      </c>
      <c r="B54" s="120">
        <v>16</v>
      </c>
      <c r="C54" s="136">
        <v>86.1626</v>
      </c>
      <c r="D54" s="136">
        <v>86.2671</v>
      </c>
      <c r="E54" s="107">
        <f t="shared" si="3"/>
        <v>0.10450000000000159</v>
      </c>
      <c r="F54" s="141">
        <f t="shared" si="4"/>
        <v>328.26537664133184</v>
      </c>
      <c r="G54" s="108">
        <f t="shared" si="6"/>
        <v>318.34000000000003</v>
      </c>
      <c r="H54" s="106">
        <v>49</v>
      </c>
      <c r="I54" s="128">
        <v>687.83</v>
      </c>
      <c r="J54" s="128">
        <v>369.49</v>
      </c>
    </row>
    <row r="55" spans="1:10" ht="18.75" customHeight="1">
      <c r="A55" s="115"/>
      <c r="B55" s="120">
        <v>17</v>
      </c>
      <c r="C55" s="136">
        <v>87.2566</v>
      </c>
      <c r="D55" s="136">
        <v>87.3517</v>
      </c>
      <c r="E55" s="107">
        <f t="shared" si="3"/>
        <v>0.09509999999998797</v>
      </c>
      <c r="F55" s="141">
        <f t="shared" si="4"/>
        <v>330.0020820320215</v>
      </c>
      <c r="G55" s="108">
        <f t="shared" si="6"/>
        <v>288.18</v>
      </c>
      <c r="H55" s="106">
        <v>50</v>
      </c>
      <c r="I55" s="128">
        <v>620.98</v>
      </c>
      <c r="J55" s="128">
        <v>332.8</v>
      </c>
    </row>
    <row r="56" spans="1:10" ht="18.75" customHeight="1">
      <c r="A56" s="115"/>
      <c r="B56" s="120">
        <v>18</v>
      </c>
      <c r="C56" s="136">
        <v>85.1686</v>
      </c>
      <c r="D56" s="136">
        <v>85.2737</v>
      </c>
      <c r="E56" s="107">
        <f t="shared" si="3"/>
        <v>0.1051000000000073</v>
      </c>
      <c r="F56" s="141">
        <f t="shared" si="4"/>
        <v>352.5662529352811</v>
      </c>
      <c r="G56" s="108">
        <f t="shared" si="6"/>
        <v>298.1</v>
      </c>
      <c r="H56" s="106">
        <v>51</v>
      </c>
      <c r="I56" s="128">
        <v>820.97</v>
      </c>
      <c r="J56" s="128">
        <v>522.87</v>
      </c>
    </row>
    <row r="57" spans="1:10" ht="18.75" customHeight="1">
      <c r="A57" s="115">
        <v>21100</v>
      </c>
      <c r="B57" s="120">
        <v>19</v>
      </c>
      <c r="C57" s="136">
        <v>88.9714</v>
      </c>
      <c r="D57" s="136">
        <v>88.9834</v>
      </c>
      <c r="E57" s="107">
        <f t="shared" si="3"/>
        <v>0.012000000000000455</v>
      </c>
      <c r="F57" s="141">
        <f t="shared" si="4"/>
        <v>45.01294122060262</v>
      </c>
      <c r="G57" s="108">
        <f t="shared" si="5"/>
        <v>266.59000000000003</v>
      </c>
      <c r="H57" s="106">
        <v>52</v>
      </c>
      <c r="I57" s="128">
        <v>809.44</v>
      </c>
      <c r="J57" s="128">
        <v>542.85</v>
      </c>
    </row>
    <row r="58" spans="1:10" ht="18.75" customHeight="1">
      <c r="A58" s="115"/>
      <c r="B58" s="120">
        <v>20</v>
      </c>
      <c r="C58" s="136">
        <v>84.6543</v>
      </c>
      <c r="D58" s="136">
        <v>84.668</v>
      </c>
      <c r="E58" s="107">
        <f t="shared" si="3"/>
        <v>0.013700000000000045</v>
      </c>
      <c r="F58" s="141">
        <f t="shared" si="4"/>
        <v>46.039587323991135</v>
      </c>
      <c r="G58" s="108">
        <f t="shared" si="5"/>
        <v>297.57000000000005</v>
      </c>
      <c r="H58" s="106">
        <v>53</v>
      </c>
      <c r="I58" s="128">
        <v>645.19</v>
      </c>
      <c r="J58" s="128">
        <v>347.62</v>
      </c>
    </row>
    <row r="59" spans="1:10" ht="18.75" customHeight="1">
      <c r="A59" s="115"/>
      <c r="B59" s="120">
        <v>21</v>
      </c>
      <c r="C59" s="136">
        <v>86.3479</v>
      </c>
      <c r="D59" s="136">
        <v>86.3629</v>
      </c>
      <c r="E59" s="107">
        <f t="shared" si="3"/>
        <v>0.015000000000000568</v>
      </c>
      <c r="F59" s="141">
        <f t="shared" si="4"/>
        <v>50.78892124331472</v>
      </c>
      <c r="G59" s="108">
        <f t="shared" si="5"/>
        <v>295.34</v>
      </c>
      <c r="H59" s="106">
        <v>54</v>
      </c>
      <c r="I59" s="128">
        <v>687.43</v>
      </c>
      <c r="J59" s="128">
        <v>392.09</v>
      </c>
    </row>
    <row r="60" spans="1:10" ht="18.75" customHeight="1">
      <c r="A60" s="115">
        <v>21106</v>
      </c>
      <c r="B60" s="120">
        <v>22</v>
      </c>
      <c r="C60" s="136">
        <v>85.1348</v>
      </c>
      <c r="D60" s="136">
        <v>85.1412</v>
      </c>
      <c r="E60" s="107">
        <f t="shared" si="3"/>
        <v>0.006399999999999295</v>
      </c>
      <c r="F60" s="141">
        <f t="shared" si="4"/>
        <v>20.48852322565962</v>
      </c>
      <c r="G60" s="108">
        <f t="shared" si="5"/>
        <v>312.37</v>
      </c>
      <c r="H60" s="106">
        <v>55</v>
      </c>
      <c r="I60" s="128">
        <v>602.39</v>
      </c>
      <c r="J60" s="128">
        <v>290.02</v>
      </c>
    </row>
    <row r="61" spans="1:10" ht="18.75" customHeight="1">
      <c r="A61" s="115"/>
      <c r="B61" s="120">
        <v>23</v>
      </c>
      <c r="C61" s="136">
        <v>87.669</v>
      </c>
      <c r="D61" s="136">
        <v>87.675</v>
      </c>
      <c r="E61" s="107">
        <f t="shared" si="3"/>
        <v>0.006000000000000227</v>
      </c>
      <c r="F61" s="141">
        <f t="shared" si="4"/>
        <v>21.951487213259526</v>
      </c>
      <c r="G61" s="108">
        <f t="shared" si="5"/>
        <v>273.33000000000004</v>
      </c>
      <c r="H61" s="106">
        <v>56</v>
      </c>
      <c r="I61" s="128">
        <v>821.49</v>
      </c>
      <c r="J61" s="128">
        <v>548.16</v>
      </c>
    </row>
    <row r="62" spans="1:10" ht="18.75" customHeight="1">
      <c r="A62" s="115"/>
      <c r="B62" s="120">
        <v>24</v>
      </c>
      <c r="C62" s="136">
        <v>88.0712</v>
      </c>
      <c r="D62" s="136">
        <v>88.0787</v>
      </c>
      <c r="E62" s="107">
        <f t="shared" si="3"/>
        <v>0.007499999999993179</v>
      </c>
      <c r="F62" s="141">
        <f t="shared" si="4"/>
        <v>28.81290818283971</v>
      </c>
      <c r="G62" s="108">
        <f t="shared" si="5"/>
        <v>260.30000000000007</v>
      </c>
      <c r="H62" s="106">
        <v>57</v>
      </c>
      <c r="I62" s="128">
        <v>768.08</v>
      </c>
      <c r="J62" s="128">
        <v>507.78</v>
      </c>
    </row>
    <row r="63" spans="1:10" ht="18.75" customHeight="1">
      <c r="A63" s="115">
        <v>21113</v>
      </c>
      <c r="B63" s="120">
        <v>25</v>
      </c>
      <c r="C63" s="136">
        <v>87.063</v>
      </c>
      <c r="D63" s="136">
        <v>87.0684</v>
      </c>
      <c r="E63" s="107">
        <f t="shared" si="3"/>
        <v>0.00539999999999452</v>
      </c>
      <c r="F63" s="141">
        <f t="shared" si="4"/>
        <v>22.8368434407279</v>
      </c>
      <c r="G63" s="108">
        <f t="shared" si="5"/>
        <v>236.46000000000004</v>
      </c>
      <c r="H63" s="106">
        <v>58</v>
      </c>
      <c r="I63" s="128">
        <v>789.98</v>
      </c>
      <c r="J63" s="128">
        <v>553.52</v>
      </c>
    </row>
    <row r="64" spans="1:10" ht="18.75" customHeight="1">
      <c r="A64" s="115"/>
      <c r="B64" s="120">
        <v>26</v>
      </c>
      <c r="C64" s="136">
        <v>85.8004</v>
      </c>
      <c r="D64" s="136">
        <v>85.8085</v>
      </c>
      <c r="E64" s="107">
        <f t="shared" si="3"/>
        <v>0.008099999999998886</v>
      </c>
      <c r="F64" s="141">
        <f t="shared" si="4"/>
        <v>30.20584725536577</v>
      </c>
      <c r="G64" s="108">
        <f t="shared" si="5"/>
        <v>268.16</v>
      </c>
      <c r="H64" s="106">
        <v>59</v>
      </c>
      <c r="I64" s="128">
        <v>627.98</v>
      </c>
      <c r="J64" s="128">
        <v>359.82</v>
      </c>
    </row>
    <row r="65" spans="1:10" ht="18.75" customHeight="1">
      <c r="A65" s="115"/>
      <c r="B65" s="120">
        <v>27</v>
      </c>
      <c r="C65" s="136">
        <v>86.33</v>
      </c>
      <c r="D65" s="136">
        <v>86.3399</v>
      </c>
      <c r="E65" s="107">
        <f t="shared" si="3"/>
        <v>0.009900000000001796</v>
      </c>
      <c r="F65" s="141">
        <f t="shared" si="4"/>
        <v>36.737420216720345</v>
      </c>
      <c r="G65" s="108">
        <f t="shared" si="5"/>
        <v>269.47999999999996</v>
      </c>
      <c r="H65" s="106">
        <v>60</v>
      </c>
      <c r="I65" s="128">
        <v>708.52</v>
      </c>
      <c r="J65" s="128">
        <v>439.04</v>
      </c>
    </row>
    <row r="66" spans="1:10" ht="18.75" customHeight="1">
      <c r="A66" s="115">
        <v>21136</v>
      </c>
      <c r="B66" s="143">
        <v>10</v>
      </c>
      <c r="C66" s="136">
        <v>85.0516</v>
      </c>
      <c r="D66" s="136">
        <v>85.0582</v>
      </c>
      <c r="E66" s="107">
        <f t="shared" si="3"/>
        <v>0.0066000000000059345</v>
      </c>
      <c r="F66" s="141">
        <f t="shared" si="4"/>
        <v>21.881838074417928</v>
      </c>
      <c r="G66" s="108">
        <f t="shared" si="5"/>
        <v>301.61999999999995</v>
      </c>
      <c r="H66" s="106">
        <v>61</v>
      </c>
      <c r="I66" s="128">
        <v>677.93</v>
      </c>
      <c r="J66" s="128">
        <v>376.31</v>
      </c>
    </row>
    <row r="67" spans="1:10" ht="18.75" customHeight="1">
      <c r="A67" s="115"/>
      <c r="B67" s="143">
        <v>11</v>
      </c>
      <c r="C67" s="136">
        <v>86.0733</v>
      </c>
      <c r="D67" s="136">
        <v>86.0786</v>
      </c>
      <c r="E67" s="107">
        <f t="shared" si="3"/>
        <v>0.005299999999991201</v>
      </c>
      <c r="F67" s="141">
        <f t="shared" si="4"/>
        <v>20.83824801443422</v>
      </c>
      <c r="G67" s="108">
        <f t="shared" si="5"/>
        <v>254.34000000000003</v>
      </c>
      <c r="H67" s="106">
        <v>62</v>
      </c>
      <c r="I67" s="128">
        <v>815.09</v>
      </c>
      <c r="J67" s="128">
        <v>560.75</v>
      </c>
    </row>
    <row r="68" spans="1:10" ht="18.75" customHeight="1">
      <c r="A68" s="115"/>
      <c r="B68" s="143">
        <v>12</v>
      </c>
      <c r="C68" s="136">
        <v>84.822</v>
      </c>
      <c r="D68" s="136">
        <v>84.8243</v>
      </c>
      <c r="E68" s="107">
        <f aca="true" t="shared" si="7" ref="E68:E131">D68-C68</f>
        <v>0.002299999999991087</v>
      </c>
      <c r="F68" s="141">
        <f aca="true" t="shared" si="8" ref="F68:F131">((10^6)*E68/G68)</f>
        <v>7.39763918816084</v>
      </c>
      <c r="G68" s="108">
        <f aca="true" t="shared" si="9" ref="G68:G131">I68-J68</f>
        <v>310.91</v>
      </c>
      <c r="H68" s="106">
        <v>63</v>
      </c>
      <c r="I68" s="128">
        <v>694.73</v>
      </c>
      <c r="J68" s="128">
        <v>383.82</v>
      </c>
    </row>
    <row r="69" spans="1:10" ht="18.75" customHeight="1">
      <c r="A69" s="115">
        <v>21142</v>
      </c>
      <c r="B69" s="143">
        <v>13</v>
      </c>
      <c r="C69" s="136">
        <v>86.7003</v>
      </c>
      <c r="D69" s="136">
        <v>86.708</v>
      </c>
      <c r="E69" s="107">
        <f t="shared" si="7"/>
        <v>0.007699999999999818</v>
      </c>
      <c r="F69" s="141">
        <f t="shared" si="8"/>
        <v>26.348206953188537</v>
      </c>
      <c r="G69" s="108">
        <f t="shared" si="9"/>
        <v>292.24</v>
      </c>
      <c r="H69" s="106">
        <v>64</v>
      </c>
      <c r="I69" s="128">
        <v>657.27</v>
      </c>
      <c r="J69" s="128">
        <v>365.03</v>
      </c>
    </row>
    <row r="70" spans="1:10" ht="18.75" customHeight="1">
      <c r="A70" s="115"/>
      <c r="B70" s="143">
        <v>14</v>
      </c>
      <c r="C70" s="136">
        <v>85.9318</v>
      </c>
      <c r="D70" s="136">
        <v>85.9375</v>
      </c>
      <c r="E70" s="107">
        <f t="shared" si="7"/>
        <v>0.005700000000004479</v>
      </c>
      <c r="F70" s="141">
        <f t="shared" si="8"/>
        <v>20.346243084078097</v>
      </c>
      <c r="G70" s="108">
        <f t="shared" si="9"/>
        <v>280.15000000000003</v>
      </c>
      <c r="H70" s="106">
        <v>65</v>
      </c>
      <c r="I70" s="128">
        <v>757.86</v>
      </c>
      <c r="J70" s="128">
        <v>477.71</v>
      </c>
    </row>
    <row r="71" spans="1:10" ht="18.75" customHeight="1">
      <c r="A71" s="115"/>
      <c r="B71" s="143">
        <v>15</v>
      </c>
      <c r="C71" s="136">
        <v>86.9689</v>
      </c>
      <c r="D71" s="136">
        <v>86.9771</v>
      </c>
      <c r="E71" s="107">
        <f t="shared" si="7"/>
        <v>0.008199999999987995</v>
      </c>
      <c r="F71" s="141">
        <f t="shared" si="8"/>
        <v>30.69436646074488</v>
      </c>
      <c r="G71" s="108">
        <f t="shared" si="9"/>
        <v>267.15</v>
      </c>
      <c r="H71" s="106">
        <v>66</v>
      </c>
      <c r="I71" s="128">
        <v>816.51</v>
      </c>
      <c r="J71" s="128">
        <v>549.36</v>
      </c>
    </row>
    <row r="72" spans="1:10" ht="18.75" customHeight="1">
      <c r="A72" s="115">
        <v>21148</v>
      </c>
      <c r="B72" s="143">
        <v>16</v>
      </c>
      <c r="C72" s="136">
        <v>86.1008</v>
      </c>
      <c r="D72" s="136">
        <v>86.1014</v>
      </c>
      <c r="E72" s="107">
        <f t="shared" si="7"/>
        <v>0.0005999999999914962</v>
      </c>
      <c r="F72" s="141">
        <f t="shared" si="8"/>
        <v>2.125022135617128</v>
      </c>
      <c r="G72" s="108">
        <f t="shared" si="9"/>
        <v>282.35</v>
      </c>
      <c r="H72" s="106">
        <v>67</v>
      </c>
      <c r="I72" s="128">
        <v>650.21</v>
      </c>
      <c r="J72" s="128">
        <v>367.86</v>
      </c>
    </row>
    <row r="73" spans="1:10" ht="18.75" customHeight="1">
      <c r="A73" s="115"/>
      <c r="B73" s="143">
        <v>17</v>
      </c>
      <c r="C73" s="136">
        <v>87.1915</v>
      </c>
      <c r="D73" s="136">
        <v>87.1923</v>
      </c>
      <c r="E73" s="107">
        <f t="shared" si="7"/>
        <v>0.0007999999999981355</v>
      </c>
      <c r="F73" s="141">
        <f t="shared" si="8"/>
        <v>2.949308755753495</v>
      </c>
      <c r="G73" s="108">
        <f t="shared" si="9"/>
        <v>271.25</v>
      </c>
      <c r="H73" s="106">
        <v>68</v>
      </c>
      <c r="I73" s="128">
        <v>832.3</v>
      </c>
      <c r="J73" s="128">
        <v>561.05</v>
      </c>
    </row>
    <row r="74" spans="1:10" ht="18.75" customHeight="1">
      <c r="A74" s="115"/>
      <c r="B74" s="143">
        <v>18</v>
      </c>
      <c r="C74" s="136">
        <v>85.1191</v>
      </c>
      <c r="D74" s="136">
        <v>85.1199</v>
      </c>
      <c r="E74" s="107">
        <f t="shared" si="7"/>
        <v>0.0007999999999981355</v>
      </c>
      <c r="F74" s="141">
        <f t="shared" si="8"/>
        <v>2.7352297592934063</v>
      </c>
      <c r="G74" s="108">
        <f t="shared" si="9"/>
        <v>292.48</v>
      </c>
      <c r="H74" s="106">
        <v>69</v>
      </c>
      <c r="I74" s="128">
        <v>607.09</v>
      </c>
      <c r="J74" s="128">
        <v>314.61</v>
      </c>
    </row>
    <row r="75" spans="1:10" ht="18.75" customHeight="1">
      <c r="A75" s="115">
        <v>21156</v>
      </c>
      <c r="B75" s="143">
        <v>10</v>
      </c>
      <c r="C75" s="136">
        <v>88.9602</v>
      </c>
      <c r="D75" s="136">
        <v>88.9612</v>
      </c>
      <c r="E75" s="163">
        <f t="shared" si="7"/>
        <v>0.0010000000000047748</v>
      </c>
      <c r="F75" s="164">
        <f t="shared" si="8"/>
        <v>3.361570525765681</v>
      </c>
      <c r="G75" s="165">
        <f t="shared" si="9"/>
        <v>297.48</v>
      </c>
      <c r="H75" s="166">
        <v>70</v>
      </c>
      <c r="I75" s="128">
        <v>664.97</v>
      </c>
      <c r="J75" s="128">
        <v>367.49</v>
      </c>
    </row>
    <row r="76" spans="1:10" ht="18.75" customHeight="1">
      <c r="A76" s="115"/>
      <c r="B76" s="143">
        <v>11</v>
      </c>
      <c r="C76" s="136">
        <v>84.6324</v>
      </c>
      <c r="D76" s="136">
        <v>84.634</v>
      </c>
      <c r="E76" s="163">
        <f t="shared" si="7"/>
        <v>0.001599999999996271</v>
      </c>
      <c r="F76" s="164">
        <f t="shared" si="8"/>
        <v>5.653510476648426</v>
      </c>
      <c r="G76" s="165">
        <f t="shared" si="9"/>
        <v>283.01</v>
      </c>
      <c r="H76" s="166">
        <v>71</v>
      </c>
      <c r="I76" s="128">
        <v>779.29</v>
      </c>
      <c r="J76" s="128">
        <v>496.28</v>
      </c>
    </row>
    <row r="77" spans="1:10" ht="18.75" customHeight="1">
      <c r="A77" s="115"/>
      <c r="B77" s="143">
        <v>12</v>
      </c>
      <c r="C77" s="136">
        <v>86.3324</v>
      </c>
      <c r="D77" s="136">
        <v>86.3333</v>
      </c>
      <c r="E77" s="163">
        <f t="shared" si="7"/>
        <v>0.0008999999999872443</v>
      </c>
      <c r="F77" s="164">
        <f t="shared" si="8"/>
        <v>3.2062700391423027</v>
      </c>
      <c r="G77" s="165">
        <f t="shared" si="9"/>
        <v>280.7</v>
      </c>
      <c r="H77" s="166">
        <v>72</v>
      </c>
      <c r="I77" s="128">
        <v>790.49</v>
      </c>
      <c r="J77" s="128">
        <v>509.79</v>
      </c>
    </row>
    <row r="78" spans="1:10" ht="18.75" customHeight="1">
      <c r="A78" s="115">
        <v>21162</v>
      </c>
      <c r="B78" s="143">
        <v>13</v>
      </c>
      <c r="C78" s="136">
        <v>85.0917</v>
      </c>
      <c r="D78" s="136">
        <v>85.0945</v>
      </c>
      <c r="E78" s="163">
        <f t="shared" si="7"/>
        <v>0.0027999999999934744</v>
      </c>
      <c r="F78" s="164">
        <f t="shared" si="8"/>
        <v>9.472580263180335</v>
      </c>
      <c r="G78" s="165">
        <f t="shared" si="9"/>
        <v>295.5899999999999</v>
      </c>
      <c r="H78" s="166">
        <v>73</v>
      </c>
      <c r="I78" s="128">
        <v>848.53</v>
      </c>
      <c r="J78" s="128">
        <v>552.94</v>
      </c>
    </row>
    <row r="79" spans="1:10" ht="18.75" customHeight="1">
      <c r="A79" s="115"/>
      <c r="B79" s="143">
        <v>14</v>
      </c>
      <c r="C79" s="136">
        <v>87.627</v>
      </c>
      <c r="D79" s="136">
        <v>87.6295</v>
      </c>
      <c r="E79" s="163">
        <f t="shared" si="7"/>
        <v>0.0024999999999977263</v>
      </c>
      <c r="F79" s="164">
        <f t="shared" si="8"/>
        <v>8.21692686934339</v>
      </c>
      <c r="G79" s="165">
        <f t="shared" si="9"/>
        <v>304.25</v>
      </c>
      <c r="H79" s="166">
        <v>74</v>
      </c>
      <c r="I79" s="128">
        <v>801.85</v>
      </c>
      <c r="J79" s="128">
        <v>497.6</v>
      </c>
    </row>
    <row r="80" spans="1:10" ht="18.75" customHeight="1">
      <c r="A80" s="115"/>
      <c r="B80" s="143">
        <v>15</v>
      </c>
      <c r="C80" s="136">
        <v>88.0276</v>
      </c>
      <c r="D80" s="136">
        <v>88.0312</v>
      </c>
      <c r="E80" s="163">
        <f t="shared" si="7"/>
        <v>0.00359999999999161</v>
      </c>
      <c r="F80" s="164">
        <f t="shared" si="8"/>
        <v>11.138613861360177</v>
      </c>
      <c r="G80" s="165">
        <f t="shared" si="9"/>
        <v>323.20000000000005</v>
      </c>
      <c r="H80" s="166">
        <v>75</v>
      </c>
      <c r="I80" s="128">
        <v>855.98</v>
      </c>
      <c r="J80" s="128">
        <v>532.78</v>
      </c>
    </row>
    <row r="81" spans="1:10" ht="18.75" customHeight="1">
      <c r="A81" s="115">
        <v>21169</v>
      </c>
      <c r="B81" s="143">
        <v>16</v>
      </c>
      <c r="C81" s="136">
        <v>87.0369</v>
      </c>
      <c r="D81" s="136">
        <v>87.0371</v>
      </c>
      <c r="E81" s="163">
        <f t="shared" si="7"/>
        <v>0.00019999999999242846</v>
      </c>
      <c r="F81" s="164">
        <f t="shared" si="8"/>
        <v>0.6566850538233137</v>
      </c>
      <c r="G81" s="165">
        <f t="shared" si="9"/>
        <v>304.56000000000006</v>
      </c>
      <c r="H81" s="166">
        <v>76</v>
      </c>
      <c r="I81" s="128">
        <v>827.37</v>
      </c>
      <c r="J81" s="128">
        <v>522.81</v>
      </c>
    </row>
    <row r="82" spans="1:10" ht="18.75" customHeight="1">
      <c r="A82" s="115"/>
      <c r="B82" s="143">
        <v>17</v>
      </c>
      <c r="C82" s="136">
        <v>85.7916</v>
      </c>
      <c r="D82" s="136">
        <v>85.7935</v>
      </c>
      <c r="E82" s="163">
        <f t="shared" si="7"/>
        <v>0.0018999999999920192</v>
      </c>
      <c r="F82" s="164">
        <f t="shared" si="8"/>
        <v>7.260221627787617</v>
      </c>
      <c r="G82" s="165">
        <f t="shared" si="9"/>
        <v>261.7</v>
      </c>
      <c r="H82" s="166">
        <v>77</v>
      </c>
      <c r="I82" s="128">
        <v>627.75</v>
      </c>
      <c r="J82" s="128">
        <v>366.05</v>
      </c>
    </row>
    <row r="83" spans="1:10" ht="18.75" customHeight="1">
      <c r="A83" s="115"/>
      <c r="B83" s="143">
        <v>18</v>
      </c>
      <c r="C83" s="136">
        <v>86.3128</v>
      </c>
      <c r="D83" s="136">
        <v>86.3139</v>
      </c>
      <c r="E83" s="163">
        <f t="shared" si="7"/>
        <v>0.0011000000000080945</v>
      </c>
      <c r="F83" s="164">
        <f t="shared" si="8"/>
        <v>3.650725166798628</v>
      </c>
      <c r="G83" s="165">
        <f t="shared" si="9"/>
        <v>301.31</v>
      </c>
      <c r="H83" s="166">
        <v>78</v>
      </c>
      <c r="I83" s="128">
        <v>669.13</v>
      </c>
      <c r="J83" s="128">
        <v>367.82</v>
      </c>
    </row>
    <row r="84" spans="1:10" ht="18.75" customHeight="1">
      <c r="A84" s="115">
        <v>21197</v>
      </c>
      <c r="B84" s="143">
        <v>10</v>
      </c>
      <c r="C84" s="136">
        <v>85.074</v>
      </c>
      <c r="D84" s="136">
        <v>85.0868</v>
      </c>
      <c r="E84" s="163">
        <f t="shared" si="7"/>
        <v>0.01279999999999859</v>
      </c>
      <c r="F84" s="164">
        <f t="shared" si="8"/>
        <v>52.10241380713393</v>
      </c>
      <c r="G84" s="165">
        <f t="shared" si="9"/>
        <v>245.66999999999996</v>
      </c>
      <c r="H84" s="166">
        <v>79</v>
      </c>
      <c r="I84" s="128">
        <v>800.56</v>
      </c>
      <c r="J84" s="128">
        <v>554.89</v>
      </c>
    </row>
    <row r="85" spans="1:10" ht="18.75" customHeight="1">
      <c r="A85" s="115"/>
      <c r="B85" s="143">
        <v>11</v>
      </c>
      <c r="C85" s="136">
        <v>86.0804</v>
      </c>
      <c r="D85" s="136">
        <v>86.0906</v>
      </c>
      <c r="E85" s="163">
        <f t="shared" si="7"/>
        <v>0.010199999999997544</v>
      </c>
      <c r="F85" s="164">
        <f t="shared" si="8"/>
        <v>37.71631415470177</v>
      </c>
      <c r="G85" s="165">
        <f t="shared" si="9"/>
        <v>270.43999999999994</v>
      </c>
      <c r="H85" s="166">
        <v>80</v>
      </c>
      <c r="I85" s="128">
        <v>816.42</v>
      </c>
      <c r="J85" s="128">
        <v>545.98</v>
      </c>
    </row>
    <row r="86" spans="1:10" ht="18.75" customHeight="1">
      <c r="A86" s="115"/>
      <c r="B86" s="143">
        <v>12</v>
      </c>
      <c r="C86" s="136">
        <v>84.8232</v>
      </c>
      <c r="D86" s="136">
        <v>84.8361</v>
      </c>
      <c r="E86" s="163">
        <f t="shared" si="7"/>
        <v>0.01290000000000191</v>
      </c>
      <c r="F86" s="164">
        <f t="shared" si="8"/>
        <v>50.74744295830808</v>
      </c>
      <c r="G86" s="165">
        <f t="shared" si="9"/>
        <v>254.19999999999993</v>
      </c>
      <c r="H86" s="166">
        <v>81</v>
      </c>
      <c r="I86" s="128">
        <v>769.93</v>
      </c>
      <c r="J86" s="128">
        <v>515.73</v>
      </c>
    </row>
    <row r="87" spans="1:10" ht="18.75" customHeight="1">
      <c r="A87" s="115">
        <v>21204</v>
      </c>
      <c r="B87" s="143">
        <v>13</v>
      </c>
      <c r="C87" s="136">
        <v>86.7489</v>
      </c>
      <c r="D87" s="136">
        <v>86.7503</v>
      </c>
      <c r="E87" s="163">
        <f t="shared" si="7"/>
        <v>0.0013999999999896318</v>
      </c>
      <c r="F87" s="164">
        <f t="shared" si="8"/>
        <v>5.087394163994445</v>
      </c>
      <c r="G87" s="165">
        <f t="shared" si="9"/>
        <v>275.19000000000005</v>
      </c>
      <c r="H87" s="166">
        <v>82</v>
      </c>
      <c r="I87" s="128">
        <v>775.82</v>
      </c>
      <c r="J87" s="128">
        <v>500.63</v>
      </c>
    </row>
    <row r="88" spans="1:10" ht="18.75" customHeight="1">
      <c r="A88" s="115"/>
      <c r="B88" s="143">
        <v>14</v>
      </c>
      <c r="C88" s="136">
        <v>85.9289</v>
      </c>
      <c r="D88" s="136">
        <v>85.9341</v>
      </c>
      <c r="E88" s="163">
        <f t="shared" si="7"/>
        <v>0.005200000000002092</v>
      </c>
      <c r="F88" s="164">
        <f t="shared" si="8"/>
        <v>20.693222969485824</v>
      </c>
      <c r="G88" s="165">
        <f t="shared" si="9"/>
        <v>251.28999999999996</v>
      </c>
      <c r="H88" s="166">
        <v>83</v>
      </c>
      <c r="I88" s="128">
        <v>774.42</v>
      </c>
      <c r="J88" s="128">
        <v>523.13</v>
      </c>
    </row>
    <row r="89" spans="1:10" ht="18.75" customHeight="1">
      <c r="A89" s="115"/>
      <c r="B89" s="143">
        <v>15</v>
      </c>
      <c r="C89" s="136">
        <v>87.002</v>
      </c>
      <c r="D89" s="136">
        <v>87.0088</v>
      </c>
      <c r="E89" s="163">
        <f t="shared" si="7"/>
        <v>0.006799999999998363</v>
      </c>
      <c r="F89" s="164">
        <f t="shared" si="8"/>
        <v>22.511338431483967</v>
      </c>
      <c r="G89" s="165">
        <f t="shared" si="9"/>
        <v>302.07000000000005</v>
      </c>
      <c r="H89" s="166">
        <v>84</v>
      </c>
      <c r="I89" s="128">
        <v>657.09</v>
      </c>
      <c r="J89" s="128">
        <v>355.02</v>
      </c>
    </row>
    <row r="90" spans="1:10" ht="18.75" customHeight="1">
      <c r="A90" s="115">
        <v>21211</v>
      </c>
      <c r="B90" s="143">
        <v>16</v>
      </c>
      <c r="C90" s="136">
        <v>86.149</v>
      </c>
      <c r="D90" s="136">
        <v>86.1509</v>
      </c>
      <c r="E90" s="163">
        <f t="shared" si="7"/>
        <v>0.0018999999999920192</v>
      </c>
      <c r="F90" s="164">
        <f t="shared" si="8"/>
        <v>6.653592940159753</v>
      </c>
      <c r="G90" s="165">
        <f t="shared" si="9"/>
        <v>285.56</v>
      </c>
      <c r="H90" s="166">
        <v>85</v>
      </c>
      <c r="I90" s="128">
        <v>724.63</v>
      </c>
      <c r="J90" s="128">
        <v>439.07</v>
      </c>
    </row>
    <row r="91" spans="1:10" ht="18.75" customHeight="1">
      <c r="A91" s="115"/>
      <c r="B91" s="143">
        <v>17</v>
      </c>
      <c r="C91" s="136">
        <v>87.232</v>
      </c>
      <c r="D91" s="136">
        <v>87.2382</v>
      </c>
      <c r="E91" s="163">
        <f t="shared" si="7"/>
        <v>0.006200000000006867</v>
      </c>
      <c r="F91" s="164">
        <f t="shared" si="8"/>
        <v>21.870259973921012</v>
      </c>
      <c r="G91" s="165">
        <f t="shared" si="9"/>
        <v>283.48999999999995</v>
      </c>
      <c r="H91" s="166">
        <v>86</v>
      </c>
      <c r="I91" s="128">
        <v>643.29</v>
      </c>
      <c r="J91" s="128">
        <v>359.8</v>
      </c>
    </row>
    <row r="92" spans="1:10" ht="18.75" customHeight="1">
      <c r="A92" s="115"/>
      <c r="B92" s="143">
        <v>18</v>
      </c>
      <c r="C92" s="136">
        <v>85.1027</v>
      </c>
      <c r="D92" s="136">
        <v>85.1057</v>
      </c>
      <c r="E92" s="163">
        <f t="shared" si="7"/>
        <v>0.0030000000000001137</v>
      </c>
      <c r="F92" s="164">
        <f t="shared" si="8"/>
        <v>11.534912334666695</v>
      </c>
      <c r="G92" s="165">
        <f t="shared" si="9"/>
        <v>260.08</v>
      </c>
      <c r="H92" s="166">
        <v>87</v>
      </c>
      <c r="I92" s="128">
        <v>763.04</v>
      </c>
      <c r="J92" s="128">
        <v>502.96</v>
      </c>
    </row>
    <row r="93" spans="1:10" ht="18.75" customHeight="1">
      <c r="A93" s="115">
        <v>21219</v>
      </c>
      <c r="B93" s="143">
        <v>19</v>
      </c>
      <c r="C93" s="136">
        <v>88.968</v>
      </c>
      <c r="D93" s="136">
        <v>88.9743</v>
      </c>
      <c r="E93" s="163">
        <f t="shared" si="7"/>
        <v>0.0062999999999959755</v>
      </c>
      <c r="F93" s="164">
        <f t="shared" si="8"/>
        <v>26.485054861882443</v>
      </c>
      <c r="G93" s="165">
        <f t="shared" si="9"/>
        <v>237.86999999999995</v>
      </c>
      <c r="H93" s="166">
        <v>88</v>
      </c>
      <c r="I93" s="128">
        <v>669.29</v>
      </c>
      <c r="J93" s="128">
        <v>431.42</v>
      </c>
    </row>
    <row r="94" spans="1:10" ht="18.75" customHeight="1">
      <c r="A94" s="115"/>
      <c r="B94" s="143">
        <v>20</v>
      </c>
      <c r="C94" s="136">
        <v>84.6324</v>
      </c>
      <c r="D94" s="136">
        <v>84.6376</v>
      </c>
      <c r="E94" s="163">
        <f t="shared" si="7"/>
        <v>0.005200000000002092</v>
      </c>
      <c r="F94" s="164">
        <f t="shared" si="8"/>
        <v>18.721872187226257</v>
      </c>
      <c r="G94" s="165">
        <f t="shared" si="9"/>
        <v>277.74999999999994</v>
      </c>
      <c r="H94" s="166">
        <v>89</v>
      </c>
      <c r="I94" s="128">
        <v>645.04</v>
      </c>
      <c r="J94" s="128">
        <v>367.29</v>
      </c>
    </row>
    <row r="95" spans="1:10" ht="18.75" customHeight="1">
      <c r="A95" s="115"/>
      <c r="B95" s="143">
        <v>21</v>
      </c>
      <c r="C95" s="136">
        <v>86.3467</v>
      </c>
      <c r="D95" s="136">
        <v>86.3504</v>
      </c>
      <c r="E95" s="163">
        <f t="shared" si="7"/>
        <v>0.0036999999999949296</v>
      </c>
      <c r="F95" s="164">
        <f t="shared" si="8"/>
        <v>13.419410996644894</v>
      </c>
      <c r="G95" s="165">
        <f t="shared" si="9"/>
        <v>275.71999999999997</v>
      </c>
      <c r="H95" s="166">
        <v>90</v>
      </c>
      <c r="I95" s="128">
        <v>754.77</v>
      </c>
      <c r="J95" s="128">
        <v>479.05</v>
      </c>
    </row>
    <row r="96" spans="1:10" ht="18.75" customHeight="1">
      <c r="A96" s="115">
        <v>21225</v>
      </c>
      <c r="B96" s="143">
        <v>22</v>
      </c>
      <c r="C96" s="136">
        <v>85.0941</v>
      </c>
      <c r="D96" s="136">
        <v>85.0958</v>
      </c>
      <c r="E96" s="163">
        <f t="shared" si="7"/>
        <v>0.0016999999999995907</v>
      </c>
      <c r="F96" s="164">
        <f t="shared" si="8"/>
        <v>6.873685912985567</v>
      </c>
      <c r="G96" s="165">
        <f t="shared" si="9"/>
        <v>247.32000000000005</v>
      </c>
      <c r="H96" s="166">
        <v>91</v>
      </c>
      <c r="I96" s="128">
        <v>627.7</v>
      </c>
      <c r="J96" s="128">
        <v>380.38</v>
      </c>
    </row>
    <row r="97" spans="1:10" ht="18.75" customHeight="1">
      <c r="A97" s="115"/>
      <c r="B97" s="143">
        <v>23</v>
      </c>
      <c r="C97" s="136">
        <v>87.6975</v>
      </c>
      <c r="D97" s="136">
        <v>87.7006</v>
      </c>
      <c r="E97" s="163">
        <f t="shared" si="7"/>
        <v>0.0030999999999892225</v>
      </c>
      <c r="F97" s="164">
        <f t="shared" si="8"/>
        <v>10.240824551515384</v>
      </c>
      <c r="G97" s="165">
        <f t="shared" si="9"/>
        <v>302.71000000000004</v>
      </c>
      <c r="H97" s="166">
        <v>92</v>
      </c>
      <c r="I97" s="128">
        <v>668.59</v>
      </c>
      <c r="J97" s="128">
        <v>365.88</v>
      </c>
    </row>
    <row r="98" spans="1:10" ht="18.75" customHeight="1">
      <c r="A98" s="115"/>
      <c r="B98" s="143">
        <v>24</v>
      </c>
      <c r="C98" s="136">
        <v>88.0704</v>
      </c>
      <c r="D98" s="136">
        <v>88.0734</v>
      </c>
      <c r="E98" s="163">
        <f t="shared" si="7"/>
        <v>0.0030000000000001137</v>
      </c>
      <c r="F98" s="164">
        <f t="shared" si="8"/>
        <v>11.787356096028109</v>
      </c>
      <c r="G98" s="165">
        <f t="shared" si="9"/>
        <v>254.51</v>
      </c>
      <c r="H98" s="166">
        <v>93</v>
      </c>
      <c r="I98" s="128">
        <v>811.1</v>
      </c>
      <c r="J98" s="128">
        <v>556.59</v>
      </c>
    </row>
    <row r="99" spans="1:10" ht="18.75" customHeight="1">
      <c r="A99" s="115">
        <v>21232</v>
      </c>
      <c r="B99" s="143">
        <v>25</v>
      </c>
      <c r="C99" s="136">
        <v>87.0576</v>
      </c>
      <c r="D99" s="136">
        <v>87.064</v>
      </c>
      <c r="E99" s="163">
        <f t="shared" si="7"/>
        <v>0.006399999999999295</v>
      </c>
      <c r="F99" s="164">
        <f t="shared" si="8"/>
        <v>21.34827712732011</v>
      </c>
      <c r="G99" s="165">
        <f t="shared" si="9"/>
        <v>299.78999999999996</v>
      </c>
      <c r="H99" s="166">
        <v>94</v>
      </c>
      <c r="I99" s="128">
        <v>816.14</v>
      </c>
      <c r="J99" s="128">
        <v>516.35</v>
      </c>
    </row>
    <row r="100" spans="1:10" ht="18.75" customHeight="1">
      <c r="A100" s="115"/>
      <c r="B100" s="143">
        <v>26</v>
      </c>
      <c r="C100" s="136">
        <v>85.8141</v>
      </c>
      <c r="D100" s="136">
        <v>85.8192</v>
      </c>
      <c r="E100" s="163">
        <f t="shared" si="7"/>
        <v>0.005099999999998772</v>
      </c>
      <c r="F100" s="164">
        <f t="shared" si="8"/>
        <v>17.40673743130746</v>
      </c>
      <c r="G100" s="165">
        <f t="shared" si="9"/>
        <v>292.99</v>
      </c>
      <c r="H100" s="166">
        <v>95</v>
      </c>
      <c r="I100" s="128">
        <v>654.96</v>
      </c>
      <c r="J100" s="128">
        <v>361.97</v>
      </c>
    </row>
    <row r="101" spans="1:10" ht="18.75" customHeight="1">
      <c r="A101" s="115"/>
      <c r="B101" s="143">
        <v>27</v>
      </c>
      <c r="C101" s="136">
        <v>86.3084</v>
      </c>
      <c r="D101" s="136">
        <v>86.3132</v>
      </c>
      <c r="E101" s="163">
        <f t="shared" si="7"/>
        <v>0.004799999999988813</v>
      </c>
      <c r="F101" s="164">
        <f t="shared" si="8"/>
        <v>18.20181259712872</v>
      </c>
      <c r="G101" s="165">
        <f t="shared" si="9"/>
        <v>263.7099999999999</v>
      </c>
      <c r="H101" s="166">
        <v>96</v>
      </c>
      <c r="I101" s="128">
        <v>789.42</v>
      </c>
      <c r="J101" s="128">
        <v>525.71</v>
      </c>
    </row>
    <row r="102" spans="1:10" ht="18.75" customHeight="1">
      <c r="A102" s="115">
        <v>21249</v>
      </c>
      <c r="B102" s="143">
        <v>19</v>
      </c>
      <c r="C102" s="136">
        <v>88.973</v>
      </c>
      <c r="D102" s="136">
        <v>88.9756</v>
      </c>
      <c r="E102" s="163">
        <f t="shared" si="7"/>
        <v>0.002600000000001046</v>
      </c>
      <c r="F102" s="164">
        <f t="shared" si="8"/>
        <v>9.272798601951019</v>
      </c>
      <c r="G102" s="165">
        <f t="shared" si="9"/>
        <v>280.39</v>
      </c>
      <c r="H102" s="166">
        <v>97</v>
      </c>
      <c r="I102" s="128">
        <v>810.24</v>
      </c>
      <c r="J102" s="128">
        <v>529.85</v>
      </c>
    </row>
    <row r="103" spans="1:10" ht="18.75" customHeight="1">
      <c r="A103" s="115"/>
      <c r="B103" s="143">
        <v>20</v>
      </c>
      <c r="C103" s="136">
        <v>84.6532</v>
      </c>
      <c r="D103" s="136">
        <v>84.6614</v>
      </c>
      <c r="E103" s="163">
        <f t="shared" si="7"/>
        <v>0.008200000000002206</v>
      </c>
      <c r="F103" s="164">
        <f t="shared" si="8"/>
        <v>29.975142564710502</v>
      </c>
      <c r="G103" s="165">
        <f t="shared" si="9"/>
        <v>273.56</v>
      </c>
      <c r="H103" s="166">
        <v>98</v>
      </c>
      <c r="I103" s="128">
        <v>695.51</v>
      </c>
      <c r="J103" s="128">
        <v>421.95</v>
      </c>
    </row>
    <row r="104" spans="1:10" ht="18" customHeight="1">
      <c r="A104" s="115"/>
      <c r="B104" s="143">
        <v>21</v>
      </c>
      <c r="C104" s="136">
        <v>86.33</v>
      </c>
      <c r="D104" s="136">
        <v>86.3372</v>
      </c>
      <c r="E104" s="163">
        <f t="shared" si="7"/>
        <v>0.007199999999997431</v>
      </c>
      <c r="F104" s="164">
        <f t="shared" si="8"/>
        <v>25.57090599139621</v>
      </c>
      <c r="G104" s="165">
        <f t="shared" si="9"/>
        <v>281.57</v>
      </c>
      <c r="H104" s="166">
        <v>99</v>
      </c>
      <c r="I104" s="128">
        <v>656.5</v>
      </c>
      <c r="J104" s="128">
        <v>374.93</v>
      </c>
    </row>
    <row r="105" spans="1:10" ht="18.75" customHeight="1">
      <c r="A105" s="115">
        <v>21253</v>
      </c>
      <c r="B105" s="143">
        <v>22</v>
      </c>
      <c r="C105" s="136">
        <v>85.106</v>
      </c>
      <c r="D105" s="136">
        <v>85.1145</v>
      </c>
      <c r="E105" s="163">
        <f t="shared" si="7"/>
        <v>0.008500000000012164</v>
      </c>
      <c r="F105" s="164">
        <f t="shared" si="8"/>
        <v>31.34333861872549</v>
      </c>
      <c r="G105" s="165">
        <f t="shared" si="9"/>
        <v>271.19</v>
      </c>
      <c r="H105" s="166">
        <v>100</v>
      </c>
      <c r="I105" s="128">
        <v>639.15</v>
      </c>
      <c r="J105" s="128">
        <v>367.96</v>
      </c>
    </row>
    <row r="106" spans="1:10" ht="23.25">
      <c r="A106" s="115"/>
      <c r="B106" s="143">
        <v>23</v>
      </c>
      <c r="C106" s="136">
        <v>87.6741</v>
      </c>
      <c r="D106" s="136">
        <v>87.6827</v>
      </c>
      <c r="E106" s="163">
        <f t="shared" si="7"/>
        <v>0.008600000000001273</v>
      </c>
      <c r="F106" s="164">
        <f t="shared" si="8"/>
        <v>32.042922612620714</v>
      </c>
      <c r="G106" s="165">
        <f t="shared" si="9"/>
        <v>268.39</v>
      </c>
      <c r="H106" s="166">
        <v>101</v>
      </c>
      <c r="I106" s="128">
        <v>819.62</v>
      </c>
      <c r="J106" s="128">
        <v>551.23</v>
      </c>
    </row>
    <row r="107" spans="1:10" ht="23.25">
      <c r="A107" s="115"/>
      <c r="B107" s="143">
        <v>24</v>
      </c>
      <c r="C107" s="136">
        <v>88.053</v>
      </c>
      <c r="D107" s="136">
        <v>88.0592</v>
      </c>
      <c r="E107" s="163">
        <f t="shared" si="7"/>
        <v>0.006200000000006867</v>
      </c>
      <c r="F107" s="164">
        <f t="shared" si="8"/>
        <v>25.965323728984274</v>
      </c>
      <c r="G107" s="165">
        <f t="shared" si="9"/>
        <v>238.7800000000001</v>
      </c>
      <c r="H107" s="166">
        <v>102</v>
      </c>
      <c r="I107" s="128">
        <v>812.45</v>
      </c>
      <c r="J107" s="128">
        <v>573.67</v>
      </c>
    </row>
    <row r="108" spans="1:10" ht="23.25">
      <c r="A108" s="115">
        <v>21267</v>
      </c>
      <c r="B108" s="143">
        <v>25</v>
      </c>
      <c r="C108" s="136">
        <v>87.0578</v>
      </c>
      <c r="D108" s="136">
        <v>87.0598</v>
      </c>
      <c r="E108" s="163">
        <f t="shared" si="7"/>
        <v>0.001999999999995339</v>
      </c>
      <c r="F108" s="164">
        <f t="shared" si="8"/>
        <v>6.494982625906339</v>
      </c>
      <c r="G108" s="165">
        <f t="shared" si="9"/>
        <v>307.93</v>
      </c>
      <c r="H108" s="166">
        <v>103</v>
      </c>
      <c r="I108" s="128">
        <v>664.09</v>
      </c>
      <c r="J108" s="128">
        <v>356.16</v>
      </c>
    </row>
    <row r="109" spans="1:10" ht="23.25">
      <c r="A109" s="115"/>
      <c r="B109" s="143">
        <v>26</v>
      </c>
      <c r="C109" s="136">
        <v>85.7694</v>
      </c>
      <c r="D109" s="136">
        <v>85.774</v>
      </c>
      <c r="E109" s="163">
        <f t="shared" si="7"/>
        <v>0.004599999999996385</v>
      </c>
      <c r="F109" s="164">
        <f t="shared" si="8"/>
        <v>17.82185889735533</v>
      </c>
      <c r="G109" s="165">
        <f t="shared" si="9"/>
        <v>258.11</v>
      </c>
      <c r="H109" s="166">
        <v>104</v>
      </c>
      <c r="I109" s="128">
        <v>787.89</v>
      </c>
      <c r="J109" s="128">
        <v>529.78</v>
      </c>
    </row>
    <row r="110" spans="1:10" ht="23.25">
      <c r="A110" s="167"/>
      <c r="B110" s="143">
        <v>27</v>
      </c>
      <c r="C110" s="168">
        <v>86.2917</v>
      </c>
      <c r="D110" s="168">
        <v>86.299</v>
      </c>
      <c r="E110" s="169">
        <f t="shared" si="7"/>
        <v>0.00730000000000075</v>
      </c>
      <c r="F110" s="170">
        <f t="shared" si="8"/>
        <v>27.364396296437945</v>
      </c>
      <c r="G110" s="171">
        <f t="shared" si="9"/>
        <v>266.77</v>
      </c>
      <c r="H110" s="172">
        <v>105</v>
      </c>
      <c r="I110" s="173">
        <v>801.27</v>
      </c>
      <c r="J110" s="173">
        <v>534.5</v>
      </c>
    </row>
    <row r="111" spans="1:10" ht="23.25">
      <c r="A111" s="174">
        <v>21277</v>
      </c>
      <c r="B111" s="166">
        <v>7</v>
      </c>
      <c r="C111" s="175">
        <v>86.4572</v>
      </c>
      <c r="D111" s="175">
        <v>86.4646</v>
      </c>
      <c r="E111" s="176">
        <f t="shared" si="7"/>
        <v>0.00740000000000407</v>
      </c>
      <c r="F111" s="177">
        <f t="shared" si="8"/>
        <v>26.404053379019732</v>
      </c>
      <c r="G111" s="178">
        <f t="shared" si="9"/>
        <v>280.26</v>
      </c>
      <c r="H111" s="179">
        <v>1</v>
      </c>
      <c r="I111" s="180">
        <v>803.09</v>
      </c>
      <c r="J111" s="180">
        <v>522.83</v>
      </c>
    </row>
    <row r="112" spans="1:10" ht="23.25">
      <c r="A112" s="115"/>
      <c r="B112" s="166">
        <v>8</v>
      </c>
      <c r="C112" s="136">
        <v>84.8138</v>
      </c>
      <c r="D112" s="136">
        <v>84.8219</v>
      </c>
      <c r="E112" s="163">
        <f t="shared" si="7"/>
        <v>0.008099999999998886</v>
      </c>
      <c r="F112" s="164">
        <f t="shared" si="8"/>
        <v>29.880478087645287</v>
      </c>
      <c r="G112" s="165">
        <f t="shared" si="9"/>
        <v>271.08000000000004</v>
      </c>
      <c r="H112" s="166">
        <v>2</v>
      </c>
      <c r="I112" s="128">
        <v>636.96</v>
      </c>
      <c r="J112" s="128">
        <v>365.88</v>
      </c>
    </row>
    <row r="113" spans="1:10" ht="23.25">
      <c r="A113" s="115"/>
      <c r="B113" s="166">
        <v>9</v>
      </c>
      <c r="C113" s="136">
        <v>87.6734</v>
      </c>
      <c r="D113" s="136">
        <v>87.68</v>
      </c>
      <c r="E113" s="163">
        <f t="shared" si="7"/>
        <v>0.0066000000000059345</v>
      </c>
      <c r="F113" s="164">
        <f t="shared" si="8"/>
        <v>26.969597907837258</v>
      </c>
      <c r="G113" s="165">
        <f t="shared" si="9"/>
        <v>244.72000000000003</v>
      </c>
      <c r="H113" s="179">
        <v>3</v>
      </c>
      <c r="I113" s="128">
        <v>792.83</v>
      </c>
      <c r="J113" s="128">
        <v>548.11</v>
      </c>
    </row>
    <row r="114" spans="1:10" ht="23.25">
      <c r="A114" s="115">
        <v>21304</v>
      </c>
      <c r="B114" s="166">
        <v>10</v>
      </c>
      <c r="C114" s="136">
        <v>85.1021</v>
      </c>
      <c r="D114" s="136">
        <v>85.2264</v>
      </c>
      <c r="E114" s="163">
        <f t="shared" si="7"/>
        <v>0.12430000000000518</v>
      </c>
      <c r="F114" s="164">
        <f t="shared" si="8"/>
        <v>424.92821003693814</v>
      </c>
      <c r="G114" s="165">
        <f t="shared" si="9"/>
        <v>292.5200000000001</v>
      </c>
      <c r="H114" s="166">
        <v>4</v>
      </c>
      <c r="I114" s="128">
        <v>808.95</v>
      </c>
      <c r="J114" s="128">
        <v>516.43</v>
      </c>
    </row>
    <row r="115" spans="1:10" ht="23.25">
      <c r="A115" s="115"/>
      <c r="B115" s="166">
        <v>11</v>
      </c>
      <c r="C115" s="136">
        <v>86.0946</v>
      </c>
      <c r="D115" s="136">
        <v>86.2022</v>
      </c>
      <c r="E115" s="163">
        <f t="shared" si="7"/>
        <v>0.10760000000000502</v>
      </c>
      <c r="F115" s="164">
        <f t="shared" si="8"/>
        <v>441.83468155876085</v>
      </c>
      <c r="G115" s="165">
        <f t="shared" si="9"/>
        <v>243.52999999999997</v>
      </c>
      <c r="H115" s="179">
        <v>5</v>
      </c>
      <c r="I115" s="128">
        <v>760.92</v>
      </c>
      <c r="J115" s="128">
        <v>517.39</v>
      </c>
    </row>
    <row r="116" spans="1:10" ht="23.25">
      <c r="A116" s="115"/>
      <c r="B116" s="166">
        <v>12</v>
      </c>
      <c r="C116" s="136">
        <v>84.8619</v>
      </c>
      <c r="D116" s="136">
        <v>84.983</v>
      </c>
      <c r="E116" s="163">
        <f t="shared" si="7"/>
        <v>0.12109999999999843</v>
      </c>
      <c r="F116" s="164">
        <f t="shared" si="8"/>
        <v>399.973577302898</v>
      </c>
      <c r="G116" s="165">
        <f t="shared" si="9"/>
        <v>302.77000000000004</v>
      </c>
      <c r="H116" s="166">
        <v>6</v>
      </c>
      <c r="I116" s="128">
        <v>585.35</v>
      </c>
      <c r="J116" s="128">
        <v>282.58</v>
      </c>
    </row>
    <row r="117" spans="1:10" ht="23.25">
      <c r="A117" s="115">
        <v>21311</v>
      </c>
      <c r="B117" s="143">
        <v>19</v>
      </c>
      <c r="C117" s="136">
        <v>88.9511</v>
      </c>
      <c r="D117" s="136">
        <v>89</v>
      </c>
      <c r="E117" s="163">
        <f t="shared" si="7"/>
        <v>0.048900000000003274</v>
      </c>
      <c r="F117" s="164">
        <f t="shared" si="8"/>
        <v>148.69549352308968</v>
      </c>
      <c r="G117" s="165">
        <f t="shared" si="9"/>
        <v>328.86</v>
      </c>
      <c r="H117" s="179">
        <v>7</v>
      </c>
      <c r="I117" s="128">
        <v>695.73</v>
      </c>
      <c r="J117" s="128">
        <v>366.87</v>
      </c>
    </row>
    <row r="118" spans="1:10" ht="23.25">
      <c r="A118" s="115"/>
      <c r="B118" s="143">
        <v>20</v>
      </c>
      <c r="C118" s="136">
        <v>84.6299</v>
      </c>
      <c r="D118" s="136">
        <v>84.6671</v>
      </c>
      <c r="E118" s="163">
        <f t="shared" si="7"/>
        <v>0.03719999999999857</v>
      </c>
      <c r="F118" s="164">
        <f t="shared" si="8"/>
        <v>129.44533370449778</v>
      </c>
      <c r="G118" s="165">
        <f t="shared" si="9"/>
        <v>287.37999999999994</v>
      </c>
      <c r="H118" s="166">
        <v>8</v>
      </c>
      <c r="I118" s="128">
        <v>647.67</v>
      </c>
      <c r="J118" s="128">
        <v>360.29</v>
      </c>
    </row>
    <row r="119" spans="1:10" ht="23.25">
      <c r="A119" s="115"/>
      <c r="B119" s="143">
        <v>21</v>
      </c>
      <c r="C119" s="136">
        <v>86.3086</v>
      </c>
      <c r="D119" s="136">
        <v>86.3435</v>
      </c>
      <c r="E119" s="163">
        <f t="shared" si="7"/>
        <v>0.03490000000000748</v>
      </c>
      <c r="F119" s="164">
        <f t="shared" si="8"/>
        <v>124.83903276580156</v>
      </c>
      <c r="G119" s="165">
        <f t="shared" si="9"/>
        <v>279.55999999999995</v>
      </c>
      <c r="H119" s="179">
        <v>9</v>
      </c>
      <c r="I119" s="128">
        <v>684.42</v>
      </c>
      <c r="J119" s="128">
        <v>404.86</v>
      </c>
    </row>
    <row r="120" spans="1:10" ht="23.25">
      <c r="A120" s="115">
        <v>21316</v>
      </c>
      <c r="B120" s="143">
        <v>22</v>
      </c>
      <c r="C120" s="136">
        <v>85.1189</v>
      </c>
      <c r="D120" s="136">
        <v>85.1192</v>
      </c>
      <c r="E120" s="163">
        <f t="shared" si="7"/>
        <v>0.00030000000000995897</v>
      </c>
      <c r="F120" s="164">
        <f t="shared" si="8"/>
        <v>1.1144130758170838</v>
      </c>
      <c r="G120" s="165">
        <f t="shared" si="9"/>
        <v>269.2</v>
      </c>
      <c r="H120" s="166">
        <v>10</v>
      </c>
      <c r="I120" s="128">
        <v>653.63</v>
      </c>
      <c r="J120" s="128">
        <v>384.43</v>
      </c>
    </row>
    <row r="121" spans="1:10" ht="23.25">
      <c r="A121" s="115"/>
      <c r="B121" s="143">
        <v>23</v>
      </c>
      <c r="C121" s="136">
        <v>87.6683</v>
      </c>
      <c r="D121" s="136">
        <v>87.6685</v>
      </c>
      <c r="E121" s="163">
        <f t="shared" si="7"/>
        <v>0.00019999999999242846</v>
      </c>
      <c r="F121" s="164">
        <f t="shared" si="8"/>
        <v>0.7401102764031693</v>
      </c>
      <c r="G121" s="165">
        <f t="shared" si="9"/>
        <v>270.23</v>
      </c>
      <c r="H121" s="179">
        <v>11</v>
      </c>
      <c r="I121" s="128">
        <v>785.26</v>
      </c>
      <c r="J121" s="128">
        <v>515.03</v>
      </c>
    </row>
    <row r="122" spans="1:10" ht="23.25">
      <c r="A122" s="115"/>
      <c r="B122" s="143">
        <v>24</v>
      </c>
      <c r="C122" s="136">
        <v>88.0243</v>
      </c>
      <c r="D122" s="136">
        <v>88.025</v>
      </c>
      <c r="E122" s="163">
        <f t="shared" si="7"/>
        <v>0.0007000000000090267</v>
      </c>
      <c r="F122" s="164">
        <f t="shared" si="8"/>
        <v>2.6581605529316725</v>
      </c>
      <c r="G122" s="165">
        <f t="shared" si="9"/>
        <v>263.34000000000003</v>
      </c>
      <c r="H122" s="166">
        <v>12</v>
      </c>
      <c r="I122" s="128">
        <v>814.65</v>
      </c>
      <c r="J122" s="128">
        <v>551.31</v>
      </c>
    </row>
    <row r="123" spans="1:10" ht="23.25">
      <c r="A123" s="115">
        <v>21330</v>
      </c>
      <c r="B123" s="143">
        <v>25</v>
      </c>
      <c r="C123" s="136">
        <v>87.063</v>
      </c>
      <c r="D123" s="136">
        <v>87.0764</v>
      </c>
      <c r="E123" s="163">
        <f t="shared" si="7"/>
        <v>0.013400000000004297</v>
      </c>
      <c r="F123" s="164">
        <f t="shared" si="8"/>
        <v>55.2873705491781</v>
      </c>
      <c r="G123" s="165">
        <f t="shared" si="9"/>
        <v>242.37</v>
      </c>
      <c r="H123" s="179">
        <v>13</v>
      </c>
      <c r="I123" s="128">
        <v>772.23</v>
      </c>
      <c r="J123" s="128">
        <v>529.86</v>
      </c>
    </row>
    <row r="124" spans="1:10" ht="23.25">
      <c r="A124" s="115"/>
      <c r="B124" s="143">
        <v>26</v>
      </c>
      <c r="C124" s="136">
        <v>85.8125</v>
      </c>
      <c r="D124" s="136">
        <v>85.8227</v>
      </c>
      <c r="E124" s="163">
        <f t="shared" si="7"/>
        <v>0.010199999999997544</v>
      </c>
      <c r="F124" s="164">
        <f t="shared" si="8"/>
        <v>39.27003927002982</v>
      </c>
      <c r="G124" s="165">
        <f t="shared" si="9"/>
        <v>259.73999999999995</v>
      </c>
      <c r="H124" s="166">
        <v>14</v>
      </c>
      <c r="I124" s="128">
        <v>679.53</v>
      </c>
      <c r="J124" s="128">
        <v>419.79</v>
      </c>
    </row>
    <row r="125" spans="1:10" ht="23.25">
      <c r="A125" s="115"/>
      <c r="B125" s="143">
        <v>27</v>
      </c>
      <c r="C125" s="136">
        <v>86.3327</v>
      </c>
      <c r="D125" s="136">
        <v>86.3441</v>
      </c>
      <c r="E125" s="163">
        <f t="shared" si="7"/>
        <v>0.011399999999994748</v>
      </c>
      <c r="F125" s="164">
        <f t="shared" si="8"/>
        <v>45.99370612440388</v>
      </c>
      <c r="G125" s="165">
        <f t="shared" si="9"/>
        <v>247.86</v>
      </c>
      <c r="H125" s="179">
        <v>15</v>
      </c>
      <c r="I125" s="128">
        <v>821.57</v>
      </c>
      <c r="J125" s="128">
        <v>573.71</v>
      </c>
    </row>
    <row r="126" spans="1:10" ht="23.25">
      <c r="A126" s="115">
        <v>21338</v>
      </c>
      <c r="B126" s="214">
        <v>10</v>
      </c>
      <c r="C126" s="136">
        <v>85.073</v>
      </c>
      <c r="D126" s="136">
        <v>85.0879</v>
      </c>
      <c r="E126" s="163">
        <f t="shared" si="7"/>
        <v>0.01490000000001146</v>
      </c>
      <c r="F126" s="164">
        <f t="shared" si="8"/>
        <v>47.853036580311084</v>
      </c>
      <c r="G126" s="165">
        <f t="shared" si="9"/>
        <v>311.36999999999995</v>
      </c>
      <c r="H126" s="166">
        <v>16</v>
      </c>
      <c r="I126" s="128">
        <v>733.43</v>
      </c>
      <c r="J126" s="128">
        <v>422.06</v>
      </c>
    </row>
    <row r="127" spans="1:10" ht="23.25">
      <c r="A127" s="115"/>
      <c r="B127" s="214">
        <v>11</v>
      </c>
      <c r="C127" s="136">
        <v>86.1203</v>
      </c>
      <c r="D127" s="136">
        <v>86.133</v>
      </c>
      <c r="E127" s="163">
        <f t="shared" si="7"/>
        <v>0.01269999999999527</v>
      </c>
      <c r="F127" s="164">
        <f t="shared" si="8"/>
        <v>40.15175466327939</v>
      </c>
      <c r="G127" s="165">
        <f t="shared" si="9"/>
        <v>316.29999999999995</v>
      </c>
      <c r="H127" s="179">
        <v>17</v>
      </c>
      <c r="I127" s="128">
        <v>669.92</v>
      </c>
      <c r="J127" s="128">
        <v>353.62</v>
      </c>
    </row>
    <row r="128" spans="1:10" ht="23.25">
      <c r="A128" s="115"/>
      <c r="B128" s="214">
        <v>12</v>
      </c>
      <c r="C128" s="136">
        <v>84.8335</v>
      </c>
      <c r="D128" s="136">
        <v>84.8464</v>
      </c>
      <c r="E128" s="163">
        <f t="shared" si="7"/>
        <v>0.01290000000000191</v>
      </c>
      <c r="F128" s="164">
        <f t="shared" si="8"/>
        <v>42.063388548330224</v>
      </c>
      <c r="G128" s="165">
        <f t="shared" si="9"/>
        <v>306.67999999999995</v>
      </c>
      <c r="H128" s="166">
        <v>18</v>
      </c>
      <c r="I128" s="128">
        <v>674.8</v>
      </c>
      <c r="J128" s="128">
        <v>368.12</v>
      </c>
    </row>
    <row r="129" spans="1:10" ht="23.25">
      <c r="A129" s="115">
        <v>21344</v>
      </c>
      <c r="B129" s="214">
        <v>13</v>
      </c>
      <c r="C129" s="136">
        <v>86.7333</v>
      </c>
      <c r="D129" s="136">
        <v>86.8387</v>
      </c>
      <c r="E129" s="163">
        <f t="shared" si="7"/>
        <v>0.10540000000000305</v>
      </c>
      <c r="F129" s="164">
        <f t="shared" si="8"/>
        <v>350.43388635835703</v>
      </c>
      <c r="G129" s="165">
        <f t="shared" si="9"/>
        <v>300.77</v>
      </c>
      <c r="H129" s="179">
        <v>19</v>
      </c>
      <c r="I129" s="128">
        <v>667.12</v>
      </c>
      <c r="J129" s="128">
        <v>366.35</v>
      </c>
    </row>
    <row r="130" spans="1:10" ht="23.25">
      <c r="A130" s="115"/>
      <c r="B130" s="214">
        <v>14</v>
      </c>
      <c r="C130" s="136">
        <v>85.9668</v>
      </c>
      <c r="D130" s="136">
        <v>86.074</v>
      </c>
      <c r="E130" s="163">
        <f t="shared" si="7"/>
        <v>0.10719999999999175</v>
      </c>
      <c r="F130" s="164">
        <f t="shared" si="8"/>
        <v>425.1100448110075</v>
      </c>
      <c r="G130" s="165">
        <f t="shared" si="9"/>
        <v>252.16999999999996</v>
      </c>
      <c r="H130" s="166">
        <v>20</v>
      </c>
      <c r="I130" s="128">
        <v>778.24</v>
      </c>
      <c r="J130" s="128">
        <v>526.07</v>
      </c>
    </row>
    <row r="131" spans="1:10" ht="23.25">
      <c r="A131" s="115"/>
      <c r="B131" s="214">
        <v>15</v>
      </c>
      <c r="C131" s="136">
        <v>87.039</v>
      </c>
      <c r="D131" s="136">
        <v>87.1381</v>
      </c>
      <c r="E131" s="163">
        <f t="shared" si="7"/>
        <v>0.09909999999999286</v>
      </c>
      <c r="F131" s="164">
        <f t="shared" si="8"/>
        <v>378.359804520437</v>
      </c>
      <c r="G131" s="165">
        <f t="shared" si="9"/>
        <v>261.91999999999996</v>
      </c>
      <c r="H131" s="179">
        <v>21</v>
      </c>
      <c r="I131" s="128">
        <v>815.15</v>
      </c>
      <c r="J131" s="128">
        <v>553.23</v>
      </c>
    </row>
    <row r="132" spans="1:10" ht="23.25">
      <c r="A132" s="115">
        <v>21358</v>
      </c>
      <c r="B132" s="214">
        <v>16</v>
      </c>
      <c r="C132" s="136">
        <v>86.1447</v>
      </c>
      <c r="D132" s="136">
        <v>86.1879</v>
      </c>
      <c r="E132" s="163">
        <f aca="true" t="shared" si="10" ref="E132:E195">D132-C132</f>
        <v>0.043199999999998795</v>
      </c>
      <c r="F132" s="164">
        <f aca="true" t="shared" si="11" ref="F132:F195">((10^6)*E132/G132)</f>
        <v>146.8638449770484</v>
      </c>
      <c r="G132" s="165">
        <f aca="true" t="shared" si="12" ref="G132:G195">I132-J132</f>
        <v>294.15000000000003</v>
      </c>
      <c r="H132" s="166">
        <v>22</v>
      </c>
      <c r="I132" s="128">
        <v>661.72</v>
      </c>
      <c r="J132" s="128">
        <v>367.57</v>
      </c>
    </row>
    <row r="133" spans="1:10" ht="23.25">
      <c r="A133" s="115"/>
      <c r="B133" s="214">
        <v>17</v>
      </c>
      <c r="C133" s="136">
        <v>87.2554</v>
      </c>
      <c r="D133" s="136">
        <v>87.2966</v>
      </c>
      <c r="E133" s="163">
        <f t="shared" si="10"/>
        <v>0.041200000000003456</v>
      </c>
      <c r="F133" s="164">
        <f t="shared" si="11"/>
        <v>145.20847284391306</v>
      </c>
      <c r="G133" s="165">
        <f t="shared" si="12"/>
        <v>283.73</v>
      </c>
      <c r="H133" s="179">
        <v>23</v>
      </c>
      <c r="I133" s="128">
        <v>802.74</v>
      </c>
      <c r="J133" s="128">
        <v>519.01</v>
      </c>
    </row>
    <row r="134" spans="1:10" ht="23.25">
      <c r="A134" s="115"/>
      <c r="B134" s="214">
        <v>18</v>
      </c>
      <c r="C134" s="136">
        <v>85.1807</v>
      </c>
      <c r="D134" s="136">
        <v>85.2313</v>
      </c>
      <c r="E134" s="163">
        <f t="shared" si="10"/>
        <v>0.050600000000002865</v>
      </c>
      <c r="F134" s="164">
        <f t="shared" si="11"/>
        <v>162.40852484273614</v>
      </c>
      <c r="G134" s="165">
        <f t="shared" si="12"/>
        <v>311.55999999999995</v>
      </c>
      <c r="H134" s="166">
        <v>24</v>
      </c>
      <c r="I134" s="128">
        <v>667.92</v>
      </c>
      <c r="J134" s="128">
        <v>356.36</v>
      </c>
    </row>
    <row r="135" spans="1:10" ht="23.25">
      <c r="A135" s="115">
        <v>21375</v>
      </c>
      <c r="B135" s="214">
        <v>1</v>
      </c>
      <c r="C135" s="136">
        <v>85.3878</v>
      </c>
      <c r="D135" s="136">
        <v>85.5713</v>
      </c>
      <c r="E135" s="163">
        <f t="shared" si="10"/>
        <v>0.1834999999999951</v>
      </c>
      <c r="F135" s="164">
        <f t="shared" si="11"/>
        <v>676.223466981114</v>
      </c>
      <c r="G135" s="165">
        <f t="shared" si="12"/>
        <v>271.36</v>
      </c>
      <c r="H135" s="179">
        <v>25</v>
      </c>
      <c r="I135" s="128">
        <v>638</v>
      </c>
      <c r="J135" s="128">
        <v>366.64</v>
      </c>
    </row>
    <row r="136" spans="1:10" ht="23.25">
      <c r="A136" s="115"/>
      <c r="B136" s="214">
        <v>2</v>
      </c>
      <c r="C136" s="136">
        <v>87.4663</v>
      </c>
      <c r="D136" s="136">
        <v>87.6558</v>
      </c>
      <c r="E136" s="163">
        <f t="shared" si="10"/>
        <v>0.18949999999999534</v>
      </c>
      <c r="F136" s="164">
        <f t="shared" si="11"/>
        <v>638.3050390730104</v>
      </c>
      <c r="G136" s="165">
        <f t="shared" si="12"/>
        <v>296.88</v>
      </c>
      <c r="H136" s="166">
        <v>26</v>
      </c>
      <c r="I136" s="128">
        <v>651.02</v>
      </c>
      <c r="J136" s="128">
        <v>354.14</v>
      </c>
    </row>
    <row r="137" spans="1:10" ht="23.25">
      <c r="A137" s="115"/>
      <c r="B137" s="214">
        <v>3</v>
      </c>
      <c r="C137" s="136">
        <v>85.8633</v>
      </c>
      <c r="D137" s="136">
        <v>86.0292</v>
      </c>
      <c r="E137" s="163">
        <f t="shared" si="10"/>
        <v>0.1659000000000077</v>
      </c>
      <c r="F137" s="164">
        <f t="shared" si="11"/>
        <v>784.7682119205664</v>
      </c>
      <c r="G137" s="165">
        <f t="shared" si="12"/>
        <v>211.39999999999998</v>
      </c>
      <c r="H137" s="179">
        <v>27</v>
      </c>
      <c r="I137" s="128">
        <v>789.87</v>
      </c>
      <c r="J137" s="128">
        <v>578.47</v>
      </c>
    </row>
    <row r="138" spans="1:10" ht="23.25">
      <c r="A138" s="115">
        <v>21381</v>
      </c>
      <c r="B138" s="214">
        <v>4</v>
      </c>
      <c r="C138" s="136">
        <v>85.0208</v>
      </c>
      <c r="D138" s="136">
        <v>85.1442</v>
      </c>
      <c r="E138" s="163">
        <f t="shared" si="10"/>
        <v>0.12340000000000373</v>
      </c>
      <c r="F138" s="164">
        <f t="shared" si="11"/>
        <v>431.0766436107166</v>
      </c>
      <c r="G138" s="165">
        <f t="shared" si="12"/>
        <v>286.26</v>
      </c>
      <c r="H138" s="166">
        <v>28</v>
      </c>
      <c r="I138" s="128">
        <v>614.99</v>
      </c>
      <c r="J138" s="128">
        <v>328.73</v>
      </c>
    </row>
    <row r="139" spans="1:10" ht="23.25">
      <c r="A139" s="115"/>
      <c r="B139" s="214">
        <v>5</v>
      </c>
      <c r="C139" s="136">
        <v>85.045</v>
      </c>
      <c r="D139" s="136">
        <v>85.1708</v>
      </c>
      <c r="E139" s="163">
        <f t="shared" si="10"/>
        <v>0.12579999999999814</v>
      </c>
      <c r="F139" s="164">
        <f t="shared" si="11"/>
        <v>474.43053250866694</v>
      </c>
      <c r="G139" s="165">
        <f t="shared" si="12"/>
        <v>265.16</v>
      </c>
      <c r="H139" s="179">
        <v>29</v>
      </c>
      <c r="I139" s="128">
        <v>756.49</v>
      </c>
      <c r="J139" s="128">
        <v>491.33</v>
      </c>
    </row>
    <row r="140" spans="1:10" ht="23.25">
      <c r="A140" s="115"/>
      <c r="B140" s="214">
        <v>6</v>
      </c>
      <c r="C140" s="136">
        <v>87.4069</v>
      </c>
      <c r="D140" s="136">
        <v>87.5223</v>
      </c>
      <c r="E140" s="163">
        <f t="shared" si="10"/>
        <v>0.11540000000000816</v>
      </c>
      <c r="F140" s="164">
        <f t="shared" si="11"/>
        <v>392.2501699524412</v>
      </c>
      <c r="G140" s="165">
        <f t="shared" si="12"/>
        <v>294.19999999999993</v>
      </c>
      <c r="H140" s="166">
        <v>30</v>
      </c>
      <c r="I140" s="128">
        <v>606.56</v>
      </c>
      <c r="J140" s="128">
        <v>312.36</v>
      </c>
    </row>
    <row r="141" spans="1:10" ht="23.25">
      <c r="A141" s="115">
        <v>21395</v>
      </c>
      <c r="B141" s="214">
        <v>7</v>
      </c>
      <c r="C141" s="136">
        <v>86.437</v>
      </c>
      <c r="D141" s="136">
        <v>86.5605</v>
      </c>
      <c r="E141" s="163">
        <f t="shared" si="10"/>
        <v>0.12350000000000705</v>
      </c>
      <c r="F141" s="164">
        <f t="shared" si="11"/>
        <v>472.8539704418677</v>
      </c>
      <c r="G141" s="165">
        <f t="shared" si="12"/>
        <v>261.18000000000006</v>
      </c>
      <c r="H141" s="179">
        <v>31</v>
      </c>
      <c r="I141" s="128">
        <v>627.45</v>
      </c>
      <c r="J141" s="128">
        <v>366.27</v>
      </c>
    </row>
    <row r="142" spans="1:10" ht="23.25">
      <c r="A142" s="115"/>
      <c r="B142" s="214">
        <v>8</v>
      </c>
      <c r="C142" s="136">
        <v>84.7856</v>
      </c>
      <c r="D142" s="136">
        <v>84.9015</v>
      </c>
      <c r="E142" s="163">
        <f t="shared" si="10"/>
        <v>0.11589999999999634</v>
      </c>
      <c r="F142" s="164">
        <f t="shared" si="11"/>
        <v>459.30094317189634</v>
      </c>
      <c r="G142" s="165">
        <f t="shared" si="12"/>
        <v>252.34000000000003</v>
      </c>
      <c r="H142" s="166">
        <v>32</v>
      </c>
      <c r="I142" s="128">
        <v>633.34</v>
      </c>
      <c r="J142" s="128">
        <v>381</v>
      </c>
    </row>
    <row r="143" spans="1:10" ht="23.25">
      <c r="A143" s="115"/>
      <c r="B143" s="214">
        <v>9</v>
      </c>
      <c r="C143" s="136">
        <v>87.6228</v>
      </c>
      <c r="D143" s="136">
        <v>87.7304</v>
      </c>
      <c r="E143" s="163">
        <f t="shared" si="10"/>
        <v>0.10760000000000502</v>
      </c>
      <c r="F143" s="164">
        <f t="shared" si="11"/>
        <v>483.46513299786596</v>
      </c>
      <c r="G143" s="165">
        <f t="shared" si="12"/>
        <v>222.55999999999995</v>
      </c>
      <c r="H143" s="179">
        <v>33</v>
      </c>
      <c r="I143" s="128">
        <v>750.02</v>
      </c>
      <c r="J143" s="128">
        <v>527.46</v>
      </c>
    </row>
    <row r="144" spans="1:10" ht="23.25">
      <c r="A144" s="115">
        <v>21401</v>
      </c>
      <c r="B144" s="214">
        <v>28</v>
      </c>
      <c r="C144" s="136">
        <v>87.1943</v>
      </c>
      <c r="D144" s="136">
        <v>87.4144</v>
      </c>
      <c r="E144" s="163">
        <f t="shared" si="10"/>
        <v>0.22010000000000218</v>
      </c>
      <c r="F144" s="164">
        <f>((10^6)*E144/G144)</f>
        <v>868.8615190273257</v>
      </c>
      <c r="G144" s="165">
        <f t="shared" si="12"/>
        <v>253.32000000000005</v>
      </c>
      <c r="H144" s="166">
        <v>34</v>
      </c>
      <c r="I144" s="128">
        <v>769.97</v>
      </c>
      <c r="J144" s="128">
        <v>516.65</v>
      </c>
    </row>
    <row r="145" spans="1:10" ht="23.25">
      <c r="A145" s="115"/>
      <c r="B145" s="214">
        <v>29</v>
      </c>
      <c r="C145" s="136">
        <v>85.2294</v>
      </c>
      <c r="D145" s="136">
        <v>85.4651</v>
      </c>
      <c r="E145" s="163">
        <f t="shared" si="10"/>
        <v>0.23570000000000846</v>
      </c>
      <c r="F145" s="164">
        <f t="shared" si="11"/>
        <v>881.41804719348</v>
      </c>
      <c r="G145" s="165">
        <f t="shared" si="12"/>
        <v>267.40999999999997</v>
      </c>
      <c r="H145" s="179">
        <v>35</v>
      </c>
      <c r="I145" s="128">
        <v>632.67</v>
      </c>
      <c r="J145" s="128">
        <v>365.26</v>
      </c>
    </row>
    <row r="146" spans="1:10" ht="23.25">
      <c r="A146" s="115"/>
      <c r="B146" s="214">
        <v>30</v>
      </c>
      <c r="C146" s="136">
        <v>84.9849</v>
      </c>
      <c r="D146" s="136">
        <v>85.261</v>
      </c>
      <c r="E146" s="163">
        <f t="shared" si="10"/>
        <v>0.27609999999999957</v>
      </c>
      <c r="F146" s="164">
        <f t="shared" si="11"/>
        <v>924.1841004184087</v>
      </c>
      <c r="G146" s="165">
        <f t="shared" si="12"/>
        <v>298.75</v>
      </c>
      <c r="H146" s="166">
        <v>36</v>
      </c>
      <c r="I146" s="128">
        <v>821.77</v>
      </c>
      <c r="J146" s="128">
        <v>523.02</v>
      </c>
    </row>
    <row r="147" spans="1:10" ht="23.25">
      <c r="A147" s="115">
        <v>21415</v>
      </c>
      <c r="B147" s="214">
        <v>31</v>
      </c>
      <c r="C147" s="136">
        <v>84.8859</v>
      </c>
      <c r="D147" s="136">
        <v>84.9947</v>
      </c>
      <c r="E147" s="163">
        <f t="shared" si="10"/>
        <v>0.10879999999998802</v>
      </c>
      <c r="F147" s="164">
        <f t="shared" si="11"/>
        <v>401.26871726778796</v>
      </c>
      <c r="G147" s="165">
        <f t="shared" si="12"/>
        <v>271.14</v>
      </c>
      <c r="H147" s="179">
        <v>37</v>
      </c>
      <c r="I147" s="128">
        <v>819.46</v>
      </c>
      <c r="J147" s="128">
        <v>548.32</v>
      </c>
    </row>
    <row r="148" spans="1:10" ht="23.25">
      <c r="A148" s="115"/>
      <c r="B148" s="214">
        <v>32</v>
      </c>
      <c r="C148" s="136">
        <v>85.03</v>
      </c>
      <c r="D148" s="136">
        <v>85.128</v>
      </c>
      <c r="E148" s="163">
        <f t="shared" si="10"/>
        <v>0.09799999999999898</v>
      </c>
      <c r="F148" s="164">
        <f t="shared" si="11"/>
        <v>347.80139830357734</v>
      </c>
      <c r="G148" s="165">
        <f t="shared" si="12"/>
        <v>281.77</v>
      </c>
      <c r="H148" s="166">
        <v>38</v>
      </c>
      <c r="I148" s="128">
        <v>799.39</v>
      </c>
      <c r="J148" s="128">
        <v>517.62</v>
      </c>
    </row>
    <row r="149" spans="1:10" ht="23.25">
      <c r="A149" s="115"/>
      <c r="B149" s="214">
        <v>33</v>
      </c>
      <c r="C149" s="136">
        <v>85.9855</v>
      </c>
      <c r="D149" s="136">
        <v>86.1079</v>
      </c>
      <c r="E149" s="163">
        <f t="shared" si="10"/>
        <v>0.12239999999999895</v>
      </c>
      <c r="F149" s="164">
        <f t="shared" si="11"/>
        <v>376.69651925029683</v>
      </c>
      <c r="G149" s="165">
        <f t="shared" si="12"/>
        <v>324.93</v>
      </c>
      <c r="H149" s="179">
        <v>39</v>
      </c>
      <c r="I149" s="128">
        <v>607.75</v>
      </c>
      <c r="J149" s="128">
        <v>282.82</v>
      </c>
    </row>
    <row r="150" spans="1:10" ht="23.25">
      <c r="A150" s="115">
        <v>21421</v>
      </c>
      <c r="B150" s="214">
        <v>34</v>
      </c>
      <c r="C150" s="136">
        <v>83.7298</v>
      </c>
      <c r="D150" s="136">
        <v>83.8018</v>
      </c>
      <c r="E150" s="163">
        <f t="shared" si="10"/>
        <v>0.07200000000000273</v>
      </c>
      <c r="F150" s="164">
        <f t="shared" si="11"/>
        <v>245.4908111425645</v>
      </c>
      <c r="G150" s="165">
        <f t="shared" si="12"/>
        <v>293.28999999999996</v>
      </c>
      <c r="H150" s="166">
        <v>40</v>
      </c>
      <c r="I150" s="128">
        <v>806.74</v>
      </c>
      <c r="J150" s="128">
        <v>513.45</v>
      </c>
    </row>
    <row r="151" spans="1:10" ht="23.25">
      <c r="A151" s="115"/>
      <c r="B151" s="214">
        <v>35</v>
      </c>
      <c r="C151" s="136">
        <v>84.9983</v>
      </c>
      <c r="D151" s="136">
        <v>85.0755</v>
      </c>
      <c r="E151" s="163">
        <f t="shared" si="10"/>
        <v>0.07720000000000482</v>
      </c>
      <c r="F151" s="164">
        <f t="shared" si="11"/>
        <v>244.7840700107959</v>
      </c>
      <c r="G151" s="165">
        <f t="shared" si="12"/>
        <v>315.38000000000005</v>
      </c>
      <c r="H151" s="179">
        <v>41</v>
      </c>
      <c r="I151" s="128">
        <v>685.83</v>
      </c>
      <c r="J151" s="128">
        <v>370.45</v>
      </c>
    </row>
    <row r="152" spans="1:10" ht="23.25">
      <c r="A152" s="115"/>
      <c r="B152" s="214">
        <v>36</v>
      </c>
      <c r="C152" s="136">
        <v>84.5737</v>
      </c>
      <c r="D152" s="136">
        <v>84.6383</v>
      </c>
      <c r="E152" s="163">
        <f t="shared" si="10"/>
        <v>0.06459999999999866</v>
      </c>
      <c r="F152" s="164">
        <f t="shared" si="11"/>
        <v>258.1728079290171</v>
      </c>
      <c r="G152" s="165">
        <f t="shared" si="12"/>
        <v>250.22000000000003</v>
      </c>
      <c r="H152" s="166">
        <v>42</v>
      </c>
      <c r="I152" s="128">
        <v>822.84</v>
      </c>
      <c r="J152" s="128">
        <v>572.62</v>
      </c>
    </row>
    <row r="153" spans="1:10" ht="23.25">
      <c r="A153" s="115">
        <v>21432</v>
      </c>
      <c r="B153" s="214">
        <v>10</v>
      </c>
      <c r="C153" s="136">
        <v>85.107</v>
      </c>
      <c r="D153" s="136">
        <v>85.3086</v>
      </c>
      <c r="E153" s="163">
        <f t="shared" si="10"/>
        <v>0.2015999999999991</v>
      </c>
      <c r="F153" s="164">
        <f t="shared" si="11"/>
        <v>644.3364868320094</v>
      </c>
      <c r="G153" s="165">
        <f t="shared" si="12"/>
        <v>312.88000000000005</v>
      </c>
      <c r="H153" s="179">
        <v>43</v>
      </c>
      <c r="I153" s="128">
        <v>671.19</v>
      </c>
      <c r="J153" s="128">
        <v>358.31</v>
      </c>
    </row>
    <row r="154" spans="1:10" ht="23.25">
      <c r="A154" s="115"/>
      <c r="B154" s="214">
        <v>11</v>
      </c>
      <c r="C154" s="136">
        <v>86.1151</v>
      </c>
      <c r="D154" s="136">
        <v>86.2946</v>
      </c>
      <c r="E154" s="163">
        <f t="shared" si="10"/>
        <v>0.17950000000000443</v>
      </c>
      <c r="F154" s="164">
        <f t="shared" si="11"/>
        <v>620.2702235737394</v>
      </c>
      <c r="G154" s="165">
        <f t="shared" si="12"/>
        <v>289.39</v>
      </c>
      <c r="H154" s="166">
        <v>44</v>
      </c>
      <c r="I154" s="128">
        <v>736.87</v>
      </c>
      <c r="J154" s="128">
        <v>447.48</v>
      </c>
    </row>
    <row r="155" spans="1:10" ht="23.25">
      <c r="A155" s="115"/>
      <c r="B155" s="214">
        <v>12</v>
      </c>
      <c r="C155" s="136">
        <v>84.8559</v>
      </c>
      <c r="D155" s="136">
        <v>85.0348</v>
      </c>
      <c r="E155" s="163">
        <f t="shared" si="10"/>
        <v>0.17889999999999873</v>
      </c>
      <c r="F155" s="164">
        <f t="shared" si="11"/>
        <v>614.0170236133948</v>
      </c>
      <c r="G155" s="165">
        <f t="shared" si="12"/>
        <v>291.36</v>
      </c>
      <c r="H155" s="179">
        <v>45</v>
      </c>
      <c r="I155" s="128">
        <v>651.26</v>
      </c>
      <c r="J155" s="128">
        <v>359.9</v>
      </c>
    </row>
    <row r="156" spans="1:10" ht="23.25">
      <c r="A156" s="115">
        <v>21437</v>
      </c>
      <c r="B156" s="214">
        <v>13</v>
      </c>
      <c r="C156" s="136">
        <v>86.7355</v>
      </c>
      <c r="D156" s="136">
        <v>86.8258</v>
      </c>
      <c r="E156" s="163">
        <f t="shared" si="10"/>
        <v>0.09029999999999916</v>
      </c>
      <c r="F156" s="164">
        <f t="shared" si="11"/>
        <v>333.0014382121884</v>
      </c>
      <c r="G156" s="165">
        <f t="shared" si="12"/>
        <v>271.1700000000001</v>
      </c>
      <c r="H156" s="166">
        <v>46</v>
      </c>
      <c r="I156" s="128">
        <v>794.94</v>
      </c>
      <c r="J156" s="128">
        <v>523.77</v>
      </c>
    </row>
    <row r="157" spans="1:10" ht="23.25">
      <c r="A157" s="115"/>
      <c r="B157" s="214">
        <v>14</v>
      </c>
      <c r="C157" s="136">
        <v>85.9618</v>
      </c>
      <c r="D157" s="136">
        <v>86.0666</v>
      </c>
      <c r="E157" s="163">
        <f t="shared" si="10"/>
        <v>0.10479999999999734</v>
      </c>
      <c r="F157" s="164">
        <f t="shared" si="11"/>
        <v>344.3969766677534</v>
      </c>
      <c r="G157" s="165">
        <f t="shared" si="12"/>
        <v>304.29999999999995</v>
      </c>
      <c r="H157" s="179">
        <v>47</v>
      </c>
      <c r="I157" s="128">
        <v>618.78</v>
      </c>
      <c r="J157" s="128">
        <v>314.48</v>
      </c>
    </row>
    <row r="158" spans="1:10" ht="23.25">
      <c r="A158" s="115"/>
      <c r="B158" s="214">
        <v>15</v>
      </c>
      <c r="C158" s="136">
        <v>87.034</v>
      </c>
      <c r="D158" s="136">
        <v>87.1227</v>
      </c>
      <c r="E158" s="163">
        <f t="shared" si="10"/>
        <v>0.08869999999998868</v>
      </c>
      <c r="F158" s="164">
        <f t="shared" si="11"/>
        <v>335.705094239606</v>
      </c>
      <c r="G158" s="165">
        <f t="shared" si="12"/>
        <v>264.2199999999999</v>
      </c>
      <c r="H158" s="166">
        <v>48</v>
      </c>
      <c r="I158" s="128">
        <v>811.56</v>
      </c>
      <c r="J158" s="128">
        <v>547.34</v>
      </c>
    </row>
    <row r="159" spans="1:10" ht="23.25">
      <c r="A159" s="115">
        <v>21449</v>
      </c>
      <c r="B159" s="214">
        <v>16</v>
      </c>
      <c r="C159" s="136">
        <v>86.1796</v>
      </c>
      <c r="D159" s="136">
        <v>86.2137</v>
      </c>
      <c r="E159" s="163">
        <f t="shared" si="10"/>
        <v>0.034100000000009345</v>
      </c>
      <c r="F159" s="164">
        <f t="shared" si="11"/>
        <v>120.72505841538396</v>
      </c>
      <c r="G159" s="165">
        <f t="shared" si="12"/>
        <v>282.4599999999999</v>
      </c>
      <c r="H159" s="179">
        <v>49</v>
      </c>
      <c r="I159" s="128">
        <v>642.93</v>
      </c>
      <c r="J159" s="128">
        <v>360.47</v>
      </c>
    </row>
    <row r="160" spans="1:10" ht="23.25">
      <c r="A160" s="115"/>
      <c r="B160" s="214">
        <v>17</v>
      </c>
      <c r="C160" s="136">
        <v>87.2491</v>
      </c>
      <c r="D160" s="136">
        <v>87.2947</v>
      </c>
      <c r="E160" s="163">
        <f t="shared" si="10"/>
        <v>0.04560000000000741</v>
      </c>
      <c r="F160" s="164">
        <f t="shared" si="11"/>
        <v>162.02963436736457</v>
      </c>
      <c r="G160" s="165">
        <f t="shared" si="12"/>
        <v>281.43</v>
      </c>
      <c r="H160" s="166">
        <v>50</v>
      </c>
      <c r="I160" s="128">
        <v>648.49</v>
      </c>
      <c r="J160" s="128">
        <v>367.06</v>
      </c>
    </row>
    <row r="161" spans="1:10" ht="23.25">
      <c r="A161" s="115"/>
      <c r="B161" s="214">
        <v>18</v>
      </c>
      <c r="C161" s="136">
        <v>85.1703</v>
      </c>
      <c r="D161" s="136">
        <v>85.2035</v>
      </c>
      <c r="E161" s="163">
        <f t="shared" si="10"/>
        <v>0.03320000000000789</v>
      </c>
      <c r="F161" s="164">
        <f t="shared" si="11"/>
        <v>144.3227264823852</v>
      </c>
      <c r="G161" s="165">
        <f t="shared" si="12"/>
        <v>230.03999999999996</v>
      </c>
      <c r="H161" s="179">
        <v>51</v>
      </c>
      <c r="I161" s="128">
        <v>803.99</v>
      </c>
      <c r="J161" s="128">
        <v>573.95</v>
      </c>
    </row>
    <row r="162" spans="1:10" ht="23.25">
      <c r="A162" s="115">
        <v>21463</v>
      </c>
      <c r="B162" s="214">
        <v>28</v>
      </c>
      <c r="C162" s="136">
        <v>87.1684</v>
      </c>
      <c r="D162" s="136">
        <v>87.2874</v>
      </c>
      <c r="E162" s="163">
        <f t="shared" si="10"/>
        <v>0.11899999999999977</v>
      </c>
      <c r="F162" s="164">
        <f t="shared" si="11"/>
        <v>418.0572633058133</v>
      </c>
      <c r="G162" s="165">
        <f t="shared" si="12"/>
        <v>284.65000000000003</v>
      </c>
      <c r="H162" s="166">
        <v>52</v>
      </c>
      <c r="I162" s="128">
        <v>654.49</v>
      </c>
      <c r="J162" s="128">
        <v>369.84</v>
      </c>
    </row>
    <row r="163" spans="1:10" ht="23.25">
      <c r="A163" s="115"/>
      <c r="B163" s="214">
        <v>29</v>
      </c>
      <c r="C163" s="136">
        <v>85.2251</v>
      </c>
      <c r="D163" s="136">
        <v>85.367</v>
      </c>
      <c r="E163" s="163">
        <f t="shared" si="10"/>
        <v>0.1419000000000068</v>
      </c>
      <c r="F163" s="164">
        <f t="shared" si="11"/>
        <v>432.93873566025997</v>
      </c>
      <c r="G163" s="165">
        <f t="shared" si="12"/>
        <v>327.76</v>
      </c>
      <c r="H163" s="179">
        <v>53</v>
      </c>
      <c r="I163" s="128">
        <v>600.91</v>
      </c>
      <c r="J163" s="128">
        <v>273.15</v>
      </c>
    </row>
    <row r="164" spans="1:10" ht="23.25">
      <c r="A164" s="115"/>
      <c r="B164" s="214">
        <v>30</v>
      </c>
      <c r="C164" s="136">
        <v>84.9386</v>
      </c>
      <c r="D164" s="136">
        <v>85.0442</v>
      </c>
      <c r="E164" s="163">
        <f t="shared" si="10"/>
        <v>0.10560000000000969</v>
      </c>
      <c r="F164" s="164">
        <f t="shared" si="11"/>
        <v>417.3913043478644</v>
      </c>
      <c r="G164" s="165">
        <f t="shared" si="12"/>
        <v>253</v>
      </c>
      <c r="H164" s="166">
        <v>54</v>
      </c>
      <c r="I164" s="128">
        <v>808.24</v>
      </c>
      <c r="J164" s="128">
        <v>555.24</v>
      </c>
    </row>
    <row r="165" spans="1:10" ht="23.25">
      <c r="A165" s="115">
        <v>21479</v>
      </c>
      <c r="B165" s="214">
        <v>31</v>
      </c>
      <c r="C165" s="136">
        <v>84.8536</v>
      </c>
      <c r="D165" s="136">
        <v>84.8631</v>
      </c>
      <c r="E165" s="163">
        <f t="shared" si="10"/>
        <v>0.009500000000002728</v>
      </c>
      <c r="F165" s="164">
        <f t="shared" si="11"/>
        <v>30.33980582525144</v>
      </c>
      <c r="G165" s="165">
        <f t="shared" si="12"/>
        <v>313.11999999999995</v>
      </c>
      <c r="H165" s="179">
        <v>55</v>
      </c>
      <c r="I165" s="128">
        <v>655.03</v>
      </c>
      <c r="J165" s="128">
        <v>341.91</v>
      </c>
    </row>
    <row r="166" spans="1:10" ht="23.25">
      <c r="A166" s="115"/>
      <c r="B166" s="214">
        <v>32</v>
      </c>
      <c r="C166" s="136">
        <v>84.9985</v>
      </c>
      <c r="D166" s="136">
        <v>85.0066</v>
      </c>
      <c r="E166" s="163">
        <f t="shared" si="10"/>
        <v>0.008099999999998886</v>
      </c>
      <c r="F166" s="164">
        <f t="shared" si="11"/>
        <v>29.891504908107187</v>
      </c>
      <c r="G166" s="165">
        <f t="shared" si="12"/>
        <v>270.98</v>
      </c>
      <c r="H166" s="166">
        <v>56</v>
      </c>
      <c r="I166" s="128">
        <v>794.77</v>
      </c>
      <c r="J166" s="128">
        <v>523.79</v>
      </c>
    </row>
    <row r="167" spans="1:10" ht="23.25">
      <c r="A167" s="115"/>
      <c r="B167" s="214">
        <v>33</v>
      </c>
      <c r="C167" s="136">
        <v>85.9779</v>
      </c>
      <c r="D167" s="136">
        <v>85.9911</v>
      </c>
      <c r="E167" s="163">
        <f t="shared" si="10"/>
        <v>0.013199999999997658</v>
      </c>
      <c r="F167" s="164">
        <f t="shared" si="11"/>
        <v>44.41752473247749</v>
      </c>
      <c r="G167" s="165">
        <f t="shared" si="12"/>
        <v>297.17999999999995</v>
      </c>
      <c r="H167" s="179">
        <v>57</v>
      </c>
      <c r="I167" s="128">
        <v>647.56</v>
      </c>
      <c r="J167" s="128">
        <v>350.38</v>
      </c>
    </row>
    <row r="168" spans="1:10" ht="23.25">
      <c r="A168" s="115">
        <v>21486</v>
      </c>
      <c r="B168" s="214">
        <v>34</v>
      </c>
      <c r="C168" s="136">
        <v>83.7022</v>
      </c>
      <c r="D168" s="136">
        <v>83.7103</v>
      </c>
      <c r="E168" s="163">
        <f t="shared" si="10"/>
        <v>0.008099999999998886</v>
      </c>
      <c r="F168" s="164">
        <f t="shared" si="11"/>
        <v>33.355295667924906</v>
      </c>
      <c r="G168" s="165">
        <f t="shared" si="12"/>
        <v>242.84000000000003</v>
      </c>
      <c r="H168" s="166">
        <v>58</v>
      </c>
      <c r="I168" s="128">
        <v>727.21</v>
      </c>
      <c r="J168" s="128">
        <v>484.37</v>
      </c>
    </row>
    <row r="169" spans="1:10" ht="23.25">
      <c r="A169" s="115"/>
      <c r="B169" s="214">
        <v>35</v>
      </c>
      <c r="C169" s="136">
        <v>85.0056</v>
      </c>
      <c r="D169" s="136">
        <v>85.0165</v>
      </c>
      <c r="E169" s="163">
        <f t="shared" si="10"/>
        <v>0.01089999999999236</v>
      </c>
      <c r="F169" s="164">
        <f t="shared" si="11"/>
        <v>37.888004449207</v>
      </c>
      <c r="G169" s="165">
        <f t="shared" si="12"/>
        <v>287.68999999999994</v>
      </c>
      <c r="H169" s="179">
        <v>59</v>
      </c>
      <c r="I169" s="128">
        <v>639.93</v>
      </c>
      <c r="J169" s="128">
        <v>352.24</v>
      </c>
    </row>
    <row r="170" spans="1:10" ht="23.25">
      <c r="A170" s="115"/>
      <c r="B170" s="214">
        <v>36</v>
      </c>
      <c r="C170" s="136">
        <v>84.5492</v>
      </c>
      <c r="D170" s="136">
        <v>84.5671</v>
      </c>
      <c r="E170" s="163">
        <f t="shared" si="10"/>
        <v>0.017899999999997362</v>
      </c>
      <c r="F170" s="164">
        <f t="shared" si="11"/>
        <v>61.87990458740056</v>
      </c>
      <c r="G170" s="165">
        <f t="shared" si="12"/>
        <v>289.27000000000004</v>
      </c>
      <c r="H170" s="166">
        <v>60</v>
      </c>
      <c r="I170" s="128">
        <v>648.22</v>
      </c>
      <c r="J170" s="128">
        <v>358.95</v>
      </c>
    </row>
    <row r="171" spans="1:10" ht="23.25">
      <c r="A171" s="115">
        <v>21492</v>
      </c>
      <c r="B171" s="214">
        <v>19</v>
      </c>
      <c r="C171" s="136">
        <v>88.9707</v>
      </c>
      <c r="D171" s="136">
        <v>88.9791</v>
      </c>
      <c r="E171" s="163">
        <f t="shared" si="10"/>
        <v>0.008400000000008845</v>
      </c>
      <c r="F171" s="164">
        <f t="shared" si="11"/>
        <v>32.291546534459094</v>
      </c>
      <c r="G171" s="165">
        <f t="shared" si="12"/>
        <v>260.13</v>
      </c>
      <c r="H171" s="179">
        <v>61</v>
      </c>
      <c r="I171" s="128">
        <v>787.24</v>
      </c>
      <c r="J171" s="128">
        <v>527.11</v>
      </c>
    </row>
    <row r="172" spans="1:10" ht="23.25">
      <c r="A172" s="115"/>
      <c r="B172" s="214">
        <v>20</v>
      </c>
      <c r="C172" s="136">
        <v>84.6567</v>
      </c>
      <c r="D172" s="136">
        <v>84.6641</v>
      </c>
      <c r="E172" s="163">
        <f t="shared" si="10"/>
        <v>0.00740000000000407</v>
      </c>
      <c r="F172" s="164">
        <f t="shared" si="11"/>
        <v>28.00908402726748</v>
      </c>
      <c r="G172" s="165">
        <f t="shared" si="12"/>
        <v>264.20000000000005</v>
      </c>
      <c r="H172" s="166">
        <v>62</v>
      </c>
      <c r="I172" s="128">
        <v>801.1</v>
      </c>
      <c r="J172" s="128">
        <v>536.9</v>
      </c>
    </row>
    <row r="173" spans="1:10" ht="23.25">
      <c r="A173" s="115"/>
      <c r="B173" s="214">
        <v>21</v>
      </c>
      <c r="C173" s="136">
        <v>86.3181</v>
      </c>
      <c r="D173" s="136">
        <v>86.3266</v>
      </c>
      <c r="E173" s="163">
        <f t="shared" si="10"/>
        <v>0.008499999999997954</v>
      </c>
      <c r="F173" s="164">
        <f t="shared" si="11"/>
        <v>32.098485706725405</v>
      </c>
      <c r="G173" s="165">
        <f t="shared" si="12"/>
        <v>264.80999999999995</v>
      </c>
      <c r="H173" s="179">
        <v>63</v>
      </c>
      <c r="I173" s="128">
        <v>735.29</v>
      </c>
      <c r="J173" s="128">
        <v>470.48</v>
      </c>
    </row>
    <row r="174" spans="1:10" ht="23.25">
      <c r="A174" s="115">
        <v>21498</v>
      </c>
      <c r="B174" s="214">
        <v>22</v>
      </c>
      <c r="C174" s="136">
        <v>85.1051</v>
      </c>
      <c r="D174" s="136">
        <v>85.1167</v>
      </c>
      <c r="E174" s="163">
        <f t="shared" si="10"/>
        <v>0.011600000000001387</v>
      </c>
      <c r="F174" s="164">
        <f t="shared" si="11"/>
        <v>42.99640461099888</v>
      </c>
      <c r="G174" s="165">
        <f t="shared" si="12"/>
        <v>269.78999999999996</v>
      </c>
      <c r="H174" s="166">
        <v>64</v>
      </c>
      <c r="I174" s="128">
        <v>792.02</v>
      </c>
      <c r="J174" s="128">
        <v>522.23</v>
      </c>
    </row>
    <row r="175" spans="1:10" ht="23.25">
      <c r="A175" s="115"/>
      <c r="B175" s="214">
        <v>23</v>
      </c>
      <c r="C175" s="136">
        <v>87.6863</v>
      </c>
      <c r="D175" s="136">
        <v>87.6986</v>
      </c>
      <c r="E175" s="163">
        <f t="shared" si="10"/>
        <v>0.012299999999996203</v>
      </c>
      <c r="F175" s="164">
        <f t="shared" si="11"/>
        <v>43.62166187890982</v>
      </c>
      <c r="G175" s="165">
        <f t="shared" si="12"/>
        <v>281.97</v>
      </c>
      <c r="H175" s="179">
        <v>65</v>
      </c>
      <c r="I175" s="128">
        <v>794.44</v>
      </c>
      <c r="J175" s="128">
        <v>512.47</v>
      </c>
    </row>
    <row r="176" spans="1:10" ht="23.25">
      <c r="A176" s="115"/>
      <c r="B176" s="214">
        <v>24</v>
      </c>
      <c r="C176" s="136">
        <v>88.0772</v>
      </c>
      <c r="D176" s="136">
        <v>88.0896</v>
      </c>
      <c r="E176" s="163">
        <f t="shared" si="10"/>
        <v>0.012399999999999523</v>
      </c>
      <c r="F176" s="164">
        <f t="shared" si="11"/>
        <v>44.670197053206245</v>
      </c>
      <c r="G176" s="165">
        <f t="shared" si="12"/>
        <v>277.59000000000003</v>
      </c>
      <c r="H176" s="166">
        <v>66</v>
      </c>
      <c r="I176" s="128">
        <v>658.09</v>
      </c>
      <c r="J176" s="128">
        <v>380.5</v>
      </c>
    </row>
    <row r="177" spans="1:10" ht="23.25">
      <c r="A177" s="115">
        <v>21514</v>
      </c>
      <c r="B177" s="214">
        <v>25</v>
      </c>
      <c r="C177" s="136">
        <v>87.0553</v>
      </c>
      <c r="D177" s="136">
        <v>87.0691</v>
      </c>
      <c r="E177" s="163">
        <f t="shared" si="10"/>
        <v>0.013800000000003365</v>
      </c>
      <c r="F177" s="164">
        <f t="shared" si="11"/>
        <v>45.74080212132371</v>
      </c>
      <c r="G177" s="165">
        <f t="shared" si="12"/>
        <v>301.70000000000005</v>
      </c>
      <c r="H177" s="179">
        <v>67</v>
      </c>
      <c r="I177" s="128">
        <v>604.19</v>
      </c>
      <c r="J177" s="128">
        <v>302.49</v>
      </c>
    </row>
    <row r="178" spans="1:10" ht="23.25">
      <c r="A178" s="115"/>
      <c r="B178" s="214">
        <v>26</v>
      </c>
      <c r="C178" s="136">
        <v>85.8133</v>
      </c>
      <c r="D178" s="136">
        <v>85.8286</v>
      </c>
      <c r="E178" s="163">
        <f t="shared" si="10"/>
        <v>0.015299999999996317</v>
      </c>
      <c r="F178" s="164">
        <f t="shared" si="11"/>
        <v>50.98470458861113</v>
      </c>
      <c r="G178" s="165">
        <f t="shared" si="12"/>
        <v>300.09000000000003</v>
      </c>
      <c r="H178" s="166">
        <v>68</v>
      </c>
      <c r="I178" s="128">
        <v>669.7</v>
      </c>
      <c r="J178" s="128">
        <v>369.61</v>
      </c>
    </row>
    <row r="179" spans="1:10" ht="23.25">
      <c r="A179" s="115"/>
      <c r="B179" s="214">
        <v>27</v>
      </c>
      <c r="C179" s="136">
        <v>86.3153</v>
      </c>
      <c r="D179" s="136">
        <v>86.3291</v>
      </c>
      <c r="E179" s="163">
        <f t="shared" si="10"/>
        <v>0.013800000000003365</v>
      </c>
      <c r="F179" s="164">
        <f t="shared" si="11"/>
        <v>48.94658437966719</v>
      </c>
      <c r="G179" s="165">
        <f t="shared" si="12"/>
        <v>281.93999999999994</v>
      </c>
      <c r="H179" s="179">
        <v>69</v>
      </c>
      <c r="I179" s="128">
        <v>797.01</v>
      </c>
      <c r="J179" s="128">
        <v>515.07</v>
      </c>
    </row>
    <row r="180" spans="1:10" ht="23.25">
      <c r="A180" s="115">
        <v>21527</v>
      </c>
      <c r="B180" s="214">
        <v>25</v>
      </c>
      <c r="C180" s="136">
        <v>87.0638</v>
      </c>
      <c r="D180" s="136">
        <v>87.0803</v>
      </c>
      <c r="E180" s="163">
        <f t="shared" si="10"/>
        <v>0.01649999999999352</v>
      </c>
      <c r="F180" s="164">
        <f t="shared" si="11"/>
        <v>58.19079527417923</v>
      </c>
      <c r="G180" s="165">
        <f t="shared" si="12"/>
        <v>283.55</v>
      </c>
      <c r="H180" s="166">
        <v>70</v>
      </c>
      <c r="I180" s="128">
        <v>659.73</v>
      </c>
      <c r="J180" s="128">
        <v>376.18</v>
      </c>
    </row>
    <row r="181" spans="1:10" ht="23.25">
      <c r="A181" s="115"/>
      <c r="B181" s="214">
        <v>26</v>
      </c>
      <c r="C181" s="136">
        <v>85.8077</v>
      </c>
      <c r="D181" s="136">
        <v>85.8276</v>
      </c>
      <c r="E181" s="163">
        <f t="shared" si="10"/>
        <v>0.019900000000006912</v>
      </c>
      <c r="F181" s="164">
        <f t="shared" si="11"/>
        <v>68.81051175659377</v>
      </c>
      <c r="G181" s="165">
        <f t="shared" si="12"/>
        <v>289.19999999999993</v>
      </c>
      <c r="H181" s="179">
        <v>71</v>
      </c>
      <c r="I181" s="128">
        <v>606.55</v>
      </c>
      <c r="J181" s="128">
        <v>317.35</v>
      </c>
    </row>
    <row r="182" spans="1:10" ht="23.25">
      <c r="A182" s="115"/>
      <c r="B182" s="214">
        <v>27</v>
      </c>
      <c r="C182" s="136">
        <v>86.3221</v>
      </c>
      <c r="D182" s="136">
        <v>86.333</v>
      </c>
      <c r="E182" s="163">
        <f t="shared" si="10"/>
        <v>0.01089999999999236</v>
      </c>
      <c r="F182" s="164">
        <f t="shared" si="11"/>
        <v>32.35189362457663</v>
      </c>
      <c r="G182" s="165">
        <f t="shared" si="12"/>
        <v>336.92</v>
      </c>
      <c r="H182" s="166">
        <v>72</v>
      </c>
      <c r="I182" s="128">
        <v>704.46</v>
      </c>
      <c r="J182" s="128">
        <v>367.54</v>
      </c>
    </row>
    <row r="183" spans="1:10" ht="23.25">
      <c r="A183" s="115">
        <v>21533</v>
      </c>
      <c r="B183" s="214">
        <v>28</v>
      </c>
      <c r="C183" s="136">
        <v>87.2168</v>
      </c>
      <c r="D183" s="136">
        <v>87.2202</v>
      </c>
      <c r="E183" s="163">
        <f t="shared" si="10"/>
        <v>0.0033999999999991815</v>
      </c>
      <c r="F183" s="164">
        <f t="shared" si="11"/>
        <v>11.848754138348777</v>
      </c>
      <c r="G183" s="165">
        <f t="shared" si="12"/>
        <v>286.95</v>
      </c>
      <c r="H183" s="179">
        <v>73</v>
      </c>
      <c r="I183" s="128">
        <v>648.27</v>
      </c>
      <c r="J183" s="128">
        <v>361.32</v>
      </c>
    </row>
    <row r="184" spans="1:10" ht="23.25">
      <c r="A184" s="115"/>
      <c r="B184" s="214">
        <v>29</v>
      </c>
      <c r="C184" s="136">
        <v>85.252</v>
      </c>
      <c r="D184" s="136">
        <v>85.2601</v>
      </c>
      <c r="E184" s="163">
        <f t="shared" si="10"/>
        <v>0.008099999999998886</v>
      </c>
      <c r="F184" s="164">
        <f t="shared" si="11"/>
        <v>32.526201662445835</v>
      </c>
      <c r="G184" s="165">
        <f t="shared" si="12"/>
        <v>249.02999999999997</v>
      </c>
      <c r="H184" s="166">
        <v>74</v>
      </c>
      <c r="I184" s="128">
        <v>804.06</v>
      </c>
      <c r="J184" s="128">
        <v>555.03</v>
      </c>
    </row>
    <row r="185" spans="1:10" ht="23.25">
      <c r="A185" s="115"/>
      <c r="B185" s="214">
        <v>30</v>
      </c>
      <c r="C185" s="136">
        <v>84.9812</v>
      </c>
      <c r="D185" s="136">
        <v>84.9862</v>
      </c>
      <c r="E185" s="163">
        <f t="shared" si="10"/>
        <v>0.0049999999999954525</v>
      </c>
      <c r="F185" s="164">
        <f t="shared" si="11"/>
        <v>17.69598301184021</v>
      </c>
      <c r="G185" s="165">
        <f t="shared" si="12"/>
        <v>282.55000000000007</v>
      </c>
      <c r="H185" s="179">
        <v>75</v>
      </c>
      <c r="I185" s="128">
        <v>765.45</v>
      </c>
      <c r="J185" s="128">
        <v>482.9</v>
      </c>
    </row>
    <row r="186" spans="1:10" ht="23.25">
      <c r="A186" s="115">
        <v>21554</v>
      </c>
      <c r="B186" s="214">
        <v>10</v>
      </c>
      <c r="C186" s="136">
        <v>85.0722</v>
      </c>
      <c r="D186" s="136">
        <v>85.0746</v>
      </c>
      <c r="E186" s="163">
        <f t="shared" si="10"/>
        <v>0.0024000000000086175</v>
      </c>
      <c r="F186" s="164">
        <f t="shared" si="11"/>
        <v>10.599302212642392</v>
      </c>
      <c r="G186" s="165">
        <f t="shared" si="12"/>
        <v>226.43000000000006</v>
      </c>
      <c r="H186" s="166">
        <v>76</v>
      </c>
      <c r="I186" s="128">
        <v>666.45</v>
      </c>
      <c r="J186" s="128">
        <v>440.02</v>
      </c>
    </row>
    <row r="187" spans="1:10" ht="23.25">
      <c r="A187" s="115"/>
      <c r="B187" s="214">
        <v>11</v>
      </c>
      <c r="C187" s="136">
        <v>86.0551</v>
      </c>
      <c r="D187" s="136">
        <v>86.058</v>
      </c>
      <c r="E187" s="163">
        <f t="shared" si="10"/>
        <v>0.002900000000011005</v>
      </c>
      <c r="F187" s="164">
        <f t="shared" si="11"/>
        <v>8.71918220087494</v>
      </c>
      <c r="G187" s="165">
        <f t="shared" si="12"/>
        <v>332.59999999999997</v>
      </c>
      <c r="H187" s="179">
        <v>77</v>
      </c>
      <c r="I187" s="128">
        <v>615.41</v>
      </c>
      <c r="J187" s="128">
        <v>282.81</v>
      </c>
    </row>
    <row r="188" spans="1:10" ht="23.25">
      <c r="A188" s="115"/>
      <c r="B188" s="214">
        <v>12</v>
      </c>
      <c r="C188" s="136">
        <v>84.807</v>
      </c>
      <c r="D188" s="136">
        <v>84.8098</v>
      </c>
      <c r="E188" s="163">
        <f t="shared" si="10"/>
        <v>0.0027999999999934744</v>
      </c>
      <c r="F188" s="164">
        <f t="shared" si="11"/>
        <v>10.269953051619257</v>
      </c>
      <c r="G188" s="165">
        <f t="shared" si="12"/>
        <v>272.64</v>
      </c>
      <c r="H188" s="166">
        <v>78</v>
      </c>
      <c r="I188" s="128">
        <v>781.29</v>
      </c>
      <c r="J188" s="128">
        <v>508.65</v>
      </c>
    </row>
    <row r="189" spans="1:10" ht="23.25">
      <c r="A189" s="115">
        <v>21570</v>
      </c>
      <c r="B189" s="214">
        <v>13</v>
      </c>
      <c r="C189" s="136">
        <v>86.7218</v>
      </c>
      <c r="D189" s="136">
        <v>86.7245</v>
      </c>
      <c r="E189" s="163">
        <f t="shared" si="10"/>
        <v>0.0027000000000043656</v>
      </c>
      <c r="F189" s="164">
        <f t="shared" si="11"/>
        <v>10.104790419178013</v>
      </c>
      <c r="G189" s="165">
        <f t="shared" si="12"/>
        <v>267.20000000000005</v>
      </c>
      <c r="H189" s="179">
        <v>79</v>
      </c>
      <c r="I189" s="128">
        <v>715.21</v>
      </c>
      <c r="J189" s="128">
        <v>448.01</v>
      </c>
    </row>
    <row r="190" spans="1:10" ht="23.25">
      <c r="A190" s="115"/>
      <c r="B190" s="214">
        <v>14</v>
      </c>
      <c r="C190" s="136">
        <v>85.9371</v>
      </c>
      <c r="D190" s="136">
        <v>85.9425</v>
      </c>
      <c r="E190" s="163">
        <f t="shared" si="10"/>
        <v>0.00539999999999452</v>
      </c>
      <c r="F190" s="164">
        <f t="shared" si="11"/>
        <v>22.92409577175463</v>
      </c>
      <c r="G190" s="165">
        <f t="shared" si="12"/>
        <v>235.56</v>
      </c>
      <c r="H190" s="166">
        <v>80</v>
      </c>
      <c r="I190" s="128">
        <v>744.49</v>
      </c>
      <c r="J190" s="128">
        <v>508.93</v>
      </c>
    </row>
    <row r="191" spans="1:10" ht="23.25">
      <c r="A191" s="115"/>
      <c r="B191" s="214">
        <v>15</v>
      </c>
      <c r="C191" s="136">
        <v>87.0005</v>
      </c>
      <c r="D191" s="136">
        <v>87.0023</v>
      </c>
      <c r="E191" s="163">
        <f t="shared" si="10"/>
        <v>0.0018000000000029104</v>
      </c>
      <c r="F191" s="164">
        <f t="shared" si="11"/>
        <v>6.662965019444422</v>
      </c>
      <c r="G191" s="165">
        <f t="shared" si="12"/>
        <v>270.15</v>
      </c>
      <c r="H191" s="179">
        <v>81</v>
      </c>
      <c r="I191" s="128">
        <v>637.75</v>
      </c>
      <c r="J191" s="128">
        <v>367.6</v>
      </c>
    </row>
    <row r="192" spans="1:10" ht="23.25">
      <c r="A192" s="115">
        <v>21210</v>
      </c>
      <c r="B192" s="214">
        <v>16</v>
      </c>
      <c r="C192" s="136">
        <v>86.1356</v>
      </c>
      <c r="D192" s="136">
        <v>86.1398</v>
      </c>
      <c r="E192" s="163">
        <f t="shared" si="10"/>
        <v>0.004199999999997317</v>
      </c>
      <c r="F192" s="164">
        <f t="shared" si="11"/>
        <v>15.634888136087994</v>
      </c>
      <c r="G192" s="165">
        <f t="shared" si="12"/>
        <v>268.62999999999994</v>
      </c>
      <c r="H192" s="166">
        <v>82</v>
      </c>
      <c r="I192" s="128">
        <v>652.05</v>
      </c>
      <c r="J192" s="128">
        <v>383.42</v>
      </c>
    </row>
    <row r="193" spans="1:10" ht="23.25">
      <c r="A193" s="115"/>
      <c r="B193" s="214">
        <v>17</v>
      </c>
      <c r="C193" s="136">
        <v>87.2083</v>
      </c>
      <c r="D193" s="136">
        <v>87.2105</v>
      </c>
      <c r="E193" s="163">
        <f t="shared" si="10"/>
        <v>0.002200000000001978</v>
      </c>
      <c r="F193" s="164">
        <f t="shared" si="11"/>
        <v>8.054182683514473</v>
      </c>
      <c r="G193" s="165">
        <f t="shared" si="12"/>
        <v>273.15</v>
      </c>
      <c r="H193" s="179">
        <v>83</v>
      </c>
      <c r="I193" s="128">
        <v>666.75</v>
      </c>
      <c r="J193" s="128">
        <v>393.6</v>
      </c>
    </row>
    <row r="194" spans="1:10" ht="23.25">
      <c r="A194" s="115"/>
      <c r="B194" s="214">
        <v>18</v>
      </c>
      <c r="C194" s="136">
        <v>85.1604</v>
      </c>
      <c r="D194" s="136">
        <v>85.1639</v>
      </c>
      <c r="E194" s="163">
        <f t="shared" si="10"/>
        <v>0.003500000000002501</v>
      </c>
      <c r="F194" s="164">
        <f t="shared" si="11"/>
        <v>14.363099146431804</v>
      </c>
      <c r="G194" s="165">
        <f t="shared" si="12"/>
        <v>243.67999999999995</v>
      </c>
      <c r="H194" s="166">
        <v>84</v>
      </c>
      <c r="I194" s="128">
        <v>746.55</v>
      </c>
      <c r="J194" s="128">
        <v>502.87</v>
      </c>
    </row>
    <row r="195" spans="1:10" ht="23.25">
      <c r="A195" s="115">
        <v>21583</v>
      </c>
      <c r="B195" s="214">
        <v>34</v>
      </c>
      <c r="C195" s="136">
        <v>83.738</v>
      </c>
      <c r="D195" s="136">
        <v>83.7505</v>
      </c>
      <c r="E195" s="163">
        <f t="shared" si="10"/>
        <v>0.012500000000002842</v>
      </c>
      <c r="F195" s="164">
        <f t="shared" si="11"/>
        <v>51.00375387629688</v>
      </c>
      <c r="G195" s="165">
        <f t="shared" si="12"/>
        <v>245.08000000000004</v>
      </c>
      <c r="H195" s="179">
        <v>85</v>
      </c>
      <c r="I195" s="128">
        <v>764.23</v>
      </c>
      <c r="J195" s="128">
        <v>519.15</v>
      </c>
    </row>
    <row r="196" spans="1:10" ht="23.25">
      <c r="A196" s="115"/>
      <c r="B196" s="214">
        <v>35</v>
      </c>
      <c r="C196" s="136">
        <v>85.0422</v>
      </c>
      <c r="D196" s="136">
        <v>85.0502</v>
      </c>
      <c r="E196" s="163">
        <f aca="true" t="shared" si="13" ref="E196:E259">D196-C196</f>
        <v>0.008000000000009777</v>
      </c>
      <c r="F196" s="164">
        <f aca="true" t="shared" si="14" ref="F196:F259">((10^6)*E196/G196)</f>
        <v>32.246362207302916</v>
      </c>
      <c r="G196" s="165">
        <f aca="true" t="shared" si="15" ref="G196:G259">I196-J196</f>
        <v>248.08999999999992</v>
      </c>
      <c r="H196" s="166">
        <v>86</v>
      </c>
      <c r="I196" s="128">
        <v>794.78</v>
      </c>
      <c r="J196" s="128">
        <v>546.69</v>
      </c>
    </row>
    <row r="197" spans="1:10" ht="23.25">
      <c r="A197" s="181"/>
      <c r="B197" s="218">
        <v>36</v>
      </c>
      <c r="C197" s="182">
        <v>84.598</v>
      </c>
      <c r="D197" s="182">
        <v>84.6062</v>
      </c>
      <c r="E197" s="183">
        <f t="shared" si="13"/>
        <v>0.008200000000002206</v>
      </c>
      <c r="F197" s="184">
        <f t="shared" si="14"/>
        <v>30.130442770539055</v>
      </c>
      <c r="G197" s="185">
        <f t="shared" si="15"/>
        <v>272.15000000000003</v>
      </c>
      <c r="H197" s="186">
        <v>87</v>
      </c>
      <c r="I197" s="187">
        <v>744.22</v>
      </c>
      <c r="J197" s="187">
        <v>472.07</v>
      </c>
    </row>
    <row r="198" spans="1:10" ht="23.25">
      <c r="A198" s="174">
        <v>21667</v>
      </c>
      <c r="B198" s="217">
        <v>25</v>
      </c>
      <c r="C198" s="175">
        <v>87.0621</v>
      </c>
      <c r="D198" s="175">
        <v>87.0723</v>
      </c>
      <c r="E198" s="176">
        <f t="shared" si="13"/>
        <v>0.010199999999997544</v>
      </c>
      <c r="F198" s="177">
        <f t="shared" si="14"/>
        <v>36.273115220474914</v>
      </c>
      <c r="G198" s="178">
        <f t="shared" si="15"/>
        <v>281.2</v>
      </c>
      <c r="H198" s="179">
        <v>1</v>
      </c>
      <c r="I198" s="180">
        <v>674.78</v>
      </c>
      <c r="J198" s="180">
        <v>393.58</v>
      </c>
    </row>
    <row r="199" spans="1:10" ht="23.25">
      <c r="A199" s="115"/>
      <c r="B199" s="214">
        <v>26</v>
      </c>
      <c r="C199" s="136">
        <v>85.8312</v>
      </c>
      <c r="D199" s="136">
        <v>85.8379</v>
      </c>
      <c r="E199" s="163">
        <f t="shared" si="13"/>
        <v>0.006700000000009254</v>
      </c>
      <c r="F199" s="164">
        <f t="shared" si="14"/>
        <v>25.52089285037616</v>
      </c>
      <c r="G199" s="165">
        <f t="shared" si="15"/>
        <v>262.53000000000003</v>
      </c>
      <c r="H199" s="179">
        <v>2</v>
      </c>
      <c r="I199" s="128">
        <v>663.33</v>
      </c>
      <c r="J199" s="128">
        <v>400.8</v>
      </c>
    </row>
    <row r="200" spans="1:10" ht="23.25">
      <c r="A200" s="115"/>
      <c r="B200" s="214">
        <v>27</v>
      </c>
      <c r="C200" s="136">
        <v>86.3408</v>
      </c>
      <c r="D200" s="136">
        <v>86.347</v>
      </c>
      <c r="E200" s="163">
        <f t="shared" si="13"/>
        <v>0.006199999999992656</v>
      </c>
      <c r="F200" s="164">
        <f t="shared" si="14"/>
        <v>25.817197584812227</v>
      </c>
      <c r="G200" s="165">
        <f t="shared" si="15"/>
        <v>240.14999999999998</v>
      </c>
      <c r="H200" s="166">
        <v>3</v>
      </c>
      <c r="I200" s="128">
        <v>734.9</v>
      </c>
      <c r="J200" s="128">
        <v>494.75</v>
      </c>
    </row>
    <row r="201" spans="1:10" ht="23.25">
      <c r="A201" s="115">
        <v>21671</v>
      </c>
      <c r="B201" s="214">
        <v>10</v>
      </c>
      <c r="C201" s="136">
        <v>85.0838</v>
      </c>
      <c r="D201" s="136">
        <v>85.1705</v>
      </c>
      <c r="E201" s="163">
        <f t="shared" si="13"/>
        <v>0.08670000000000755</v>
      </c>
      <c r="F201" s="164">
        <f t="shared" si="14"/>
        <v>316.63136366959145</v>
      </c>
      <c r="G201" s="165">
        <f t="shared" si="15"/>
        <v>273.82000000000005</v>
      </c>
      <c r="H201" s="179">
        <v>4</v>
      </c>
      <c r="I201" s="128">
        <v>627.33</v>
      </c>
      <c r="J201" s="128">
        <v>353.51</v>
      </c>
    </row>
    <row r="202" spans="1:10" ht="23.25">
      <c r="A202" s="115"/>
      <c r="B202" s="214">
        <v>11</v>
      </c>
      <c r="C202" s="136">
        <v>86.0786</v>
      </c>
      <c r="D202" s="136">
        <v>86.1583</v>
      </c>
      <c r="E202" s="163">
        <f t="shared" si="13"/>
        <v>0.07970000000000255</v>
      </c>
      <c r="F202" s="164">
        <f t="shared" si="14"/>
        <v>276.96691687518256</v>
      </c>
      <c r="G202" s="165">
        <f t="shared" si="15"/>
        <v>287.76000000000005</v>
      </c>
      <c r="H202" s="166">
        <v>5</v>
      </c>
      <c r="I202" s="128">
        <v>665.83</v>
      </c>
      <c r="J202" s="128">
        <v>378.07</v>
      </c>
    </row>
    <row r="203" spans="1:10" ht="23.25">
      <c r="A203" s="115"/>
      <c r="B203" s="214">
        <v>12</v>
      </c>
      <c r="C203" s="136">
        <v>84.8217</v>
      </c>
      <c r="D203" s="136">
        <v>84.8921</v>
      </c>
      <c r="E203" s="163">
        <f t="shared" si="13"/>
        <v>0.07039999999999225</v>
      </c>
      <c r="F203" s="164">
        <f t="shared" si="14"/>
        <v>275.32264372308276</v>
      </c>
      <c r="G203" s="165">
        <f t="shared" si="15"/>
        <v>255.69999999999993</v>
      </c>
      <c r="H203" s="179">
        <v>6</v>
      </c>
      <c r="I203" s="128">
        <v>779.4</v>
      </c>
      <c r="J203" s="128">
        <v>523.7</v>
      </c>
    </row>
    <row r="204" spans="1:10" ht="23.25">
      <c r="A204" s="115">
        <v>21714</v>
      </c>
      <c r="B204" s="214">
        <v>1</v>
      </c>
      <c r="C204" s="136">
        <v>85.3922</v>
      </c>
      <c r="D204" s="136">
        <v>85.4627</v>
      </c>
      <c r="E204" s="163">
        <f t="shared" si="13"/>
        <v>0.07049999999999557</v>
      </c>
      <c r="F204" s="164">
        <f t="shared" si="14"/>
        <v>238.56253383864228</v>
      </c>
      <c r="G204" s="165">
        <f t="shared" si="15"/>
        <v>295.52</v>
      </c>
      <c r="H204" s="166">
        <v>7</v>
      </c>
      <c r="I204" s="128">
        <v>793.54</v>
      </c>
      <c r="J204" s="128">
        <v>498.02</v>
      </c>
    </row>
    <row r="205" spans="1:10" ht="23.25">
      <c r="A205" s="115"/>
      <c r="B205" s="214">
        <v>2</v>
      </c>
      <c r="C205" s="136">
        <v>87.4571</v>
      </c>
      <c r="D205" s="136">
        <v>87.558</v>
      </c>
      <c r="E205" s="163">
        <f t="shared" si="13"/>
        <v>0.10090000000000998</v>
      </c>
      <c r="F205" s="164">
        <f t="shared" si="14"/>
        <v>320.62281537975844</v>
      </c>
      <c r="G205" s="165">
        <f t="shared" si="15"/>
        <v>314.7</v>
      </c>
      <c r="H205" s="179">
        <v>8</v>
      </c>
      <c r="I205" s="128">
        <v>775.9</v>
      </c>
      <c r="J205" s="128">
        <v>461.2</v>
      </c>
    </row>
    <row r="206" spans="1:10" ht="23.25">
      <c r="A206" s="115"/>
      <c r="B206" s="214">
        <v>3</v>
      </c>
      <c r="C206" s="136">
        <v>85.8745</v>
      </c>
      <c r="D206" s="136">
        <v>85.9688</v>
      </c>
      <c r="E206" s="163">
        <f t="shared" si="13"/>
        <v>0.09430000000000405</v>
      </c>
      <c r="F206" s="164">
        <f t="shared" si="14"/>
        <v>317.58326878390216</v>
      </c>
      <c r="G206" s="165">
        <f t="shared" si="15"/>
        <v>296.92999999999995</v>
      </c>
      <c r="H206" s="166">
        <v>9</v>
      </c>
      <c r="I206" s="128">
        <v>666.53</v>
      </c>
      <c r="J206" s="128">
        <v>369.6</v>
      </c>
    </row>
    <row r="207" spans="1:10" ht="23.25">
      <c r="A207" s="115">
        <v>21721</v>
      </c>
      <c r="B207" s="214">
        <v>4</v>
      </c>
      <c r="C207" s="136">
        <v>85.0018</v>
      </c>
      <c r="D207" s="136">
        <v>85.2094</v>
      </c>
      <c r="E207" s="163">
        <f t="shared" si="13"/>
        <v>0.20759999999999934</v>
      </c>
      <c r="F207" s="164">
        <f t="shared" si="14"/>
        <v>698.1906235286183</v>
      </c>
      <c r="G207" s="165">
        <f t="shared" si="15"/>
        <v>297.34</v>
      </c>
      <c r="H207" s="179">
        <v>10</v>
      </c>
      <c r="I207" s="128">
        <v>798.52</v>
      </c>
      <c r="J207" s="128">
        <v>501.18</v>
      </c>
    </row>
    <row r="208" spans="1:10" ht="23.25">
      <c r="A208" s="115"/>
      <c r="B208" s="214">
        <v>5</v>
      </c>
      <c r="C208" s="136">
        <v>85.0195</v>
      </c>
      <c r="D208" s="136">
        <v>85.2187</v>
      </c>
      <c r="E208" s="163">
        <f t="shared" si="13"/>
        <v>0.1992000000000047</v>
      </c>
      <c r="F208" s="164">
        <f t="shared" si="14"/>
        <v>712.7522541863628</v>
      </c>
      <c r="G208" s="165">
        <f t="shared" si="15"/>
        <v>279.48</v>
      </c>
      <c r="H208" s="166">
        <v>11</v>
      </c>
      <c r="I208" s="128">
        <v>672.24</v>
      </c>
      <c r="J208" s="128">
        <v>392.76</v>
      </c>
    </row>
    <row r="209" spans="1:10" ht="23.25">
      <c r="A209" s="115"/>
      <c r="B209" s="214">
        <v>6</v>
      </c>
      <c r="C209" s="136">
        <v>87.3802</v>
      </c>
      <c r="D209" s="136">
        <v>87.557</v>
      </c>
      <c r="E209" s="163">
        <f t="shared" si="13"/>
        <v>0.17680000000000007</v>
      </c>
      <c r="F209" s="164">
        <f t="shared" si="14"/>
        <v>694.0954773869348</v>
      </c>
      <c r="G209" s="165">
        <f t="shared" si="15"/>
        <v>254.72000000000003</v>
      </c>
      <c r="H209" s="179">
        <v>12</v>
      </c>
      <c r="I209" s="128">
        <v>628.48</v>
      </c>
      <c r="J209" s="128">
        <v>373.76</v>
      </c>
    </row>
    <row r="210" spans="1:10" ht="23.25">
      <c r="A210" s="115">
        <v>21733</v>
      </c>
      <c r="B210" s="214">
        <v>19</v>
      </c>
      <c r="C210" s="136">
        <v>88.9796</v>
      </c>
      <c r="D210" s="136">
        <v>90.2437</v>
      </c>
      <c r="E210" s="163">
        <f t="shared" si="13"/>
        <v>1.2640999999999991</v>
      </c>
      <c r="F210" s="164">
        <f t="shared" si="14"/>
        <v>3776.3637449961134</v>
      </c>
      <c r="G210" s="165">
        <f t="shared" si="15"/>
        <v>334.74</v>
      </c>
      <c r="H210" s="166">
        <v>13</v>
      </c>
      <c r="I210" s="128">
        <v>702.01</v>
      </c>
      <c r="J210" s="128">
        <v>367.27</v>
      </c>
    </row>
    <row r="211" spans="1:10" ht="23.25">
      <c r="A211" s="115"/>
      <c r="B211" s="214">
        <v>20</v>
      </c>
      <c r="C211" s="136">
        <v>84.6622</v>
      </c>
      <c r="D211" s="136">
        <v>85.9971</v>
      </c>
      <c r="E211" s="163">
        <f t="shared" si="13"/>
        <v>1.3349000000000046</v>
      </c>
      <c r="F211" s="164">
        <f t="shared" si="14"/>
        <v>4473.975265609829</v>
      </c>
      <c r="G211" s="165">
        <f t="shared" si="15"/>
        <v>298.37</v>
      </c>
      <c r="H211" s="179">
        <v>14</v>
      </c>
      <c r="I211" s="128">
        <v>656.98</v>
      </c>
      <c r="J211" s="128">
        <v>358.61</v>
      </c>
    </row>
    <row r="212" spans="1:10" ht="23.25">
      <c r="A212" s="115"/>
      <c r="B212" s="214">
        <v>21</v>
      </c>
      <c r="C212" s="136">
        <v>86.3544</v>
      </c>
      <c r="D212" s="136">
        <v>87.5402</v>
      </c>
      <c r="E212" s="163">
        <f t="shared" si="13"/>
        <v>1.1858000000000004</v>
      </c>
      <c r="F212" s="164">
        <f t="shared" si="14"/>
        <v>3849.7500162327137</v>
      </c>
      <c r="G212" s="165">
        <f t="shared" si="15"/>
        <v>308.02</v>
      </c>
      <c r="H212" s="166">
        <v>15</v>
      </c>
      <c r="I212" s="128">
        <v>765.17</v>
      </c>
      <c r="J212" s="128">
        <v>457.15</v>
      </c>
    </row>
    <row r="213" spans="1:10" ht="23.25">
      <c r="A213" s="115">
        <v>21735</v>
      </c>
      <c r="B213" s="214">
        <v>22</v>
      </c>
      <c r="C213" s="136">
        <v>85.1354</v>
      </c>
      <c r="D213" s="136">
        <v>85.2367</v>
      </c>
      <c r="E213" s="163">
        <f t="shared" si="13"/>
        <v>0.10129999999999484</v>
      </c>
      <c r="F213" s="164">
        <f t="shared" si="14"/>
        <v>351.6018187497652</v>
      </c>
      <c r="G213" s="165">
        <f t="shared" si="15"/>
        <v>288.10999999999996</v>
      </c>
      <c r="H213" s="179">
        <v>16</v>
      </c>
      <c r="I213" s="128">
        <v>617.52</v>
      </c>
      <c r="J213" s="128">
        <v>329.41</v>
      </c>
    </row>
    <row r="214" spans="1:10" ht="23.25">
      <c r="A214" s="115"/>
      <c r="B214" s="214">
        <v>23</v>
      </c>
      <c r="C214" s="136">
        <v>87.7018</v>
      </c>
      <c r="D214" s="136">
        <v>87.7924</v>
      </c>
      <c r="E214" s="163">
        <f t="shared" si="13"/>
        <v>0.0905999999999949</v>
      </c>
      <c r="F214" s="164">
        <f t="shared" si="14"/>
        <v>320.62851682767064</v>
      </c>
      <c r="G214" s="165">
        <f t="shared" si="15"/>
        <v>282.57000000000005</v>
      </c>
      <c r="H214" s="166">
        <v>17</v>
      </c>
      <c r="I214" s="128">
        <v>813.83</v>
      </c>
      <c r="J214" s="128">
        <v>531.26</v>
      </c>
    </row>
    <row r="215" spans="1:10" ht="23.25">
      <c r="A215" s="115"/>
      <c r="B215" s="214">
        <v>24</v>
      </c>
      <c r="C215" s="136">
        <v>88.0488</v>
      </c>
      <c r="D215" s="136">
        <v>88.1426</v>
      </c>
      <c r="E215" s="163">
        <f t="shared" si="13"/>
        <v>0.09380000000000166</v>
      </c>
      <c r="F215" s="164">
        <f t="shared" si="14"/>
        <v>354.25636377370523</v>
      </c>
      <c r="G215" s="165">
        <f t="shared" si="15"/>
        <v>264.78</v>
      </c>
      <c r="H215" s="179">
        <v>18</v>
      </c>
      <c r="I215" s="128">
        <v>771.75</v>
      </c>
      <c r="J215" s="128">
        <v>506.97</v>
      </c>
    </row>
    <row r="216" spans="1:10" ht="23.25">
      <c r="A216" s="115">
        <v>21742</v>
      </c>
      <c r="B216" s="214">
        <v>25</v>
      </c>
      <c r="C216" s="136">
        <v>87.0466</v>
      </c>
      <c r="D216" s="136">
        <v>87.3059</v>
      </c>
      <c r="E216" s="163">
        <f t="shared" si="13"/>
        <v>0.2592999999999961</v>
      </c>
      <c r="F216" s="164">
        <f t="shared" si="14"/>
        <v>1048.0578796329821</v>
      </c>
      <c r="G216" s="165">
        <f t="shared" si="15"/>
        <v>247.40999999999997</v>
      </c>
      <c r="H216" s="166">
        <v>19</v>
      </c>
      <c r="I216" s="128">
        <v>862.75</v>
      </c>
      <c r="J216" s="128">
        <v>615.34</v>
      </c>
    </row>
    <row r="217" spans="1:10" ht="23.25">
      <c r="A217" s="115"/>
      <c r="B217" s="214">
        <v>26</v>
      </c>
      <c r="C217" s="136">
        <v>85.8027</v>
      </c>
      <c r="D217" s="136">
        <v>86.1328</v>
      </c>
      <c r="E217" s="163">
        <f t="shared" si="13"/>
        <v>0.3301000000000016</v>
      </c>
      <c r="F217" s="164">
        <f t="shared" si="14"/>
        <v>1041.8836600069492</v>
      </c>
      <c r="G217" s="165">
        <f t="shared" si="15"/>
        <v>316.8299999999999</v>
      </c>
      <c r="H217" s="179">
        <v>20</v>
      </c>
      <c r="I217" s="128">
        <v>718.56</v>
      </c>
      <c r="J217" s="128">
        <v>401.73</v>
      </c>
    </row>
    <row r="218" spans="1:10" ht="23.25">
      <c r="A218" s="115"/>
      <c r="B218" s="214">
        <v>27</v>
      </c>
      <c r="C218" s="136">
        <v>86.3141</v>
      </c>
      <c r="D218" s="136">
        <v>86.607</v>
      </c>
      <c r="E218" s="163">
        <f t="shared" si="13"/>
        <v>0.29290000000000305</v>
      </c>
      <c r="F218" s="164">
        <f t="shared" si="14"/>
        <v>988.2583170254508</v>
      </c>
      <c r="G218" s="165">
        <f t="shared" si="15"/>
        <v>296.37999999999994</v>
      </c>
      <c r="H218" s="166">
        <v>21</v>
      </c>
      <c r="I218" s="128">
        <v>662.42</v>
      </c>
      <c r="J218" s="128">
        <v>366.04</v>
      </c>
    </row>
    <row r="219" spans="1:10" ht="23.25">
      <c r="A219" s="115">
        <v>21772</v>
      </c>
      <c r="B219" s="214">
        <v>10</v>
      </c>
      <c r="C219" s="136">
        <v>85.1072</v>
      </c>
      <c r="D219" s="136">
        <v>85.2663</v>
      </c>
      <c r="E219" s="163">
        <f t="shared" si="13"/>
        <v>0.15909999999999513</v>
      </c>
      <c r="F219" s="164">
        <f t="shared" si="14"/>
        <v>514.5703289239468</v>
      </c>
      <c r="G219" s="165">
        <f t="shared" si="15"/>
        <v>309.19000000000005</v>
      </c>
      <c r="H219" s="179">
        <v>22</v>
      </c>
      <c r="I219" s="128">
        <v>611.59</v>
      </c>
      <c r="J219" s="128">
        <v>302.4</v>
      </c>
    </row>
    <row r="220" spans="1:10" ht="23.25">
      <c r="A220" s="115"/>
      <c r="B220" s="214">
        <v>11</v>
      </c>
      <c r="C220" s="136">
        <v>86.1183</v>
      </c>
      <c r="D220" s="136">
        <v>86.2718</v>
      </c>
      <c r="E220" s="163">
        <f t="shared" si="13"/>
        <v>0.15349999999999397</v>
      </c>
      <c r="F220" s="164">
        <f t="shared" si="14"/>
        <v>535.4028601325217</v>
      </c>
      <c r="G220" s="165">
        <f t="shared" si="15"/>
        <v>286.7</v>
      </c>
      <c r="H220" s="166">
        <v>23</v>
      </c>
      <c r="I220" s="128">
        <v>640.15</v>
      </c>
      <c r="J220" s="128">
        <v>353.45</v>
      </c>
    </row>
    <row r="221" spans="1:10" ht="23.25">
      <c r="A221" s="115"/>
      <c r="B221" s="214">
        <v>12</v>
      </c>
      <c r="C221" s="136">
        <v>84.8367</v>
      </c>
      <c r="D221" s="136">
        <v>84.9681</v>
      </c>
      <c r="E221" s="163">
        <f t="shared" si="13"/>
        <v>0.1314000000000135</v>
      </c>
      <c r="F221" s="164">
        <f t="shared" si="14"/>
        <v>481.1600571240745</v>
      </c>
      <c r="G221" s="165">
        <f t="shared" si="15"/>
        <v>273.09</v>
      </c>
      <c r="H221" s="179">
        <v>24</v>
      </c>
      <c r="I221" s="128">
        <v>651.14</v>
      </c>
      <c r="J221" s="128">
        <v>378.05</v>
      </c>
    </row>
    <row r="222" spans="1:10" ht="23.25">
      <c r="A222" s="115">
        <v>21775</v>
      </c>
      <c r="B222" s="214">
        <v>13</v>
      </c>
      <c r="C222" s="136">
        <v>86.7396</v>
      </c>
      <c r="D222" s="136">
        <v>86.9992</v>
      </c>
      <c r="E222" s="163">
        <f t="shared" si="13"/>
        <v>0.25960000000000605</v>
      </c>
      <c r="F222" s="164">
        <f t="shared" si="14"/>
        <v>850.4504504504704</v>
      </c>
      <c r="G222" s="165">
        <f t="shared" si="15"/>
        <v>305.24999999999994</v>
      </c>
      <c r="H222" s="166">
        <v>25</v>
      </c>
      <c r="I222" s="128">
        <v>619.54</v>
      </c>
      <c r="J222" s="128">
        <v>314.29</v>
      </c>
    </row>
    <row r="223" spans="1:10" ht="23.25">
      <c r="A223" s="115"/>
      <c r="B223" s="214">
        <v>14</v>
      </c>
      <c r="C223" s="136">
        <v>85.9606</v>
      </c>
      <c r="D223" s="136">
        <v>86.2518</v>
      </c>
      <c r="E223" s="163">
        <f t="shared" si="13"/>
        <v>0.29120000000000346</v>
      </c>
      <c r="F223" s="164">
        <f t="shared" si="14"/>
        <v>951.0124101894297</v>
      </c>
      <c r="G223" s="165">
        <f t="shared" si="15"/>
        <v>306.20000000000005</v>
      </c>
      <c r="H223" s="179">
        <v>26</v>
      </c>
      <c r="I223" s="128">
        <v>673.09</v>
      </c>
      <c r="J223" s="128">
        <v>366.89</v>
      </c>
    </row>
    <row r="224" spans="1:10" ht="23.25">
      <c r="A224" s="115"/>
      <c r="B224" s="214">
        <v>15</v>
      </c>
      <c r="C224" s="136">
        <v>87.0195</v>
      </c>
      <c r="D224" s="136">
        <v>87.29</v>
      </c>
      <c r="E224" s="163">
        <f t="shared" si="13"/>
        <v>0.2705000000000126</v>
      </c>
      <c r="F224" s="164">
        <f t="shared" si="14"/>
        <v>913.8204790379131</v>
      </c>
      <c r="G224" s="165">
        <f t="shared" si="15"/>
        <v>296.01</v>
      </c>
      <c r="H224" s="166">
        <v>27</v>
      </c>
      <c r="I224" s="128">
        <v>655.79</v>
      </c>
      <c r="J224" s="128">
        <v>359.78</v>
      </c>
    </row>
    <row r="225" spans="1:10" ht="23.25">
      <c r="A225" s="115">
        <v>21778</v>
      </c>
      <c r="B225" s="214">
        <v>16</v>
      </c>
      <c r="C225" s="136">
        <v>86.1782</v>
      </c>
      <c r="D225" s="136">
        <v>86.4294</v>
      </c>
      <c r="E225" s="163">
        <f t="shared" si="13"/>
        <v>0.2511999999999972</v>
      </c>
      <c r="F225" s="164">
        <f t="shared" si="14"/>
        <v>832.8636318424363</v>
      </c>
      <c r="G225" s="165">
        <f t="shared" si="15"/>
        <v>301.60999999999996</v>
      </c>
      <c r="H225" s="179">
        <v>28</v>
      </c>
      <c r="I225" s="128">
        <v>622.92</v>
      </c>
      <c r="J225" s="128">
        <v>321.31</v>
      </c>
    </row>
    <row r="226" spans="1:10" ht="23.25">
      <c r="A226" s="115"/>
      <c r="B226" s="214">
        <v>17</v>
      </c>
      <c r="C226" s="136">
        <v>87.2606</v>
      </c>
      <c r="D226" s="136">
        <v>87.4604</v>
      </c>
      <c r="E226" s="163">
        <f t="shared" si="13"/>
        <v>0.1998000000000104</v>
      </c>
      <c r="F226" s="164">
        <f t="shared" si="14"/>
        <v>808.3832335329764</v>
      </c>
      <c r="G226" s="165">
        <f t="shared" si="15"/>
        <v>247.15999999999997</v>
      </c>
      <c r="H226" s="166">
        <v>29</v>
      </c>
      <c r="I226" s="128">
        <v>770.79</v>
      </c>
      <c r="J226" s="128">
        <v>523.63</v>
      </c>
    </row>
    <row r="227" spans="1:10" ht="23.25">
      <c r="A227" s="115"/>
      <c r="B227" s="214">
        <v>18</v>
      </c>
      <c r="C227" s="136">
        <v>85.1766</v>
      </c>
      <c r="D227" s="136">
        <v>85.4947</v>
      </c>
      <c r="E227" s="163">
        <f t="shared" si="13"/>
        <v>0.31810000000000116</v>
      </c>
      <c r="F227" s="164">
        <f t="shared" si="14"/>
        <v>1082.2672836145932</v>
      </c>
      <c r="G227" s="165">
        <f t="shared" si="15"/>
        <v>293.91999999999996</v>
      </c>
      <c r="H227" s="179">
        <v>30</v>
      </c>
      <c r="I227" s="128">
        <v>641.54</v>
      </c>
      <c r="J227" s="128">
        <v>347.62</v>
      </c>
    </row>
    <row r="228" spans="1:10" ht="23.25">
      <c r="A228" s="115">
        <v>21806</v>
      </c>
      <c r="B228" s="214">
        <v>19</v>
      </c>
      <c r="C228" s="136">
        <v>88.9364</v>
      </c>
      <c r="D228" s="136">
        <v>89.0245</v>
      </c>
      <c r="E228" s="163">
        <f t="shared" si="13"/>
        <v>0.08809999999999718</v>
      </c>
      <c r="F228" s="164">
        <f t="shared" si="14"/>
        <v>344.4904981621849</v>
      </c>
      <c r="G228" s="165">
        <f t="shared" si="15"/>
        <v>255.74</v>
      </c>
      <c r="H228" s="166">
        <v>31</v>
      </c>
      <c r="I228" s="128">
        <v>790.48</v>
      </c>
      <c r="J228" s="128">
        <v>534.74</v>
      </c>
    </row>
    <row r="229" spans="1:10" ht="23.25">
      <c r="A229" s="115"/>
      <c r="B229" s="214">
        <v>20</v>
      </c>
      <c r="C229" s="136">
        <v>84.6238</v>
      </c>
      <c r="D229" s="136">
        <v>84.7836</v>
      </c>
      <c r="E229" s="163">
        <f t="shared" si="13"/>
        <v>0.15980000000000416</v>
      </c>
      <c r="F229" s="164">
        <f t="shared" si="14"/>
        <v>521.9322598556494</v>
      </c>
      <c r="G229" s="165">
        <f t="shared" si="15"/>
        <v>306.17</v>
      </c>
      <c r="H229" s="179">
        <v>32</v>
      </c>
      <c r="I229" s="128">
        <v>672.37</v>
      </c>
      <c r="J229" s="128">
        <v>366.2</v>
      </c>
    </row>
    <row r="230" spans="1:10" ht="23.25">
      <c r="A230" s="115"/>
      <c r="B230" s="214">
        <v>21</v>
      </c>
      <c r="C230" s="136">
        <v>86.3559</v>
      </c>
      <c r="D230" s="136">
        <v>86.466</v>
      </c>
      <c r="E230" s="163">
        <f t="shared" si="13"/>
        <v>0.11009999999998854</v>
      </c>
      <c r="F230" s="164">
        <f t="shared" si="14"/>
        <v>369.62433276257616</v>
      </c>
      <c r="G230" s="165">
        <f t="shared" si="15"/>
        <v>297.86999999999995</v>
      </c>
      <c r="H230" s="166">
        <v>33</v>
      </c>
      <c r="I230" s="128">
        <v>665.42</v>
      </c>
      <c r="J230" s="128">
        <v>367.55</v>
      </c>
    </row>
    <row r="231" spans="1:10" ht="23.25">
      <c r="A231" s="115">
        <v>21813</v>
      </c>
      <c r="B231" s="214">
        <v>22</v>
      </c>
      <c r="C231" s="136">
        <v>85.141</v>
      </c>
      <c r="D231" s="136">
        <v>85.2325</v>
      </c>
      <c r="E231" s="163">
        <f t="shared" si="13"/>
        <v>0.09149999999999636</v>
      </c>
      <c r="F231" s="164">
        <f t="shared" si="14"/>
        <v>455.9952157878819</v>
      </c>
      <c r="G231" s="165">
        <f t="shared" si="15"/>
        <v>200.65999999999997</v>
      </c>
      <c r="H231" s="179">
        <v>34</v>
      </c>
      <c r="I231" s="128">
        <v>752.55</v>
      </c>
      <c r="J231" s="128">
        <v>551.89</v>
      </c>
    </row>
    <row r="232" spans="1:10" ht="23.25">
      <c r="A232" s="115"/>
      <c r="B232" s="214">
        <v>23</v>
      </c>
      <c r="C232" s="136">
        <v>87.6715</v>
      </c>
      <c r="D232" s="136">
        <v>87.7919</v>
      </c>
      <c r="E232" s="163">
        <f t="shared" si="13"/>
        <v>0.12040000000000362</v>
      </c>
      <c r="F232" s="164">
        <f t="shared" si="14"/>
        <v>449.2704951677436</v>
      </c>
      <c r="G232" s="165">
        <f t="shared" si="15"/>
        <v>267.99</v>
      </c>
      <c r="H232" s="166">
        <v>35</v>
      </c>
      <c r="I232" s="128">
        <v>707.24</v>
      </c>
      <c r="J232" s="128">
        <v>439.25</v>
      </c>
    </row>
    <row r="233" spans="1:10" ht="23.25">
      <c r="A233" s="115"/>
      <c r="B233" s="214">
        <v>24</v>
      </c>
      <c r="C233" s="136">
        <v>88.0733</v>
      </c>
      <c r="D233" s="136">
        <v>88.1704</v>
      </c>
      <c r="E233" s="163">
        <f t="shared" si="13"/>
        <v>0.09709999999999752</v>
      </c>
      <c r="F233" s="164">
        <f t="shared" si="14"/>
        <v>439.46594252092126</v>
      </c>
      <c r="G233" s="165">
        <f t="shared" si="15"/>
        <v>220.94999999999993</v>
      </c>
      <c r="H233" s="179">
        <v>36</v>
      </c>
      <c r="I233" s="128">
        <v>785.65</v>
      </c>
      <c r="J233" s="128">
        <v>564.7</v>
      </c>
    </row>
    <row r="234" spans="1:10" ht="23.25">
      <c r="A234" s="115">
        <v>21821</v>
      </c>
      <c r="B234" s="214">
        <v>25</v>
      </c>
      <c r="C234" s="136">
        <v>87.0723</v>
      </c>
      <c r="D234" s="136">
        <v>87.0947</v>
      </c>
      <c r="E234" s="163">
        <f t="shared" si="13"/>
        <v>0.02240000000000464</v>
      </c>
      <c r="F234" s="164">
        <f t="shared" si="14"/>
        <v>85.33008266353525</v>
      </c>
      <c r="G234" s="165">
        <f t="shared" si="15"/>
        <v>262.51</v>
      </c>
      <c r="H234" s="166">
        <v>37</v>
      </c>
      <c r="I234" s="128">
        <v>780.91</v>
      </c>
      <c r="J234" s="128">
        <v>518.4</v>
      </c>
    </row>
    <row r="235" spans="1:10" ht="23.25">
      <c r="A235" s="115"/>
      <c r="B235" s="214">
        <v>26</v>
      </c>
      <c r="C235" s="136">
        <v>85.8157</v>
      </c>
      <c r="D235" s="136">
        <v>85.8376</v>
      </c>
      <c r="E235" s="163">
        <f t="shared" si="13"/>
        <v>0.02189999999998804</v>
      </c>
      <c r="F235" s="164">
        <f t="shared" si="14"/>
        <v>91.28042680888647</v>
      </c>
      <c r="G235" s="165">
        <f t="shared" si="15"/>
        <v>239.91999999999996</v>
      </c>
      <c r="H235" s="179">
        <v>38</v>
      </c>
      <c r="I235" s="128">
        <v>815.28</v>
      </c>
      <c r="J235" s="128">
        <v>575.36</v>
      </c>
    </row>
    <row r="236" spans="1:10" ht="23.25">
      <c r="A236" s="115"/>
      <c r="B236" s="214">
        <v>27</v>
      </c>
      <c r="C236" s="136">
        <v>86.3107</v>
      </c>
      <c r="D236" s="136">
        <v>86.3356</v>
      </c>
      <c r="E236" s="163">
        <f t="shared" si="13"/>
        <v>0.024900000000002365</v>
      </c>
      <c r="F236" s="164">
        <f t="shared" si="14"/>
        <v>85.7260896509067</v>
      </c>
      <c r="G236" s="165">
        <f t="shared" si="15"/>
        <v>290.46000000000004</v>
      </c>
      <c r="H236" s="166">
        <v>39</v>
      </c>
      <c r="I236" s="128">
        <v>590.11</v>
      </c>
      <c r="J236" s="128">
        <v>299.65</v>
      </c>
    </row>
    <row r="237" spans="1:10" ht="23.25">
      <c r="A237" s="115">
        <v>21828</v>
      </c>
      <c r="B237" s="214">
        <v>19</v>
      </c>
      <c r="C237" s="136">
        <v>88.9721</v>
      </c>
      <c r="D237" s="136">
        <v>88.9893</v>
      </c>
      <c r="E237" s="163">
        <f t="shared" si="13"/>
        <v>0.017200000000002547</v>
      </c>
      <c r="F237" s="164">
        <f t="shared" si="14"/>
        <v>60.91945880853776</v>
      </c>
      <c r="G237" s="165">
        <f t="shared" si="15"/>
        <v>282.3399999999999</v>
      </c>
      <c r="H237" s="179">
        <v>40</v>
      </c>
      <c r="I237" s="128">
        <v>665.81</v>
      </c>
      <c r="J237" s="128">
        <v>383.47</v>
      </c>
    </row>
    <row r="238" spans="1:10" ht="23.25">
      <c r="A238" s="115"/>
      <c r="B238" s="214">
        <v>20</v>
      </c>
      <c r="C238" s="136">
        <v>84.6554</v>
      </c>
      <c r="D238" s="136">
        <v>84.6745</v>
      </c>
      <c r="E238" s="163">
        <f t="shared" si="13"/>
        <v>0.019099999999994566</v>
      </c>
      <c r="F238" s="164">
        <f t="shared" si="14"/>
        <v>76.03503184711212</v>
      </c>
      <c r="G238" s="165">
        <f t="shared" si="15"/>
        <v>251.2</v>
      </c>
      <c r="H238" s="166">
        <v>41</v>
      </c>
      <c r="I238" s="128">
        <v>759.9</v>
      </c>
      <c r="J238" s="128">
        <v>508.7</v>
      </c>
    </row>
    <row r="239" spans="1:10" ht="23.25">
      <c r="A239" s="115"/>
      <c r="B239" s="214">
        <v>21</v>
      </c>
      <c r="C239" s="136">
        <v>86.3276</v>
      </c>
      <c r="D239" s="136">
        <v>86.3431</v>
      </c>
      <c r="E239" s="163">
        <f t="shared" si="13"/>
        <v>0.015500000000002956</v>
      </c>
      <c r="F239" s="164">
        <f t="shared" si="14"/>
        <v>54.4413613852796</v>
      </c>
      <c r="G239" s="165">
        <f t="shared" si="15"/>
        <v>284.71000000000004</v>
      </c>
      <c r="H239" s="179">
        <v>42</v>
      </c>
      <c r="I239" s="128">
        <v>793.74</v>
      </c>
      <c r="J239" s="128">
        <v>509.03</v>
      </c>
    </row>
    <row r="240" spans="1:10" ht="23.25">
      <c r="A240" s="115">
        <v>21833</v>
      </c>
      <c r="B240" s="214">
        <v>22</v>
      </c>
      <c r="C240" s="136">
        <v>85.1284</v>
      </c>
      <c r="D240" s="136">
        <v>85.1504</v>
      </c>
      <c r="E240" s="163">
        <f t="shared" si="13"/>
        <v>0.02200000000000557</v>
      </c>
      <c r="F240" s="164">
        <f t="shared" si="14"/>
        <v>74.87832272558991</v>
      </c>
      <c r="G240" s="165">
        <f t="shared" si="15"/>
        <v>293.81</v>
      </c>
      <c r="H240" s="166">
        <v>43</v>
      </c>
      <c r="I240" s="128">
        <v>796.23</v>
      </c>
      <c r="J240" s="128">
        <v>502.42</v>
      </c>
    </row>
    <row r="241" spans="1:10" ht="23.25">
      <c r="A241" s="115"/>
      <c r="B241" s="214">
        <v>23</v>
      </c>
      <c r="C241" s="136">
        <v>87.6618</v>
      </c>
      <c r="D241" s="136">
        <v>87.6794</v>
      </c>
      <c r="E241" s="163">
        <f t="shared" si="13"/>
        <v>0.017600000000001614</v>
      </c>
      <c r="F241" s="164">
        <f t="shared" si="14"/>
        <v>58.18758885179231</v>
      </c>
      <c r="G241" s="165">
        <f t="shared" si="15"/>
        <v>302.4699999999999</v>
      </c>
      <c r="H241" s="179">
        <v>44</v>
      </c>
      <c r="I241" s="128">
        <v>823.66</v>
      </c>
      <c r="J241" s="128">
        <v>521.19</v>
      </c>
    </row>
    <row r="242" spans="1:10" ht="23.25">
      <c r="A242" s="115"/>
      <c r="B242" s="214">
        <v>24</v>
      </c>
      <c r="C242" s="136">
        <v>88.038</v>
      </c>
      <c r="D242" s="136">
        <v>88.0544</v>
      </c>
      <c r="E242" s="163">
        <f t="shared" si="13"/>
        <v>0.01640000000000441</v>
      </c>
      <c r="F242" s="164">
        <f t="shared" si="14"/>
        <v>56.96620236897567</v>
      </c>
      <c r="G242" s="165">
        <f t="shared" si="15"/>
        <v>287.89000000000004</v>
      </c>
      <c r="H242" s="166">
        <v>45</v>
      </c>
      <c r="I242" s="128">
        <v>698.84</v>
      </c>
      <c r="J242" s="128">
        <v>410.95</v>
      </c>
    </row>
    <row r="243" spans="1:10" ht="23.25">
      <c r="A243" s="115">
        <v>21843</v>
      </c>
      <c r="B243" s="214">
        <v>25</v>
      </c>
      <c r="C243" s="136">
        <v>87.033</v>
      </c>
      <c r="D243" s="136">
        <v>87.0484</v>
      </c>
      <c r="E243" s="163">
        <f t="shared" si="13"/>
        <v>0.015399999999999636</v>
      </c>
      <c r="F243" s="164">
        <f t="shared" si="14"/>
        <v>46.69213510399501</v>
      </c>
      <c r="G243" s="165">
        <f t="shared" si="15"/>
        <v>329.82000000000005</v>
      </c>
      <c r="H243" s="179">
        <v>46</v>
      </c>
      <c r="I243" s="128">
        <v>636.96</v>
      </c>
      <c r="J243" s="128">
        <v>307.14</v>
      </c>
    </row>
    <row r="244" spans="1:10" ht="23.25">
      <c r="A244" s="115"/>
      <c r="B244" s="214">
        <v>26</v>
      </c>
      <c r="C244" s="136">
        <v>85.7824</v>
      </c>
      <c r="D244" s="136">
        <v>85.7923</v>
      </c>
      <c r="E244" s="163">
        <f t="shared" si="13"/>
        <v>0.009900000000001796</v>
      </c>
      <c r="F244" s="164">
        <f t="shared" si="14"/>
        <v>29.690499040312485</v>
      </c>
      <c r="G244" s="165">
        <f t="shared" si="15"/>
        <v>333.44000000000005</v>
      </c>
      <c r="H244" s="166">
        <v>47</v>
      </c>
      <c r="I244" s="128">
        <v>616.22</v>
      </c>
      <c r="J244" s="128">
        <v>282.78</v>
      </c>
    </row>
    <row r="245" spans="1:10" ht="23.25">
      <c r="A245" s="115"/>
      <c r="B245" s="214">
        <v>27</v>
      </c>
      <c r="C245" s="136">
        <v>86.2943</v>
      </c>
      <c r="D245" s="136">
        <v>86.3043</v>
      </c>
      <c r="E245" s="163">
        <f t="shared" si="13"/>
        <v>0.009999999999990905</v>
      </c>
      <c r="F245" s="164">
        <f t="shared" si="14"/>
        <v>35.34068419561389</v>
      </c>
      <c r="G245" s="165">
        <f t="shared" si="15"/>
        <v>282.96</v>
      </c>
      <c r="H245" s="179">
        <v>48</v>
      </c>
      <c r="I245" s="128">
        <v>731.01</v>
      </c>
      <c r="J245" s="128">
        <v>448.05</v>
      </c>
    </row>
    <row r="246" spans="1:10" ht="23.25">
      <c r="A246" s="115">
        <v>21855</v>
      </c>
      <c r="B246" s="214">
        <v>10</v>
      </c>
      <c r="C246" s="136">
        <v>85.071</v>
      </c>
      <c r="D246" s="136">
        <v>85.08</v>
      </c>
      <c r="E246" s="163">
        <f t="shared" si="13"/>
        <v>0.009000000000000341</v>
      </c>
      <c r="F246" s="164">
        <f t="shared" si="14"/>
        <v>33.907244847983804</v>
      </c>
      <c r="G246" s="165">
        <f t="shared" si="15"/>
        <v>265.43</v>
      </c>
      <c r="H246" s="166">
        <v>49</v>
      </c>
      <c r="I246" s="128">
        <v>771.72</v>
      </c>
      <c r="J246" s="128">
        <v>506.29</v>
      </c>
    </row>
    <row r="247" spans="1:10" ht="23.25">
      <c r="A247" s="115"/>
      <c r="B247" s="214">
        <v>11</v>
      </c>
      <c r="C247" s="136">
        <v>86.0696</v>
      </c>
      <c r="D247" s="136">
        <v>86.0745</v>
      </c>
      <c r="E247" s="163">
        <f t="shared" si="13"/>
        <v>0.004900000000006344</v>
      </c>
      <c r="F247" s="164">
        <f t="shared" si="14"/>
        <v>18.001469507738218</v>
      </c>
      <c r="G247" s="165">
        <f t="shared" si="15"/>
        <v>272.20000000000005</v>
      </c>
      <c r="H247" s="179">
        <v>50</v>
      </c>
      <c r="I247" s="128">
        <v>686.82</v>
      </c>
      <c r="J247" s="128">
        <v>414.62</v>
      </c>
    </row>
    <row r="248" spans="1:10" ht="23.25">
      <c r="A248" s="115"/>
      <c r="B248" s="214">
        <v>12</v>
      </c>
      <c r="C248" s="136">
        <v>84.829</v>
      </c>
      <c r="D248" s="136">
        <v>84.8344</v>
      </c>
      <c r="E248" s="163">
        <f t="shared" si="13"/>
        <v>0.005400000000008731</v>
      </c>
      <c r="F248" s="164">
        <f t="shared" si="14"/>
        <v>19.70659075983042</v>
      </c>
      <c r="G248" s="165">
        <f t="shared" si="15"/>
        <v>274.02</v>
      </c>
      <c r="H248" s="166">
        <v>51</v>
      </c>
      <c r="I248" s="128">
        <v>651.64</v>
      </c>
      <c r="J248" s="128">
        <v>377.62</v>
      </c>
    </row>
    <row r="249" spans="1:10" ht="23.25">
      <c r="A249" s="115">
        <v>21870</v>
      </c>
      <c r="B249" s="214">
        <v>13</v>
      </c>
      <c r="C249" s="136">
        <v>86.7116</v>
      </c>
      <c r="D249" s="136">
        <v>86.7119</v>
      </c>
      <c r="E249" s="163">
        <f t="shared" si="13"/>
        <v>0.0002999999999957481</v>
      </c>
      <c r="F249" s="164">
        <f t="shared" si="14"/>
        <v>1.157988188504065</v>
      </c>
      <c r="G249" s="165">
        <f t="shared" si="15"/>
        <v>259.07</v>
      </c>
      <c r="H249" s="179">
        <v>52</v>
      </c>
      <c r="I249" s="128">
        <v>660.28</v>
      </c>
      <c r="J249" s="128">
        <v>401.21</v>
      </c>
    </row>
    <row r="250" spans="1:10" ht="23.25">
      <c r="A250" s="115"/>
      <c r="B250" s="214">
        <v>14</v>
      </c>
      <c r="C250" s="136">
        <v>85.9207</v>
      </c>
      <c r="D250" s="136">
        <v>85.9208</v>
      </c>
      <c r="E250" s="163">
        <f t="shared" si="13"/>
        <v>0.00010000000000331966</v>
      </c>
      <c r="F250" s="164">
        <f t="shared" si="14"/>
        <v>0.339454835545401</v>
      </c>
      <c r="G250" s="165">
        <f t="shared" si="15"/>
        <v>294.5899999999999</v>
      </c>
      <c r="H250" s="166">
        <v>53</v>
      </c>
      <c r="I250" s="128">
        <v>638.31</v>
      </c>
      <c r="J250" s="128">
        <v>343.72</v>
      </c>
    </row>
    <row r="251" spans="1:10" ht="23.25">
      <c r="A251" s="115"/>
      <c r="B251" s="214">
        <v>15</v>
      </c>
      <c r="C251" s="136">
        <v>86.9567</v>
      </c>
      <c r="D251" s="136">
        <v>86.9569</v>
      </c>
      <c r="E251" s="163">
        <f t="shared" si="13"/>
        <v>0.0002000000000066393</v>
      </c>
      <c r="F251" s="164">
        <f t="shared" si="14"/>
        <v>0.8314971105751437</v>
      </c>
      <c r="G251" s="165">
        <f t="shared" si="15"/>
        <v>240.52999999999997</v>
      </c>
      <c r="H251" s="179">
        <v>54</v>
      </c>
      <c r="I251" s="128">
        <v>787.93</v>
      </c>
      <c r="J251" s="128">
        <v>547.4</v>
      </c>
    </row>
    <row r="252" spans="1:10" ht="23.25">
      <c r="A252" s="115">
        <v>21875</v>
      </c>
      <c r="B252" s="214">
        <v>16</v>
      </c>
      <c r="C252" s="136">
        <v>86.1214</v>
      </c>
      <c r="D252" s="136">
        <v>86.1214</v>
      </c>
      <c r="E252" s="163">
        <f t="shared" si="13"/>
        <v>0</v>
      </c>
      <c r="F252" s="164">
        <f t="shared" si="14"/>
        <v>0</v>
      </c>
      <c r="G252" s="165">
        <f t="shared" si="15"/>
        <v>214.93000000000006</v>
      </c>
      <c r="H252" s="166">
        <v>55</v>
      </c>
      <c r="I252" s="128">
        <v>782.94</v>
      </c>
      <c r="J252" s="128">
        <v>568.01</v>
      </c>
    </row>
    <row r="253" spans="1:10" ht="23.25">
      <c r="A253" s="115"/>
      <c r="B253" s="214">
        <v>17</v>
      </c>
      <c r="C253" s="136">
        <v>87.197</v>
      </c>
      <c r="D253" s="136">
        <v>87.197</v>
      </c>
      <c r="E253" s="163">
        <f t="shared" si="13"/>
        <v>0</v>
      </c>
      <c r="F253" s="164">
        <f t="shared" si="14"/>
        <v>0</v>
      </c>
      <c r="G253" s="165">
        <f t="shared" si="15"/>
        <v>255.7</v>
      </c>
      <c r="H253" s="179">
        <v>56</v>
      </c>
      <c r="I253" s="128">
        <v>609.65</v>
      </c>
      <c r="J253" s="128">
        <v>353.95</v>
      </c>
    </row>
    <row r="254" spans="1:10" ht="23.25">
      <c r="A254" s="115"/>
      <c r="B254" s="214">
        <v>18</v>
      </c>
      <c r="C254" s="136">
        <v>85.1259</v>
      </c>
      <c r="D254" s="136">
        <v>85.1275</v>
      </c>
      <c r="E254" s="163">
        <f t="shared" si="13"/>
        <v>0.001599999999996271</v>
      </c>
      <c r="F254" s="164">
        <f t="shared" si="14"/>
        <v>6.243415148071452</v>
      </c>
      <c r="G254" s="165">
        <f t="shared" si="15"/>
        <v>256.27000000000004</v>
      </c>
      <c r="H254" s="166">
        <v>57</v>
      </c>
      <c r="I254" s="128">
        <v>767.72</v>
      </c>
      <c r="J254" s="128">
        <v>511.45</v>
      </c>
    </row>
    <row r="255" spans="1:10" ht="23.25">
      <c r="A255" s="115">
        <v>21890</v>
      </c>
      <c r="B255" s="214">
        <v>19</v>
      </c>
      <c r="C255" s="136">
        <v>88.9442</v>
      </c>
      <c r="D255" s="136">
        <v>88.9442</v>
      </c>
      <c r="E255" s="163">
        <f t="shared" si="13"/>
        <v>0</v>
      </c>
      <c r="F255" s="164">
        <f t="shared" si="14"/>
        <v>0</v>
      </c>
      <c r="G255" s="165">
        <f t="shared" si="15"/>
        <v>255.46000000000004</v>
      </c>
      <c r="H255" s="179">
        <v>58</v>
      </c>
      <c r="I255" s="128">
        <v>727.59</v>
      </c>
      <c r="J255" s="128">
        <v>472.13</v>
      </c>
    </row>
    <row r="256" spans="1:10" ht="23.25">
      <c r="A256" s="115"/>
      <c r="B256" s="214">
        <v>20</v>
      </c>
      <c r="C256" s="136">
        <v>84.6464</v>
      </c>
      <c r="D256" s="136">
        <v>84.6464</v>
      </c>
      <c r="E256" s="163">
        <f t="shared" si="13"/>
        <v>0</v>
      </c>
      <c r="F256" s="164">
        <f t="shared" si="14"/>
        <v>0</v>
      </c>
      <c r="G256" s="165">
        <f t="shared" si="15"/>
        <v>251.75</v>
      </c>
      <c r="H256" s="166">
        <v>59</v>
      </c>
      <c r="I256" s="128">
        <v>795.09</v>
      </c>
      <c r="J256" s="128">
        <v>543.34</v>
      </c>
    </row>
    <row r="257" spans="1:10" ht="23.25">
      <c r="A257" s="115"/>
      <c r="B257" s="214">
        <v>21</v>
      </c>
      <c r="C257" s="136">
        <v>86.3265</v>
      </c>
      <c r="D257" s="136">
        <v>86.3265</v>
      </c>
      <c r="E257" s="163">
        <f t="shared" si="13"/>
        <v>0</v>
      </c>
      <c r="F257" s="164">
        <f t="shared" si="14"/>
        <v>0</v>
      </c>
      <c r="G257" s="165">
        <f t="shared" si="15"/>
        <v>277.92999999999995</v>
      </c>
      <c r="H257" s="179">
        <v>60</v>
      </c>
      <c r="I257" s="128">
        <v>607.54</v>
      </c>
      <c r="J257" s="128">
        <v>329.61</v>
      </c>
    </row>
    <row r="258" spans="1:10" ht="23.25">
      <c r="A258" s="115">
        <v>21907</v>
      </c>
      <c r="B258" s="214">
        <v>22</v>
      </c>
      <c r="C258" s="136">
        <v>85.101</v>
      </c>
      <c r="D258" s="136">
        <v>85.101</v>
      </c>
      <c r="E258" s="163">
        <f t="shared" si="13"/>
        <v>0</v>
      </c>
      <c r="F258" s="164">
        <f t="shared" si="14"/>
        <v>0</v>
      </c>
      <c r="G258" s="165">
        <f t="shared" si="15"/>
        <v>323.59</v>
      </c>
      <c r="H258" s="166">
        <v>61</v>
      </c>
      <c r="I258" s="128">
        <v>690.93</v>
      </c>
      <c r="J258" s="128">
        <v>367.34</v>
      </c>
    </row>
    <row r="259" spans="1:10" ht="23.25">
      <c r="A259" s="115"/>
      <c r="B259" s="214">
        <v>23</v>
      </c>
      <c r="C259" s="136">
        <v>87.6693</v>
      </c>
      <c r="D259" s="136">
        <v>87.6693</v>
      </c>
      <c r="E259" s="163">
        <f t="shared" si="13"/>
        <v>0</v>
      </c>
      <c r="F259" s="164">
        <f t="shared" si="14"/>
        <v>0</v>
      </c>
      <c r="G259" s="165">
        <f t="shared" si="15"/>
        <v>293.42999999999995</v>
      </c>
      <c r="H259" s="179">
        <v>62</v>
      </c>
      <c r="I259" s="128">
        <v>808.14</v>
      </c>
      <c r="J259" s="128">
        <v>514.71</v>
      </c>
    </row>
    <row r="260" spans="1:10" ht="23.25">
      <c r="A260" s="115"/>
      <c r="B260" s="214">
        <v>24</v>
      </c>
      <c r="C260" s="136">
        <v>88.038</v>
      </c>
      <c r="D260" s="136">
        <v>88.038</v>
      </c>
      <c r="E260" s="163">
        <f aca="true" t="shared" si="16" ref="E260:E514">D260-C260</f>
        <v>0</v>
      </c>
      <c r="F260" s="164">
        <f aca="true" t="shared" si="17" ref="F260:F323">((10^6)*E260/G260)</f>
        <v>0</v>
      </c>
      <c r="G260" s="165">
        <f aca="true" t="shared" si="18" ref="G260:G368">I260-J260</f>
        <v>252.64999999999998</v>
      </c>
      <c r="H260" s="166">
        <v>63</v>
      </c>
      <c r="I260" s="128">
        <v>833.85</v>
      </c>
      <c r="J260" s="128">
        <v>581.2</v>
      </c>
    </row>
    <row r="261" spans="1:10" ht="23.25">
      <c r="A261" s="115">
        <v>21920</v>
      </c>
      <c r="B261" s="215">
        <v>19</v>
      </c>
      <c r="C261" s="136">
        <v>88.9467</v>
      </c>
      <c r="D261" s="136">
        <v>88.9482</v>
      </c>
      <c r="E261" s="195">
        <f t="shared" si="16"/>
        <v>0.0014999999999929514</v>
      </c>
      <c r="F261" s="164">
        <f t="shared" si="17"/>
        <v>5.991372423681704</v>
      </c>
      <c r="G261" s="128">
        <f t="shared" si="18"/>
        <v>250.36</v>
      </c>
      <c r="H261" s="143">
        <v>64</v>
      </c>
      <c r="I261" s="128">
        <v>769.47</v>
      </c>
      <c r="J261" s="128">
        <v>519.11</v>
      </c>
    </row>
    <row r="262" spans="1:10" ht="23.25">
      <c r="A262" s="115"/>
      <c r="B262" s="215">
        <v>20</v>
      </c>
      <c r="C262" s="136">
        <v>84.6387</v>
      </c>
      <c r="D262" s="136">
        <v>84.6387</v>
      </c>
      <c r="E262" s="195">
        <f t="shared" si="16"/>
        <v>0</v>
      </c>
      <c r="F262" s="164">
        <f t="shared" si="17"/>
        <v>0</v>
      </c>
      <c r="G262" s="128">
        <f t="shared" si="18"/>
        <v>270.23</v>
      </c>
      <c r="H262" s="143">
        <v>65</v>
      </c>
      <c r="I262" s="128">
        <v>773.21</v>
      </c>
      <c r="J262" s="128">
        <v>502.98</v>
      </c>
    </row>
    <row r="263" spans="1:10" ht="23.25">
      <c r="A263" s="115"/>
      <c r="B263" s="215">
        <v>21</v>
      </c>
      <c r="C263" s="136">
        <v>86.3432</v>
      </c>
      <c r="D263" s="136">
        <v>86.3432</v>
      </c>
      <c r="E263" s="195">
        <f t="shared" si="16"/>
        <v>0</v>
      </c>
      <c r="F263" s="164">
        <f t="shared" si="17"/>
        <v>0</v>
      </c>
      <c r="G263" s="128">
        <f t="shared" si="18"/>
        <v>255.87</v>
      </c>
      <c r="H263" s="143">
        <v>66</v>
      </c>
      <c r="I263" s="128">
        <v>770.99</v>
      </c>
      <c r="J263" s="128">
        <v>515.12</v>
      </c>
    </row>
    <row r="264" spans="1:10" ht="23.25">
      <c r="A264" s="115">
        <v>21931</v>
      </c>
      <c r="B264" s="215">
        <v>22</v>
      </c>
      <c r="C264" s="136">
        <v>85.1154</v>
      </c>
      <c r="D264" s="136">
        <v>85.1154</v>
      </c>
      <c r="E264" s="195">
        <f t="shared" si="16"/>
        <v>0</v>
      </c>
      <c r="F264" s="164">
        <f t="shared" si="17"/>
        <v>0</v>
      </c>
      <c r="G264" s="128">
        <f t="shared" si="18"/>
        <v>291.76</v>
      </c>
      <c r="H264" s="143">
        <v>67</v>
      </c>
      <c r="I264" s="128">
        <v>672.36</v>
      </c>
      <c r="J264" s="128">
        <v>380.6</v>
      </c>
    </row>
    <row r="265" spans="1:10" ht="23.25">
      <c r="A265" s="115"/>
      <c r="B265" s="215">
        <v>23</v>
      </c>
      <c r="C265" s="136">
        <v>87.6666</v>
      </c>
      <c r="D265" s="136">
        <v>87.6678</v>
      </c>
      <c r="E265" s="195">
        <f t="shared" si="16"/>
        <v>0.0011999999999972033</v>
      </c>
      <c r="F265" s="164">
        <f t="shared" si="17"/>
        <v>5.116179918981894</v>
      </c>
      <c r="G265" s="128">
        <f t="shared" si="18"/>
        <v>234.55</v>
      </c>
      <c r="H265" s="143">
        <v>68</v>
      </c>
      <c r="I265" s="128">
        <v>660.21</v>
      </c>
      <c r="J265" s="128">
        <v>425.66</v>
      </c>
    </row>
    <row r="266" spans="1:10" ht="23.25">
      <c r="A266" s="115"/>
      <c r="B266" s="215">
        <v>24</v>
      </c>
      <c r="C266" s="136">
        <v>88.0588</v>
      </c>
      <c r="D266" s="136">
        <v>88.0723</v>
      </c>
      <c r="E266" s="195">
        <f t="shared" si="16"/>
        <v>0.013499999999993406</v>
      </c>
      <c r="F266" s="164">
        <f t="shared" si="17"/>
        <v>52.71790065601924</v>
      </c>
      <c r="G266" s="128">
        <f t="shared" si="18"/>
        <v>256.08</v>
      </c>
      <c r="H266" s="143">
        <v>69</v>
      </c>
      <c r="I266" s="128">
        <v>581.37</v>
      </c>
      <c r="J266" s="128">
        <v>325.29</v>
      </c>
    </row>
    <row r="267" spans="1:10" ht="23.25">
      <c r="A267" s="115">
        <v>21938</v>
      </c>
      <c r="B267" s="215">
        <v>25</v>
      </c>
      <c r="C267" s="136">
        <v>87.0495</v>
      </c>
      <c r="D267" s="136">
        <v>87.0496</v>
      </c>
      <c r="E267" s="195">
        <f t="shared" si="16"/>
        <v>0.00010000000000331966</v>
      </c>
      <c r="F267" s="164">
        <f t="shared" si="17"/>
        <v>0.30812842793898954</v>
      </c>
      <c r="G267" s="128">
        <f t="shared" si="18"/>
        <v>324.53999999999996</v>
      </c>
      <c r="H267" s="143">
        <v>70</v>
      </c>
      <c r="I267" s="128">
        <v>617.56</v>
      </c>
      <c r="J267" s="128">
        <v>293.02</v>
      </c>
    </row>
    <row r="268" spans="1:10" ht="23.25">
      <c r="A268" s="115"/>
      <c r="B268" s="215">
        <v>26</v>
      </c>
      <c r="C268" s="136">
        <v>85.784</v>
      </c>
      <c r="D268" s="136">
        <v>85.784</v>
      </c>
      <c r="E268" s="195">
        <f t="shared" si="16"/>
        <v>0</v>
      </c>
      <c r="F268" s="164">
        <f t="shared" si="17"/>
        <v>0</v>
      </c>
      <c r="G268" s="128">
        <f t="shared" si="18"/>
        <v>250.40999999999997</v>
      </c>
      <c r="H268" s="143">
        <v>71</v>
      </c>
      <c r="I268" s="128">
        <v>605.56</v>
      </c>
      <c r="J268" s="128">
        <v>355.15</v>
      </c>
    </row>
    <row r="269" spans="1:10" ht="23.25">
      <c r="A269" s="115"/>
      <c r="B269" s="215">
        <v>27</v>
      </c>
      <c r="C269" s="136">
        <v>86.3048</v>
      </c>
      <c r="D269" s="136">
        <v>86.3059</v>
      </c>
      <c r="E269" s="195">
        <f t="shared" si="16"/>
        <v>0.0010999999999938836</v>
      </c>
      <c r="F269" s="164">
        <f t="shared" si="17"/>
        <v>4.475729340415363</v>
      </c>
      <c r="G269" s="128">
        <f t="shared" si="18"/>
        <v>245.76999999999998</v>
      </c>
      <c r="H269" s="143">
        <v>72</v>
      </c>
      <c r="I269" s="128">
        <v>801.41</v>
      </c>
      <c r="J269" s="128">
        <v>555.64</v>
      </c>
    </row>
    <row r="270" spans="1:10" ht="23.25">
      <c r="A270" s="115">
        <v>21960</v>
      </c>
      <c r="B270" s="215">
        <v>16</v>
      </c>
      <c r="C270" s="136">
        <v>86.1242</v>
      </c>
      <c r="D270" s="136">
        <v>86.126</v>
      </c>
      <c r="E270" s="195">
        <f t="shared" si="16"/>
        <v>0.0018000000000029104</v>
      </c>
      <c r="F270" s="164">
        <f t="shared" si="17"/>
        <v>5.839794958319795</v>
      </c>
      <c r="G270" s="128">
        <f t="shared" si="18"/>
        <v>308.23</v>
      </c>
      <c r="H270" s="143">
        <v>73</v>
      </c>
      <c r="I270" s="128">
        <v>642.51</v>
      </c>
      <c r="J270" s="128">
        <v>334.28</v>
      </c>
    </row>
    <row r="271" spans="1:10" ht="23.25">
      <c r="A271" s="115"/>
      <c r="B271" s="215">
        <v>17</v>
      </c>
      <c r="C271" s="136">
        <v>87.203</v>
      </c>
      <c r="D271" s="136">
        <v>87.2068</v>
      </c>
      <c r="E271" s="195">
        <f t="shared" si="16"/>
        <v>0.0037999999999982492</v>
      </c>
      <c r="F271" s="164">
        <f t="shared" si="17"/>
        <v>12.429267654460633</v>
      </c>
      <c r="G271" s="128">
        <f t="shared" si="18"/>
        <v>305.73</v>
      </c>
      <c r="H271" s="143">
        <v>74</v>
      </c>
      <c r="I271" s="128">
        <v>672.62</v>
      </c>
      <c r="J271" s="128">
        <v>366.89</v>
      </c>
    </row>
    <row r="272" spans="1:10" ht="23.25">
      <c r="A272" s="115"/>
      <c r="B272" s="215">
        <v>18</v>
      </c>
      <c r="C272" s="136">
        <v>85.1267</v>
      </c>
      <c r="D272" s="136">
        <v>85.129</v>
      </c>
      <c r="E272" s="195">
        <f t="shared" si="16"/>
        <v>0.002300000000005298</v>
      </c>
      <c r="F272" s="164">
        <f t="shared" si="17"/>
        <v>8.530840844201986</v>
      </c>
      <c r="G272" s="128">
        <f t="shared" si="18"/>
        <v>269.61</v>
      </c>
      <c r="H272" s="143">
        <v>75</v>
      </c>
      <c r="I272" s="128">
        <v>818.03</v>
      </c>
      <c r="J272" s="128">
        <v>548.42</v>
      </c>
    </row>
    <row r="273" spans="1:10" ht="23.25">
      <c r="A273" s="115">
        <v>21989</v>
      </c>
      <c r="B273" s="215">
        <v>28</v>
      </c>
      <c r="C273" s="136">
        <v>87.1768</v>
      </c>
      <c r="D273" s="136">
        <v>87.1825</v>
      </c>
      <c r="E273" s="195">
        <f t="shared" si="16"/>
        <v>0.005700000000004479</v>
      </c>
      <c r="F273" s="164">
        <f t="shared" si="17"/>
        <v>18.33917827613165</v>
      </c>
      <c r="G273" s="128">
        <f t="shared" si="18"/>
        <v>310.81000000000006</v>
      </c>
      <c r="H273" s="143">
        <v>76</v>
      </c>
      <c r="I273" s="128">
        <v>784.21</v>
      </c>
      <c r="J273" s="128">
        <v>473.4</v>
      </c>
    </row>
    <row r="274" spans="1:10" ht="23.25">
      <c r="A274" s="115"/>
      <c r="B274" s="215">
        <v>29</v>
      </c>
      <c r="C274" s="136">
        <v>85.1994</v>
      </c>
      <c r="D274" s="136">
        <v>85.2077</v>
      </c>
      <c r="E274" s="195">
        <f t="shared" si="16"/>
        <v>0.008300000000005525</v>
      </c>
      <c r="F274" s="164">
        <f t="shared" si="17"/>
        <v>26.250869757750415</v>
      </c>
      <c r="G274" s="128">
        <f t="shared" si="18"/>
        <v>316.18</v>
      </c>
      <c r="H274" s="143">
        <v>77</v>
      </c>
      <c r="I274" s="128">
        <v>684.34</v>
      </c>
      <c r="J274" s="128">
        <v>368.16</v>
      </c>
    </row>
    <row r="275" spans="1:10" ht="23.25">
      <c r="A275" s="181"/>
      <c r="B275" s="219">
        <v>30</v>
      </c>
      <c r="C275" s="182">
        <v>84.933</v>
      </c>
      <c r="D275" s="182">
        <v>84.9387</v>
      </c>
      <c r="E275" s="202">
        <f t="shared" si="16"/>
        <v>0.005699999999990268</v>
      </c>
      <c r="F275" s="184">
        <f t="shared" si="17"/>
        <v>19.331208030896928</v>
      </c>
      <c r="G275" s="187">
        <f t="shared" si="18"/>
        <v>294.86</v>
      </c>
      <c r="H275" s="203">
        <v>78</v>
      </c>
      <c r="I275" s="187">
        <v>668.6</v>
      </c>
      <c r="J275" s="187">
        <v>373.74</v>
      </c>
    </row>
    <row r="276" spans="1:10" ht="23.25">
      <c r="A276" s="174">
        <v>22009</v>
      </c>
      <c r="B276" s="220">
        <v>31</v>
      </c>
      <c r="C276" s="175">
        <v>84.8574</v>
      </c>
      <c r="D276" s="175">
        <v>84.8574</v>
      </c>
      <c r="E276" s="200">
        <f t="shared" si="16"/>
        <v>0</v>
      </c>
      <c r="F276" s="177">
        <f t="shared" si="17"/>
        <v>0</v>
      </c>
      <c r="G276" s="180">
        <f t="shared" si="18"/>
        <v>279.9</v>
      </c>
      <c r="H276" s="201">
        <v>1</v>
      </c>
      <c r="I276" s="180">
        <v>825.14</v>
      </c>
      <c r="J276" s="180">
        <v>545.24</v>
      </c>
    </row>
    <row r="277" spans="1:10" ht="23.25">
      <c r="A277" s="115"/>
      <c r="B277" s="215">
        <v>32</v>
      </c>
      <c r="C277" s="136">
        <v>84.9965</v>
      </c>
      <c r="D277" s="136">
        <v>84.9965</v>
      </c>
      <c r="E277" s="195">
        <f t="shared" si="16"/>
        <v>0</v>
      </c>
      <c r="F277" s="164">
        <f t="shared" si="17"/>
        <v>0</v>
      </c>
      <c r="G277" s="128">
        <f t="shared" si="18"/>
        <v>268.56000000000006</v>
      </c>
      <c r="H277" s="143">
        <v>2</v>
      </c>
      <c r="I277" s="128">
        <v>606.07</v>
      </c>
      <c r="J277" s="128">
        <v>337.51</v>
      </c>
    </row>
    <row r="278" spans="1:10" ht="23.25">
      <c r="A278" s="115"/>
      <c r="B278" s="215">
        <v>33</v>
      </c>
      <c r="C278" s="136">
        <v>85.9468</v>
      </c>
      <c r="D278" s="136">
        <v>85.9504</v>
      </c>
      <c r="E278" s="195">
        <f t="shared" si="16"/>
        <v>0.0036000000000058208</v>
      </c>
      <c r="F278" s="164">
        <f t="shared" si="17"/>
        <v>13.334321060840882</v>
      </c>
      <c r="G278" s="128">
        <f t="shared" si="18"/>
        <v>269.97999999999996</v>
      </c>
      <c r="H278" s="143">
        <v>3</v>
      </c>
      <c r="I278" s="128">
        <v>764.55</v>
      </c>
      <c r="J278" s="128">
        <v>494.57</v>
      </c>
    </row>
    <row r="279" spans="1:10" ht="23.25">
      <c r="A279" s="115">
        <v>22030</v>
      </c>
      <c r="B279" s="215">
        <v>34</v>
      </c>
      <c r="C279" s="136">
        <v>83.7152</v>
      </c>
      <c r="D279" s="136">
        <v>83.7171</v>
      </c>
      <c r="E279" s="195">
        <f t="shared" si="16"/>
        <v>0.00190000000000623</v>
      </c>
      <c r="F279" s="164">
        <f t="shared" si="17"/>
        <v>6.829864481132429</v>
      </c>
      <c r="G279" s="128">
        <f t="shared" si="18"/>
        <v>278.18999999999994</v>
      </c>
      <c r="H279" s="143">
        <v>4</v>
      </c>
      <c r="I279" s="128">
        <v>658.66</v>
      </c>
      <c r="J279" s="128">
        <v>380.47</v>
      </c>
    </row>
    <row r="280" spans="1:10" ht="23.25">
      <c r="A280" s="115"/>
      <c r="B280" s="215">
        <v>35</v>
      </c>
      <c r="C280" s="136">
        <v>84.9802</v>
      </c>
      <c r="D280" s="136">
        <v>84.9816</v>
      </c>
      <c r="E280" s="195">
        <f t="shared" si="16"/>
        <v>0.0014000000000038426</v>
      </c>
      <c r="F280" s="164">
        <f t="shared" si="17"/>
        <v>5.079825834556759</v>
      </c>
      <c r="G280" s="128">
        <f t="shared" si="18"/>
        <v>275.59999999999997</v>
      </c>
      <c r="H280" s="143">
        <v>5</v>
      </c>
      <c r="I280" s="128">
        <v>602.04</v>
      </c>
      <c r="J280" s="128">
        <v>326.44</v>
      </c>
    </row>
    <row r="281" spans="1:10" ht="23.25">
      <c r="A281" s="115"/>
      <c r="B281" s="215">
        <v>36</v>
      </c>
      <c r="C281" s="136">
        <v>84.5516</v>
      </c>
      <c r="D281" s="136">
        <v>84.5531</v>
      </c>
      <c r="E281" s="195">
        <f t="shared" si="16"/>
        <v>0.0015000000000071623</v>
      </c>
      <c r="F281" s="164">
        <f t="shared" si="17"/>
        <v>5.550210908041005</v>
      </c>
      <c r="G281" s="128">
        <f t="shared" si="18"/>
        <v>270.26000000000005</v>
      </c>
      <c r="H281" s="143">
        <v>6</v>
      </c>
      <c r="I281" s="128">
        <v>782.22</v>
      </c>
      <c r="J281" s="128">
        <v>511.96</v>
      </c>
    </row>
    <row r="282" spans="1:10" ht="23.25">
      <c r="A282" s="115">
        <v>22044</v>
      </c>
      <c r="B282" s="214">
        <v>1</v>
      </c>
      <c r="C282" s="136">
        <v>85.3656</v>
      </c>
      <c r="D282" s="136">
        <v>85.3764</v>
      </c>
      <c r="E282" s="195">
        <f t="shared" si="16"/>
        <v>0.010800000000003251</v>
      </c>
      <c r="F282" s="164">
        <f t="shared" si="17"/>
        <v>31.764705882362506</v>
      </c>
      <c r="G282" s="128">
        <f t="shared" si="18"/>
        <v>340</v>
      </c>
      <c r="H282" s="143">
        <v>7</v>
      </c>
      <c r="I282" s="128">
        <v>694.36</v>
      </c>
      <c r="J282" s="128">
        <v>354.36</v>
      </c>
    </row>
    <row r="283" spans="1:10" ht="23.25">
      <c r="A283" s="115"/>
      <c r="B283" s="214">
        <v>2</v>
      </c>
      <c r="C283" s="136">
        <v>85.408</v>
      </c>
      <c r="D283" s="136">
        <v>85.4221</v>
      </c>
      <c r="E283" s="195">
        <f t="shared" si="16"/>
        <v>0.014099999999999113</v>
      </c>
      <c r="F283" s="164">
        <f t="shared" si="17"/>
        <v>50.25842095882769</v>
      </c>
      <c r="G283" s="128">
        <f t="shared" si="18"/>
        <v>280.55000000000007</v>
      </c>
      <c r="H283" s="143">
        <v>8</v>
      </c>
      <c r="I283" s="128">
        <v>764.69</v>
      </c>
      <c r="J283" s="128">
        <v>484.14</v>
      </c>
    </row>
    <row r="284" spans="1:10" ht="23.25">
      <c r="A284" s="115"/>
      <c r="B284" s="214">
        <v>3</v>
      </c>
      <c r="C284" s="136">
        <v>85.7691</v>
      </c>
      <c r="D284" s="136">
        <v>85.7776</v>
      </c>
      <c r="E284" s="195">
        <f t="shared" si="16"/>
        <v>0.008500000000012164</v>
      </c>
      <c r="F284" s="164">
        <f t="shared" si="17"/>
        <v>34.614758103975255</v>
      </c>
      <c r="G284" s="128">
        <f t="shared" si="18"/>
        <v>245.56000000000006</v>
      </c>
      <c r="H284" s="143">
        <v>9</v>
      </c>
      <c r="I284" s="128">
        <v>792.44</v>
      </c>
      <c r="J284" s="128">
        <v>546.88</v>
      </c>
    </row>
    <row r="285" spans="1:10" ht="23.25">
      <c r="A285" s="115">
        <v>22051</v>
      </c>
      <c r="B285" s="214">
        <v>4</v>
      </c>
      <c r="C285" s="136">
        <v>84.9945</v>
      </c>
      <c r="D285" s="136">
        <v>85.0797</v>
      </c>
      <c r="E285" s="195">
        <f t="shared" si="16"/>
        <v>0.08520000000000039</v>
      </c>
      <c r="F285" s="164">
        <f t="shared" si="17"/>
        <v>325.78770266136587</v>
      </c>
      <c r="G285" s="128">
        <f t="shared" si="18"/>
        <v>261.52</v>
      </c>
      <c r="H285" s="143">
        <v>10</v>
      </c>
      <c r="I285" s="128">
        <v>809.78</v>
      </c>
      <c r="J285" s="128">
        <v>548.26</v>
      </c>
    </row>
    <row r="286" spans="1:10" ht="23.25">
      <c r="A286" s="115"/>
      <c r="B286" s="214">
        <v>5</v>
      </c>
      <c r="C286" s="136">
        <v>85.011</v>
      </c>
      <c r="D286" s="136">
        <v>85.108</v>
      </c>
      <c r="E286" s="195">
        <f t="shared" si="16"/>
        <v>0.09700000000000841</v>
      </c>
      <c r="F286" s="164">
        <f t="shared" si="17"/>
        <v>391.63436692509845</v>
      </c>
      <c r="G286" s="128">
        <f t="shared" si="18"/>
        <v>247.68000000000006</v>
      </c>
      <c r="H286" s="143">
        <v>11</v>
      </c>
      <c r="I286" s="128">
        <v>826.08</v>
      </c>
      <c r="J286" s="128">
        <v>578.4</v>
      </c>
    </row>
    <row r="287" spans="1:10" ht="23.25">
      <c r="A287" s="115"/>
      <c r="B287" s="214">
        <v>6</v>
      </c>
      <c r="C287" s="136">
        <v>87.3164</v>
      </c>
      <c r="D287" s="136">
        <v>87.397</v>
      </c>
      <c r="E287" s="195">
        <f t="shared" si="16"/>
        <v>0.080600000000004</v>
      </c>
      <c r="F287" s="164">
        <f t="shared" si="17"/>
        <v>328.0289772496194</v>
      </c>
      <c r="G287" s="128">
        <f t="shared" si="18"/>
        <v>245.71000000000004</v>
      </c>
      <c r="H287" s="143">
        <v>12</v>
      </c>
      <c r="I287" s="128">
        <v>787.62</v>
      </c>
      <c r="J287" s="128">
        <v>541.91</v>
      </c>
    </row>
    <row r="288" spans="1:10" ht="23.25">
      <c r="A288" s="115">
        <v>22054</v>
      </c>
      <c r="B288" s="214">
        <v>7</v>
      </c>
      <c r="C288" s="136">
        <v>86.4041</v>
      </c>
      <c r="D288" s="136">
        <v>86.4831</v>
      </c>
      <c r="E288" s="195">
        <f t="shared" si="16"/>
        <v>0.07899999999999352</v>
      </c>
      <c r="F288" s="164">
        <f t="shared" si="17"/>
        <v>289.8019075568361</v>
      </c>
      <c r="G288" s="128">
        <f t="shared" si="18"/>
        <v>272.6</v>
      </c>
      <c r="H288" s="143">
        <v>13</v>
      </c>
      <c r="I288" s="128">
        <v>693.5</v>
      </c>
      <c r="J288" s="128">
        <v>420.9</v>
      </c>
    </row>
    <row r="289" spans="1:10" ht="23.25">
      <c r="A289" s="115"/>
      <c r="B289" s="214">
        <v>8</v>
      </c>
      <c r="C289" s="136">
        <v>84.758</v>
      </c>
      <c r="D289" s="136">
        <v>84.8282</v>
      </c>
      <c r="E289" s="195">
        <f t="shared" si="16"/>
        <v>0.07019999999999982</v>
      </c>
      <c r="F289" s="164">
        <f t="shared" si="17"/>
        <v>293.5641701166722</v>
      </c>
      <c r="G289" s="128">
        <f t="shared" si="18"/>
        <v>239.13</v>
      </c>
      <c r="H289" s="143">
        <v>14</v>
      </c>
      <c r="I289" s="128">
        <v>854.57</v>
      </c>
      <c r="J289" s="128">
        <v>615.44</v>
      </c>
    </row>
    <row r="290" spans="1:10" ht="23.25">
      <c r="A290" s="115"/>
      <c r="B290" s="214">
        <v>9</v>
      </c>
      <c r="C290" s="136">
        <v>87.6028</v>
      </c>
      <c r="D290" s="136">
        <v>87.6828</v>
      </c>
      <c r="E290" s="195">
        <f t="shared" si="16"/>
        <v>0.0799999999999983</v>
      </c>
      <c r="F290" s="164">
        <f t="shared" si="17"/>
        <v>295.0940612320115</v>
      </c>
      <c r="G290" s="128">
        <f t="shared" si="18"/>
        <v>271.09999999999997</v>
      </c>
      <c r="H290" s="143">
        <v>15</v>
      </c>
      <c r="I290" s="128">
        <v>673.18</v>
      </c>
      <c r="J290" s="128">
        <v>402.08</v>
      </c>
    </row>
    <row r="291" spans="1:10" ht="23.25">
      <c r="A291" s="115">
        <v>22074</v>
      </c>
      <c r="B291" s="214">
        <v>19</v>
      </c>
      <c r="C291" s="136">
        <v>88.967</v>
      </c>
      <c r="D291" s="136">
        <v>88.987</v>
      </c>
      <c r="E291" s="195">
        <f t="shared" si="16"/>
        <v>0.01999999999999602</v>
      </c>
      <c r="F291" s="164">
        <f t="shared" si="17"/>
        <v>68.36671908113767</v>
      </c>
      <c r="G291" s="128">
        <f t="shared" si="18"/>
        <v>292.5400000000001</v>
      </c>
      <c r="H291" s="143">
        <v>16</v>
      </c>
      <c r="I291" s="128">
        <v>675.94</v>
      </c>
      <c r="J291" s="128">
        <v>383.4</v>
      </c>
    </row>
    <row r="292" spans="1:10" ht="23.25">
      <c r="A292" s="115"/>
      <c r="B292" s="214">
        <v>20</v>
      </c>
      <c r="C292" s="136">
        <v>84.652</v>
      </c>
      <c r="D292" s="136">
        <v>84.6767</v>
      </c>
      <c r="E292" s="195">
        <f t="shared" si="16"/>
        <v>0.024699999999995725</v>
      </c>
      <c r="F292" s="164">
        <f t="shared" si="17"/>
        <v>80.54260279778174</v>
      </c>
      <c r="G292" s="128">
        <f t="shared" si="18"/>
        <v>306.67</v>
      </c>
      <c r="H292" s="143">
        <v>17</v>
      </c>
      <c r="I292" s="128">
        <v>654.36</v>
      </c>
      <c r="J292" s="128">
        <v>347.69</v>
      </c>
    </row>
    <row r="293" spans="1:10" ht="23.25">
      <c r="A293" s="115"/>
      <c r="B293" s="214">
        <v>21</v>
      </c>
      <c r="C293" s="136">
        <v>86.3555</v>
      </c>
      <c r="D293" s="136">
        <v>86.3791</v>
      </c>
      <c r="E293" s="195">
        <f t="shared" si="16"/>
        <v>0.02359999999998763</v>
      </c>
      <c r="F293" s="164">
        <f t="shared" si="17"/>
        <v>74.00903161059846</v>
      </c>
      <c r="G293" s="128">
        <f t="shared" si="18"/>
        <v>318.87999999999994</v>
      </c>
      <c r="H293" s="143">
        <v>18</v>
      </c>
      <c r="I293" s="128">
        <v>697.04</v>
      </c>
      <c r="J293" s="128">
        <v>378.16</v>
      </c>
    </row>
    <row r="294" spans="1:10" ht="23.25">
      <c r="A294" s="115">
        <v>22079</v>
      </c>
      <c r="B294" s="214">
        <v>22</v>
      </c>
      <c r="C294" s="136">
        <v>85.1346</v>
      </c>
      <c r="D294" s="136">
        <v>85.1789</v>
      </c>
      <c r="E294" s="195">
        <f t="shared" si="16"/>
        <v>0.04429999999999268</v>
      </c>
      <c r="F294" s="164">
        <f t="shared" si="17"/>
        <v>149.34430098099546</v>
      </c>
      <c r="G294" s="128">
        <f t="shared" si="18"/>
        <v>296.63</v>
      </c>
      <c r="H294" s="143">
        <v>19</v>
      </c>
      <c r="I294" s="128">
        <v>656.49</v>
      </c>
      <c r="J294" s="128">
        <v>359.86</v>
      </c>
    </row>
    <row r="295" spans="1:10" ht="23.25">
      <c r="A295" s="115"/>
      <c r="B295" s="214">
        <v>23</v>
      </c>
      <c r="C295" s="136">
        <v>87.675</v>
      </c>
      <c r="D295" s="136">
        <v>87.7196</v>
      </c>
      <c r="E295" s="195">
        <f t="shared" si="16"/>
        <v>0.04460000000000264</v>
      </c>
      <c r="F295" s="164">
        <f t="shared" si="17"/>
        <v>134.73913174829352</v>
      </c>
      <c r="G295" s="128">
        <f t="shared" si="18"/>
        <v>331.01</v>
      </c>
      <c r="H295" s="143">
        <v>20</v>
      </c>
      <c r="I295" s="128">
        <v>697.48</v>
      </c>
      <c r="J295" s="128">
        <v>366.47</v>
      </c>
    </row>
    <row r="296" spans="1:10" ht="23.25">
      <c r="A296" s="115"/>
      <c r="B296" s="214">
        <v>24</v>
      </c>
      <c r="C296" s="136">
        <v>88.0438</v>
      </c>
      <c r="D296" s="136">
        <v>88.0906</v>
      </c>
      <c r="E296" s="195">
        <f t="shared" si="16"/>
        <v>0.046799999999990405</v>
      </c>
      <c r="F296" s="164">
        <f t="shared" si="17"/>
        <v>165.95156200131345</v>
      </c>
      <c r="G296" s="128">
        <f t="shared" si="18"/>
        <v>282.01</v>
      </c>
      <c r="H296" s="143">
        <v>21</v>
      </c>
      <c r="I296" s="128">
        <v>790.64</v>
      </c>
      <c r="J296" s="128">
        <v>508.63</v>
      </c>
    </row>
    <row r="297" spans="1:10" ht="23.25">
      <c r="A297" s="115">
        <v>22087</v>
      </c>
      <c r="B297" s="214">
        <v>25</v>
      </c>
      <c r="C297" s="136">
        <v>87.0545</v>
      </c>
      <c r="D297" s="136">
        <v>87.0793</v>
      </c>
      <c r="E297" s="195">
        <f t="shared" si="16"/>
        <v>0.024799999999999045</v>
      </c>
      <c r="F297" s="164">
        <f t="shared" si="17"/>
        <v>93.87538799303147</v>
      </c>
      <c r="G297" s="128">
        <f t="shared" si="18"/>
        <v>264.17999999999995</v>
      </c>
      <c r="H297" s="143">
        <v>22</v>
      </c>
      <c r="I297" s="128">
        <v>786.37</v>
      </c>
      <c r="J297" s="128">
        <v>522.19</v>
      </c>
    </row>
    <row r="298" spans="1:10" ht="23.25">
      <c r="A298" s="115"/>
      <c r="B298" s="214">
        <v>26</v>
      </c>
      <c r="C298" s="136">
        <v>85.814</v>
      </c>
      <c r="D298" s="136">
        <v>85.8344</v>
      </c>
      <c r="E298" s="195">
        <f t="shared" si="16"/>
        <v>0.0204000000000093</v>
      </c>
      <c r="F298" s="164">
        <f t="shared" si="17"/>
        <v>78.36809957362104</v>
      </c>
      <c r="G298" s="128">
        <f t="shared" si="18"/>
        <v>260.31000000000006</v>
      </c>
      <c r="H298" s="143">
        <v>23</v>
      </c>
      <c r="I298" s="128">
        <v>815.86</v>
      </c>
      <c r="J298" s="128">
        <v>555.55</v>
      </c>
    </row>
    <row r="299" spans="1:10" ht="23.25">
      <c r="A299" s="115"/>
      <c r="B299" s="214">
        <v>27</v>
      </c>
      <c r="C299" s="136">
        <v>86.3668</v>
      </c>
      <c r="D299" s="136">
        <v>86.3935</v>
      </c>
      <c r="E299" s="195">
        <f t="shared" si="16"/>
        <v>0.026700000000005275</v>
      </c>
      <c r="F299" s="164">
        <f t="shared" si="17"/>
        <v>87.07846846260934</v>
      </c>
      <c r="G299" s="128">
        <f t="shared" si="18"/>
        <v>306.62</v>
      </c>
      <c r="H299" s="143">
        <v>24</v>
      </c>
      <c r="I299" s="128">
        <v>821.44</v>
      </c>
      <c r="J299" s="128">
        <v>514.82</v>
      </c>
    </row>
    <row r="300" spans="1:10" ht="23.25">
      <c r="A300" s="115">
        <v>22100</v>
      </c>
      <c r="B300" s="120">
        <v>1</v>
      </c>
      <c r="C300" s="136">
        <v>85.3845</v>
      </c>
      <c r="D300" s="136">
        <v>85.4061</v>
      </c>
      <c r="E300" s="195">
        <f t="shared" si="16"/>
        <v>0.021599999999992292</v>
      </c>
      <c r="F300" s="164">
        <f t="shared" si="17"/>
        <v>72.01680392088917</v>
      </c>
      <c r="G300" s="128">
        <f t="shared" si="18"/>
        <v>299.93</v>
      </c>
      <c r="H300" s="143">
        <v>25</v>
      </c>
      <c r="I300" s="128">
        <v>637.39</v>
      </c>
      <c r="J300" s="128">
        <v>337.46</v>
      </c>
    </row>
    <row r="301" spans="1:10" ht="23.25">
      <c r="A301" s="115"/>
      <c r="B301" s="120">
        <v>2</v>
      </c>
      <c r="C301" s="136">
        <v>87.6414</v>
      </c>
      <c r="D301" s="136">
        <v>87.4807</v>
      </c>
      <c r="E301" s="195">
        <f t="shared" si="16"/>
        <v>-0.16070000000000562</v>
      </c>
      <c r="F301" s="164">
        <f t="shared" si="17"/>
        <v>-566.8430335097199</v>
      </c>
      <c r="G301" s="128">
        <f t="shared" si="18"/>
        <v>283.50000000000006</v>
      </c>
      <c r="H301" s="143">
        <v>26</v>
      </c>
      <c r="I301" s="128">
        <v>778.09</v>
      </c>
      <c r="J301" s="128">
        <v>494.59</v>
      </c>
    </row>
    <row r="302" spans="1:10" ht="23.25">
      <c r="A302" s="115"/>
      <c r="B302" s="120">
        <v>3</v>
      </c>
      <c r="C302" s="136">
        <v>85.8708</v>
      </c>
      <c r="D302" s="136">
        <v>85.8857</v>
      </c>
      <c r="E302" s="195">
        <f t="shared" si="16"/>
        <v>0.014899999999997249</v>
      </c>
      <c r="F302" s="164">
        <f t="shared" si="17"/>
        <v>54.075633301869956</v>
      </c>
      <c r="G302" s="128">
        <f t="shared" si="18"/>
        <v>275.54</v>
      </c>
      <c r="H302" s="143">
        <v>27</v>
      </c>
      <c r="I302" s="128">
        <v>655.96</v>
      </c>
      <c r="J302" s="128">
        <v>380.42</v>
      </c>
    </row>
    <row r="303" spans="1:10" ht="23.25">
      <c r="A303" s="115">
        <v>22111</v>
      </c>
      <c r="B303" s="120">
        <v>4</v>
      </c>
      <c r="C303" s="136">
        <v>84.984</v>
      </c>
      <c r="D303" s="136">
        <v>85.1352</v>
      </c>
      <c r="E303" s="195">
        <f t="shared" si="16"/>
        <v>0.1512000000000029</v>
      </c>
      <c r="F303" s="164">
        <f t="shared" si="17"/>
        <v>456.85279187818134</v>
      </c>
      <c r="G303" s="128">
        <f t="shared" si="18"/>
        <v>330.96</v>
      </c>
      <c r="H303" s="143">
        <v>28</v>
      </c>
      <c r="I303" s="128">
        <v>657.28</v>
      </c>
      <c r="J303" s="128">
        <v>326.32</v>
      </c>
    </row>
    <row r="304" spans="1:10" ht="23.25">
      <c r="A304" s="115"/>
      <c r="B304" s="120">
        <v>5</v>
      </c>
      <c r="C304" s="136">
        <v>85.0002</v>
      </c>
      <c r="D304" s="136">
        <v>85.1328</v>
      </c>
      <c r="E304" s="195">
        <f t="shared" si="16"/>
        <v>0.1325999999999965</v>
      </c>
      <c r="F304" s="164">
        <f t="shared" si="17"/>
        <v>464.6273520445584</v>
      </c>
      <c r="G304" s="128">
        <f t="shared" si="18"/>
        <v>285.39</v>
      </c>
      <c r="H304" s="143">
        <v>29</v>
      </c>
      <c r="I304" s="128">
        <v>797.27</v>
      </c>
      <c r="J304" s="128">
        <v>511.88</v>
      </c>
    </row>
    <row r="305" spans="1:10" ht="23.25">
      <c r="A305" s="115"/>
      <c r="B305" s="120">
        <v>6</v>
      </c>
      <c r="C305" s="136">
        <v>87.3951</v>
      </c>
      <c r="D305" s="136">
        <v>87.5411</v>
      </c>
      <c r="E305" s="195">
        <f t="shared" si="16"/>
        <v>0.1460000000000008</v>
      </c>
      <c r="F305" s="164">
        <f t="shared" si="17"/>
        <v>465.0866462793092</v>
      </c>
      <c r="G305" s="128">
        <f t="shared" si="18"/>
        <v>313.9200000000001</v>
      </c>
      <c r="H305" s="143">
        <v>30</v>
      </c>
      <c r="I305" s="128">
        <v>683.94</v>
      </c>
      <c r="J305" s="128">
        <v>370.02</v>
      </c>
    </row>
    <row r="306" spans="1:10" ht="23.25">
      <c r="A306" s="115">
        <v>22115</v>
      </c>
      <c r="B306" s="120">
        <v>7</v>
      </c>
      <c r="C306" s="136">
        <v>86.4242</v>
      </c>
      <c r="D306" s="136">
        <v>86.6668</v>
      </c>
      <c r="E306" s="195">
        <f t="shared" si="16"/>
        <v>0.24259999999999593</v>
      </c>
      <c r="F306" s="164">
        <f t="shared" si="17"/>
        <v>894.5097894620258</v>
      </c>
      <c r="G306" s="128">
        <f t="shared" si="18"/>
        <v>271.2099999999999</v>
      </c>
      <c r="H306" s="143">
        <v>31</v>
      </c>
      <c r="I306" s="128">
        <v>786.06</v>
      </c>
      <c r="J306" s="128">
        <v>514.85</v>
      </c>
    </row>
    <row r="307" spans="1:10" ht="23.25">
      <c r="A307" s="115"/>
      <c r="B307" s="120">
        <v>8</v>
      </c>
      <c r="C307" s="136">
        <v>84.7732</v>
      </c>
      <c r="D307" s="136">
        <v>84.982</v>
      </c>
      <c r="E307" s="195">
        <f t="shared" si="16"/>
        <v>0.20879999999999654</v>
      </c>
      <c r="F307" s="164">
        <f t="shared" si="17"/>
        <v>1258.741258741238</v>
      </c>
      <c r="G307" s="128">
        <f t="shared" si="18"/>
        <v>165.88</v>
      </c>
      <c r="H307" s="143">
        <v>32</v>
      </c>
      <c r="I307" s="128">
        <v>711.02</v>
      </c>
      <c r="J307" s="128">
        <v>545.14</v>
      </c>
    </row>
    <row r="308" spans="1:10" ht="23.25">
      <c r="A308" s="115"/>
      <c r="B308" s="120">
        <v>9</v>
      </c>
      <c r="C308" s="136">
        <v>87.6636</v>
      </c>
      <c r="D308" s="136">
        <v>87.937</v>
      </c>
      <c r="E308" s="195">
        <f t="shared" si="16"/>
        <v>0.2733999999999952</v>
      </c>
      <c r="F308" s="164">
        <f t="shared" si="17"/>
        <v>902.4591516751781</v>
      </c>
      <c r="G308" s="128">
        <f t="shared" si="18"/>
        <v>302.95000000000005</v>
      </c>
      <c r="H308" s="143">
        <v>33</v>
      </c>
      <c r="I308" s="128">
        <v>679.23</v>
      </c>
      <c r="J308" s="128">
        <v>376.28</v>
      </c>
    </row>
    <row r="309" spans="1:10" ht="23.25">
      <c r="A309" s="115">
        <v>22135</v>
      </c>
      <c r="B309" s="214">
        <v>19</v>
      </c>
      <c r="C309" s="136">
        <v>88.9455</v>
      </c>
      <c r="D309" s="136">
        <v>89.1072</v>
      </c>
      <c r="E309" s="195">
        <f t="shared" si="16"/>
        <v>0.1617000000000104</v>
      </c>
      <c r="F309" s="164">
        <f t="shared" si="17"/>
        <v>585.2758071522021</v>
      </c>
      <c r="G309" s="128">
        <f t="shared" si="18"/>
        <v>276.28</v>
      </c>
      <c r="H309" s="143">
        <v>34</v>
      </c>
      <c r="I309" s="128">
        <v>655.78</v>
      </c>
      <c r="J309" s="128">
        <v>379.5</v>
      </c>
    </row>
    <row r="310" spans="1:10" ht="23.25">
      <c r="A310" s="115"/>
      <c r="B310" s="214">
        <v>20</v>
      </c>
      <c r="C310" s="136">
        <v>84.6722</v>
      </c>
      <c r="D310" s="136">
        <v>84.822</v>
      </c>
      <c r="E310" s="195">
        <f t="shared" si="16"/>
        <v>0.14979999999999905</v>
      </c>
      <c r="F310" s="164">
        <f t="shared" si="17"/>
        <v>512.4871707150155</v>
      </c>
      <c r="G310" s="128">
        <f t="shared" si="18"/>
        <v>292.3</v>
      </c>
      <c r="H310" s="143">
        <v>35</v>
      </c>
      <c r="I310" s="128">
        <v>617.64</v>
      </c>
      <c r="J310" s="128">
        <v>325.34</v>
      </c>
    </row>
    <row r="311" spans="1:10" ht="23.25">
      <c r="A311" s="115"/>
      <c r="B311" s="214">
        <v>21</v>
      </c>
      <c r="C311" s="136">
        <v>86.3435</v>
      </c>
      <c r="D311" s="136">
        <v>86.4867</v>
      </c>
      <c r="E311" s="195">
        <f t="shared" si="16"/>
        <v>0.1431999999999931</v>
      </c>
      <c r="F311" s="164">
        <f t="shared" si="17"/>
        <v>578.2120649276957</v>
      </c>
      <c r="G311" s="128">
        <f t="shared" si="18"/>
        <v>247.65999999999997</v>
      </c>
      <c r="H311" s="143">
        <v>36</v>
      </c>
      <c r="I311" s="128">
        <v>797.43</v>
      </c>
      <c r="J311" s="128">
        <v>549.77</v>
      </c>
    </row>
    <row r="312" spans="1:10" ht="23.25">
      <c r="A312" s="115">
        <v>22142</v>
      </c>
      <c r="B312" s="214">
        <v>22</v>
      </c>
      <c r="C312" s="136">
        <v>85.1234</v>
      </c>
      <c r="D312" s="136">
        <v>85.2202</v>
      </c>
      <c r="E312" s="195">
        <f t="shared" si="16"/>
        <v>0.09680000000000177</v>
      </c>
      <c r="F312" s="164">
        <f t="shared" si="17"/>
        <v>352.6026299493745</v>
      </c>
      <c r="G312" s="128">
        <f t="shared" si="18"/>
        <v>274.53</v>
      </c>
      <c r="H312" s="143">
        <v>37</v>
      </c>
      <c r="I312" s="128">
        <v>827.05</v>
      </c>
      <c r="J312" s="128">
        <v>552.52</v>
      </c>
    </row>
    <row r="313" spans="1:10" ht="23.25">
      <c r="A313" s="115"/>
      <c r="B313" s="214">
        <v>23</v>
      </c>
      <c r="C313" s="136">
        <v>87.6443</v>
      </c>
      <c r="D313" s="136">
        <v>87.7978</v>
      </c>
      <c r="E313" s="195">
        <f t="shared" si="16"/>
        <v>0.15349999999999397</v>
      </c>
      <c r="F313" s="164">
        <f t="shared" si="17"/>
        <v>569.5944190878844</v>
      </c>
      <c r="G313" s="128">
        <f t="shared" si="18"/>
        <v>269.49</v>
      </c>
      <c r="H313" s="143">
        <v>38</v>
      </c>
      <c r="I313" s="128">
        <v>822.65</v>
      </c>
      <c r="J313" s="128">
        <v>553.16</v>
      </c>
    </row>
    <row r="314" spans="1:10" ht="23.25">
      <c r="A314" s="115"/>
      <c r="B314" s="214">
        <v>24</v>
      </c>
      <c r="C314" s="136">
        <v>88.0076</v>
      </c>
      <c r="D314" s="136">
        <v>88.135</v>
      </c>
      <c r="E314" s="195">
        <f t="shared" si="16"/>
        <v>0.12740000000000862</v>
      </c>
      <c r="F314" s="164">
        <f t="shared" si="17"/>
        <v>476.17267800414345</v>
      </c>
      <c r="G314" s="128">
        <f t="shared" si="18"/>
        <v>267.55000000000007</v>
      </c>
      <c r="H314" s="143">
        <v>39</v>
      </c>
      <c r="I314" s="128">
        <v>637.58</v>
      </c>
      <c r="J314" s="128">
        <v>370.03</v>
      </c>
    </row>
    <row r="315" spans="1:10" ht="23.25">
      <c r="A315" s="115">
        <v>22154</v>
      </c>
      <c r="B315" s="214">
        <v>25</v>
      </c>
      <c r="C315" s="136">
        <v>87.07</v>
      </c>
      <c r="D315" s="136">
        <v>87.1988</v>
      </c>
      <c r="E315" s="195">
        <f t="shared" si="16"/>
        <v>0.12880000000001246</v>
      </c>
      <c r="F315" s="164">
        <f t="shared" si="17"/>
        <v>534.9059346318887</v>
      </c>
      <c r="G315" s="128">
        <f t="shared" si="18"/>
        <v>240.78999999999996</v>
      </c>
      <c r="H315" s="143">
        <v>40</v>
      </c>
      <c r="I315" s="128">
        <v>778.81</v>
      </c>
      <c r="J315" s="128">
        <v>538.02</v>
      </c>
    </row>
    <row r="316" spans="1:10" ht="23.25">
      <c r="A316" s="115"/>
      <c r="B316" s="214">
        <v>26</v>
      </c>
      <c r="C316" s="136">
        <v>85.7818</v>
      </c>
      <c r="D316" s="136">
        <v>85.9537</v>
      </c>
      <c r="E316" s="195">
        <f t="shared" si="16"/>
        <v>0.17189999999999372</v>
      </c>
      <c r="F316" s="164">
        <f t="shared" si="17"/>
        <v>639.1522587841374</v>
      </c>
      <c r="G316" s="128">
        <f t="shared" si="18"/>
        <v>268.94999999999993</v>
      </c>
      <c r="H316" s="143">
        <v>41</v>
      </c>
      <c r="I316" s="128">
        <v>857.64</v>
      </c>
      <c r="J316" s="128">
        <v>588.69</v>
      </c>
    </row>
    <row r="317" spans="1:10" ht="23.25">
      <c r="A317" s="115"/>
      <c r="B317" s="214">
        <v>27</v>
      </c>
      <c r="C317" s="136">
        <v>86.3185</v>
      </c>
      <c r="D317" s="136">
        <v>86.5184</v>
      </c>
      <c r="E317" s="195">
        <f t="shared" si="16"/>
        <v>0.19989999999999952</v>
      </c>
      <c r="F317" s="164">
        <f t="shared" si="17"/>
        <v>814.2234532198263</v>
      </c>
      <c r="G317" s="128">
        <f t="shared" si="18"/>
        <v>245.51</v>
      </c>
      <c r="H317" s="143">
        <v>42</v>
      </c>
      <c r="I317" s="128">
        <v>780.29</v>
      </c>
      <c r="J317" s="128">
        <v>534.78</v>
      </c>
    </row>
    <row r="318" spans="1:10" ht="23.25">
      <c r="A318" s="115">
        <v>22163</v>
      </c>
      <c r="B318" s="214">
        <v>16</v>
      </c>
      <c r="C318" s="136">
        <v>86.191</v>
      </c>
      <c r="D318" s="136">
        <v>86.3552</v>
      </c>
      <c r="E318" s="195">
        <f t="shared" si="16"/>
        <v>0.1641999999999939</v>
      </c>
      <c r="F318" s="164">
        <f t="shared" si="17"/>
        <v>507.63618376304305</v>
      </c>
      <c r="G318" s="128">
        <f t="shared" si="18"/>
        <v>323.46000000000004</v>
      </c>
      <c r="H318" s="143">
        <v>43</v>
      </c>
      <c r="I318" s="128">
        <v>802.58</v>
      </c>
      <c r="J318" s="128">
        <v>479.12</v>
      </c>
    </row>
    <row r="319" spans="1:10" ht="23.25">
      <c r="A319" s="115"/>
      <c r="B319" s="214">
        <v>17</v>
      </c>
      <c r="C319" s="136">
        <v>87.2135</v>
      </c>
      <c r="D319" s="136">
        <v>87.3695</v>
      </c>
      <c r="E319" s="195">
        <f t="shared" si="16"/>
        <v>0.1560000000000059</v>
      </c>
      <c r="F319" s="164">
        <f t="shared" si="17"/>
        <v>515.9924585717788</v>
      </c>
      <c r="G319" s="128">
        <f t="shared" si="18"/>
        <v>302.33000000000004</v>
      </c>
      <c r="H319" s="143">
        <v>44</v>
      </c>
      <c r="I319" s="128">
        <v>637.6</v>
      </c>
      <c r="J319" s="128">
        <v>335.27</v>
      </c>
    </row>
    <row r="320" spans="1:10" ht="23.25">
      <c r="A320" s="115"/>
      <c r="B320" s="214">
        <v>18</v>
      </c>
      <c r="C320" s="136">
        <v>85.1947</v>
      </c>
      <c r="D320" s="136">
        <v>85.3348</v>
      </c>
      <c r="E320" s="195">
        <f t="shared" si="16"/>
        <v>0.1401000000000039</v>
      </c>
      <c r="F320" s="164">
        <f t="shared" si="17"/>
        <v>437.2522705283976</v>
      </c>
      <c r="G320" s="128">
        <f t="shared" si="18"/>
        <v>320.41</v>
      </c>
      <c r="H320" s="143">
        <v>45</v>
      </c>
      <c r="I320" s="128">
        <v>666.99</v>
      </c>
      <c r="J320" s="128">
        <v>346.58</v>
      </c>
    </row>
    <row r="321" spans="1:10" ht="23.25">
      <c r="A321" s="115">
        <v>22171</v>
      </c>
      <c r="B321" s="214">
        <v>19</v>
      </c>
      <c r="C321" s="136">
        <v>88.976</v>
      </c>
      <c r="D321" s="136">
        <v>89.0575</v>
      </c>
      <c r="E321" s="195">
        <f t="shared" si="16"/>
        <v>0.08150000000000546</v>
      </c>
      <c r="F321" s="164">
        <f t="shared" si="17"/>
        <v>310.54717268711124</v>
      </c>
      <c r="G321" s="128">
        <f t="shared" si="18"/>
        <v>262.43999999999994</v>
      </c>
      <c r="H321" s="143">
        <v>46</v>
      </c>
      <c r="I321" s="128">
        <v>682.43</v>
      </c>
      <c r="J321" s="128">
        <v>419.99</v>
      </c>
    </row>
    <row r="322" spans="1:10" ht="23.25">
      <c r="A322" s="115"/>
      <c r="B322" s="214">
        <v>20</v>
      </c>
      <c r="C322" s="136">
        <v>84.6575</v>
      </c>
      <c r="D322" s="136">
        <v>84.7621</v>
      </c>
      <c r="E322" s="195">
        <f t="shared" si="16"/>
        <v>0.10460000000000491</v>
      </c>
      <c r="F322" s="164">
        <f t="shared" si="17"/>
        <v>325.3398028055268</v>
      </c>
      <c r="G322" s="128">
        <f t="shared" si="18"/>
        <v>321.51</v>
      </c>
      <c r="H322" s="143">
        <v>47</v>
      </c>
      <c r="I322" s="128">
        <v>713.29</v>
      </c>
      <c r="J322" s="128">
        <v>391.78</v>
      </c>
    </row>
    <row r="323" spans="1:10" ht="23.25">
      <c r="A323" s="115"/>
      <c r="B323" s="214">
        <v>21</v>
      </c>
      <c r="C323" s="136">
        <v>86.342</v>
      </c>
      <c r="D323" s="136">
        <v>86.4341</v>
      </c>
      <c r="E323" s="195">
        <f t="shared" si="16"/>
        <v>0.09210000000000207</v>
      </c>
      <c r="F323" s="164">
        <f t="shared" si="17"/>
        <v>363.07013048449585</v>
      </c>
      <c r="G323" s="128">
        <f t="shared" si="18"/>
        <v>253.67000000000002</v>
      </c>
      <c r="H323" s="143">
        <v>48</v>
      </c>
      <c r="I323" s="128">
        <v>641.36</v>
      </c>
      <c r="J323" s="128">
        <v>387.69</v>
      </c>
    </row>
    <row r="324" spans="1:10" ht="23.25">
      <c r="A324" s="115">
        <v>22179</v>
      </c>
      <c r="B324" s="214">
        <v>22</v>
      </c>
      <c r="C324" s="136">
        <v>85.1615</v>
      </c>
      <c r="D324" s="136">
        <v>85.2024</v>
      </c>
      <c r="E324" s="195">
        <f t="shared" si="16"/>
        <v>0.0408999999999935</v>
      </c>
      <c r="F324" s="164">
        <f aca="true" t="shared" si="19" ref="F324:F368">((10^6)*E324/G324)</f>
        <v>143.91273750877374</v>
      </c>
      <c r="G324" s="128">
        <f t="shared" si="18"/>
        <v>284.2</v>
      </c>
      <c r="H324" s="143">
        <v>49</v>
      </c>
      <c r="I324" s="128">
        <v>655.76</v>
      </c>
      <c r="J324" s="128">
        <v>371.56</v>
      </c>
    </row>
    <row r="325" spans="1:10" ht="23.25">
      <c r="A325" s="115"/>
      <c r="B325" s="214">
        <v>23</v>
      </c>
      <c r="C325" s="136">
        <v>87.6696</v>
      </c>
      <c r="D325" s="136">
        <v>87.7059</v>
      </c>
      <c r="E325" s="195">
        <f t="shared" si="16"/>
        <v>0.03629999999999711</v>
      </c>
      <c r="F325" s="164">
        <f t="shared" si="19"/>
        <v>145.03755793510115</v>
      </c>
      <c r="G325" s="128">
        <f t="shared" si="18"/>
        <v>250.27999999999997</v>
      </c>
      <c r="H325" s="143">
        <v>50</v>
      </c>
      <c r="I325" s="128">
        <v>783.72</v>
      </c>
      <c r="J325" s="128">
        <v>533.44</v>
      </c>
    </row>
    <row r="326" spans="1:10" ht="23.25">
      <c r="A326" s="115"/>
      <c r="B326" s="214">
        <v>24</v>
      </c>
      <c r="C326" s="136">
        <v>88.0598</v>
      </c>
      <c r="D326" s="136">
        <v>88.1086</v>
      </c>
      <c r="E326" s="195">
        <f t="shared" si="16"/>
        <v>0.048799999999999955</v>
      </c>
      <c r="F326" s="164">
        <f t="shared" si="19"/>
        <v>161.38099804887713</v>
      </c>
      <c r="G326" s="128">
        <f t="shared" si="18"/>
        <v>302.39</v>
      </c>
      <c r="H326" s="143">
        <v>51</v>
      </c>
      <c r="I326" s="128">
        <v>677.12</v>
      </c>
      <c r="J326" s="128">
        <v>374.73</v>
      </c>
    </row>
    <row r="327" spans="1:10" ht="23.25">
      <c r="A327" s="115">
        <v>22192</v>
      </c>
      <c r="B327" s="214">
        <v>10</v>
      </c>
      <c r="C327" s="136">
        <v>85.1311</v>
      </c>
      <c r="D327" s="136">
        <v>85.1619</v>
      </c>
      <c r="E327" s="195">
        <f t="shared" si="16"/>
        <v>0.030799999999999272</v>
      </c>
      <c r="F327" s="164">
        <f t="shared" si="19"/>
        <v>92.77946802421687</v>
      </c>
      <c r="G327" s="128">
        <f t="shared" si="18"/>
        <v>331.96999999999997</v>
      </c>
      <c r="H327" s="143">
        <v>52</v>
      </c>
      <c r="I327" s="128">
        <v>704.54</v>
      </c>
      <c r="J327" s="128">
        <v>372.57</v>
      </c>
    </row>
    <row r="328" spans="1:10" ht="23.25">
      <c r="A328" s="115"/>
      <c r="B328" s="214">
        <v>11</v>
      </c>
      <c r="C328" s="136">
        <v>86.084</v>
      </c>
      <c r="D328" s="136">
        <v>86.1029</v>
      </c>
      <c r="E328" s="195">
        <f t="shared" si="16"/>
        <v>0.018900000000002137</v>
      </c>
      <c r="F328" s="164">
        <f t="shared" si="19"/>
        <v>67.5965665236128</v>
      </c>
      <c r="G328" s="128">
        <f t="shared" si="18"/>
        <v>279.6</v>
      </c>
      <c r="H328" s="143">
        <v>53</v>
      </c>
      <c r="I328" s="128">
        <v>826.08</v>
      </c>
      <c r="J328" s="128">
        <v>546.48</v>
      </c>
    </row>
    <row r="329" spans="1:10" ht="23.25">
      <c r="A329" s="115"/>
      <c r="B329" s="214">
        <v>12</v>
      </c>
      <c r="C329" s="136">
        <v>84.8554</v>
      </c>
      <c r="D329" s="136">
        <v>84.8754</v>
      </c>
      <c r="E329" s="195">
        <f t="shared" si="16"/>
        <v>0.01999999999999602</v>
      </c>
      <c r="F329" s="164">
        <f t="shared" si="19"/>
        <v>77.11884013262905</v>
      </c>
      <c r="G329" s="128">
        <f t="shared" si="18"/>
        <v>259.34000000000003</v>
      </c>
      <c r="H329" s="143">
        <v>54</v>
      </c>
      <c r="I329" s="128">
        <v>790.94</v>
      </c>
      <c r="J329" s="128">
        <v>531.6</v>
      </c>
    </row>
    <row r="330" spans="1:10" ht="23.25">
      <c r="A330" s="115">
        <v>22208</v>
      </c>
      <c r="B330" s="214">
        <v>13</v>
      </c>
      <c r="C330" s="136">
        <v>86.735</v>
      </c>
      <c r="D330" s="136">
        <v>86.7471</v>
      </c>
      <c r="E330" s="195">
        <f t="shared" si="16"/>
        <v>0.012100000000003774</v>
      </c>
      <c r="F330" s="164">
        <f t="shared" si="19"/>
        <v>43.48919958309231</v>
      </c>
      <c r="G330" s="128">
        <f t="shared" si="18"/>
        <v>278.23</v>
      </c>
      <c r="H330" s="143">
        <v>55</v>
      </c>
      <c r="I330" s="128">
        <v>635.99</v>
      </c>
      <c r="J330" s="128">
        <v>357.76</v>
      </c>
    </row>
    <row r="331" spans="1:10" ht="23.25">
      <c r="A331" s="115"/>
      <c r="B331" s="214">
        <v>14</v>
      </c>
      <c r="C331" s="136">
        <v>85.9695</v>
      </c>
      <c r="D331" s="136">
        <v>85.9855</v>
      </c>
      <c r="E331" s="195">
        <f t="shared" si="16"/>
        <v>0.016000000000005343</v>
      </c>
      <c r="F331" s="164">
        <f t="shared" si="19"/>
        <v>57.84108162824577</v>
      </c>
      <c r="G331" s="128">
        <f t="shared" si="18"/>
        <v>276.62</v>
      </c>
      <c r="H331" s="143">
        <v>56</v>
      </c>
      <c r="I331" s="128">
        <v>665.37</v>
      </c>
      <c r="J331" s="128">
        <v>388.75</v>
      </c>
    </row>
    <row r="332" spans="1:10" ht="23.25">
      <c r="A332" s="115"/>
      <c r="B332" s="214">
        <v>15</v>
      </c>
      <c r="C332" s="136">
        <v>87.0188</v>
      </c>
      <c r="D332" s="136">
        <v>87.0276</v>
      </c>
      <c r="E332" s="195">
        <f t="shared" si="16"/>
        <v>0.008800000000007913</v>
      </c>
      <c r="F332" s="164">
        <f t="shared" si="19"/>
        <v>35.621761658063114</v>
      </c>
      <c r="G332" s="128">
        <f t="shared" si="18"/>
        <v>247.04000000000002</v>
      </c>
      <c r="H332" s="143">
        <v>57</v>
      </c>
      <c r="I332" s="128">
        <v>655.62</v>
      </c>
      <c r="J332" s="128">
        <v>408.58</v>
      </c>
    </row>
    <row r="333" spans="1:10" ht="23.25">
      <c r="A333" s="115">
        <v>22214</v>
      </c>
      <c r="B333" s="214">
        <v>16</v>
      </c>
      <c r="C333" s="136">
        <v>86.163</v>
      </c>
      <c r="D333" s="136">
        <v>86.2195</v>
      </c>
      <c r="E333" s="195">
        <f t="shared" si="16"/>
        <v>0.05649999999999977</v>
      </c>
      <c r="F333" s="164">
        <f t="shared" si="19"/>
        <v>198.5591284484265</v>
      </c>
      <c r="G333" s="128">
        <f t="shared" si="18"/>
        <v>284.55000000000007</v>
      </c>
      <c r="H333" s="143">
        <v>58</v>
      </c>
      <c r="I333" s="128">
        <v>784.82</v>
      </c>
      <c r="J333" s="128">
        <v>500.27</v>
      </c>
    </row>
    <row r="334" spans="1:10" ht="23.25">
      <c r="A334" s="115"/>
      <c r="B334" s="214">
        <v>17</v>
      </c>
      <c r="C334" s="136">
        <v>87.2618</v>
      </c>
      <c r="D334" s="136">
        <v>87.3112</v>
      </c>
      <c r="E334" s="195">
        <f t="shared" si="16"/>
        <v>0.04940000000000566</v>
      </c>
      <c r="F334" s="164">
        <f t="shared" si="19"/>
        <v>184.5487148834641</v>
      </c>
      <c r="G334" s="128">
        <f t="shared" si="18"/>
        <v>267.67999999999995</v>
      </c>
      <c r="H334" s="143">
        <v>59</v>
      </c>
      <c r="I334" s="128">
        <v>776.68</v>
      </c>
      <c r="J334" s="128">
        <v>509</v>
      </c>
    </row>
    <row r="335" spans="1:10" ht="23.25">
      <c r="A335" s="115"/>
      <c r="B335" s="214">
        <v>18</v>
      </c>
      <c r="C335" s="136">
        <v>85.1532</v>
      </c>
      <c r="D335" s="136">
        <v>85.209</v>
      </c>
      <c r="E335" s="195">
        <f t="shared" si="16"/>
        <v>0.05580000000000496</v>
      </c>
      <c r="F335" s="164">
        <f t="shared" si="19"/>
        <v>199.89253089738477</v>
      </c>
      <c r="G335" s="128">
        <f t="shared" si="18"/>
        <v>279.15</v>
      </c>
      <c r="H335" s="143">
        <v>60</v>
      </c>
      <c r="I335" s="128">
        <v>593.64</v>
      </c>
      <c r="J335" s="128">
        <v>314.49</v>
      </c>
    </row>
    <row r="336" spans="1:10" ht="23.25">
      <c r="A336" s="115">
        <v>22228</v>
      </c>
      <c r="B336" s="214">
        <v>28</v>
      </c>
      <c r="C336" s="136">
        <v>87.2518</v>
      </c>
      <c r="D336" s="136">
        <v>87.2614</v>
      </c>
      <c r="E336" s="195">
        <f t="shared" si="16"/>
        <v>0.009599999999991837</v>
      </c>
      <c r="F336" s="164">
        <f t="shared" si="19"/>
        <v>33.356497567727025</v>
      </c>
      <c r="G336" s="128">
        <f t="shared" si="18"/>
        <v>287.79999999999995</v>
      </c>
      <c r="H336" s="143">
        <v>61</v>
      </c>
      <c r="I336" s="128">
        <v>788.4</v>
      </c>
      <c r="J336" s="128">
        <v>500.6</v>
      </c>
    </row>
    <row r="337" spans="1:10" ht="23.25">
      <c r="A337" s="115"/>
      <c r="B337" s="214">
        <v>29</v>
      </c>
      <c r="C337" s="136">
        <v>85.2877</v>
      </c>
      <c r="D337" s="136">
        <v>85.2999</v>
      </c>
      <c r="E337" s="195">
        <f t="shared" si="16"/>
        <v>0.012199999999992883</v>
      </c>
      <c r="F337" s="164">
        <f t="shared" si="19"/>
        <v>42.808519597153875</v>
      </c>
      <c r="G337" s="128">
        <f t="shared" si="18"/>
        <v>284.99</v>
      </c>
      <c r="H337" s="143">
        <v>62</v>
      </c>
      <c r="I337" s="128">
        <v>786.24</v>
      </c>
      <c r="J337" s="128">
        <v>501.25</v>
      </c>
    </row>
    <row r="338" spans="1:10" ht="23.25">
      <c r="A338" s="115"/>
      <c r="B338" s="214">
        <v>30</v>
      </c>
      <c r="C338" s="136">
        <v>85.0188</v>
      </c>
      <c r="D338" s="136">
        <v>85.0389</v>
      </c>
      <c r="E338" s="195">
        <f t="shared" si="16"/>
        <v>0.02009999999999934</v>
      </c>
      <c r="F338" s="164">
        <f t="shared" si="19"/>
        <v>72.77335264300993</v>
      </c>
      <c r="G338" s="128">
        <f t="shared" si="18"/>
        <v>276.2</v>
      </c>
      <c r="H338" s="143">
        <v>63</v>
      </c>
      <c r="I338" s="128">
        <v>638.66</v>
      </c>
      <c r="J338" s="128">
        <v>362.46</v>
      </c>
    </row>
    <row r="339" spans="1:10" ht="23.25">
      <c r="A339" s="115">
        <v>22247</v>
      </c>
      <c r="B339" s="214">
        <v>31</v>
      </c>
      <c r="C339" s="136">
        <v>84.9176</v>
      </c>
      <c r="D339" s="136">
        <v>84.9273</v>
      </c>
      <c r="E339" s="195">
        <f t="shared" si="16"/>
        <v>0.009700000000009368</v>
      </c>
      <c r="F339" s="164">
        <f t="shared" si="19"/>
        <v>35.64210913102836</v>
      </c>
      <c r="G339" s="128">
        <f t="shared" si="18"/>
        <v>272.15</v>
      </c>
      <c r="H339" s="143">
        <v>64</v>
      </c>
      <c r="I339" s="128">
        <v>652.8</v>
      </c>
      <c r="J339" s="128">
        <v>380.65</v>
      </c>
    </row>
    <row r="340" spans="1:10" ht="23.25">
      <c r="A340" s="115"/>
      <c r="B340" s="214">
        <v>32</v>
      </c>
      <c r="C340" s="136">
        <v>85.0491</v>
      </c>
      <c r="D340" s="136">
        <v>85.0555</v>
      </c>
      <c r="E340" s="195">
        <f t="shared" si="16"/>
        <v>0.006399999999999295</v>
      </c>
      <c r="F340" s="164">
        <f t="shared" si="19"/>
        <v>17.52608374181695</v>
      </c>
      <c r="G340" s="128">
        <f t="shared" si="18"/>
        <v>365.16999999999996</v>
      </c>
      <c r="H340" s="143">
        <v>65</v>
      </c>
      <c r="I340" s="128">
        <v>715.43</v>
      </c>
      <c r="J340" s="128">
        <v>350.26</v>
      </c>
    </row>
    <row r="341" spans="1:10" ht="23.25">
      <c r="A341" s="115"/>
      <c r="B341" s="214">
        <v>33</v>
      </c>
      <c r="C341" s="136">
        <v>86.0202</v>
      </c>
      <c r="D341" s="136">
        <v>86.03</v>
      </c>
      <c r="E341" s="195">
        <f t="shared" si="16"/>
        <v>0.009799999999998477</v>
      </c>
      <c r="F341" s="164">
        <f t="shared" si="19"/>
        <v>33.92294645020068</v>
      </c>
      <c r="G341" s="128">
        <f t="shared" si="18"/>
        <v>288.89</v>
      </c>
      <c r="H341" s="143">
        <v>66</v>
      </c>
      <c r="I341" s="128">
        <v>814.68</v>
      </c>
      <c r="J341" s="128">
        <v>525.79</v>
      </c>
    </row>
    <row r="342" spans="1:10" ht="23.25">
      <c r="A342" s="115">
        <v>22254</v>
      </c>
      <c r="B342" s="214">
        <v>10</v>
      </c>
      <c r="C342" s="136">
        <v>85.1054</v>
      </c>
      <c r="D342" s="136">
        <v>85.1142</v>
      </c>
      <c r="E342" s="195">
        <f t="shared" si="16"/>
        <v>0.008799999999993702</v>
      </c>
      <c r="F342" s="164">
        <f t="shared" si="19"/>
        <v>38.42962574782176</v>
      </c>
      <c r="G342" s="128">
        <f t="shared" si="18"/>
        <v>228.98999999999995</v>
      </c>
      <c r="H342" s="143">
        <v>67</v>
      </c>
      <c r="I342" s="128">
        <v>620.9</v>
      </c>
      <c r="J342" s="128">
        <v>391.91</v>
      </c>
    </row>
    <row r="343" spans="1:10" ht="23.25">
      <c r="A343" s="115"/>
      <c r="B343" s="214">
        <v>11</v>
      </c>
      <c r="C343" s="136">
        <v>86.1277</v>
      </c>
      <c r="D343" s="136">
        <v>86.1346</v>
      </c>
      <c r="E343" s="195">
        <f t="shared" si="16"/>
        <v>0.0069000000000016826</v>
      </c>
      <c r="F343" s="164">
        <f t="shared" si="19"/>
        <v>27.558111670267916</v>
      </c>
      <c r="G343" s="128">
        <f t="shared" si="18"/>
        <v>250.38000000000005</v>
      </c>
      <c r="H343" s="143">
        <v>68</v>
      </c>
      <c r="I343" s="128">
        <v>634.82</v>
      </c>
      <c r="J343" s="128">
        <v>384.44</v>
      </c>
    </row>
    <row r="344" spans="1:10" ht="23.25">
      <c r="A344" s="115"/>
      <c r="B344" s="214">
        <v>12</v>
      </c>
      <c r="C344" s="136">
        <v>84.875</v>
      </c>
      <c r="D344" s="136">
        <v>84.8826</v>
      </c>
      <c r="E344" s="195">
        <f t="shared" si="16"/>
        <v>0.0075999999999964984</v>
      </c>
      <c r="F344" s="164">
        <f t="shared" si="19"/>
        <v>45.07443212144296</v>
      </c>
      <c r="G344" s="128">
        <f t="shared" si="18"/>
        <v>168.61</v>
      </c>
      <c r="H344" s="143">
        <v>69</v>
      </c>
      <c r="I344" s="128">
        <v>744.89</v>
      </c>
      <c r="J344" s="128">
        <v>576.28</v>
      </c>
    </row>
    <row r="345" spans="1:10" ht="23.25">
      <c r="A345" s="115">
        <v>22263</v>
      </c>
      <c r="B345" s="214">
        <v>13</v>
      </c>
      <c r="C345" s="136">
        <v>86.7358</v>
      </c>
      <c r="D345" s="136">
        <v>86.7428</v>
      </c>
      <c r="E345" s="195">
        <f t="shared" si="16"/>
        <v>0.007000000000005002</v>
      </c>
      <c r="F345" s="164">
        <f t="shared" si="19"/>
        <v>36.43556110766709</v>
      </c>
      <c r="G345" s="128">
        <f t="shared" si="18"/>
        <v>192.12</v>
      </c>
      <c r="H345" s="143">
        <v>70</v>
      </c>
      <c r="I345" s="128">
        <v>770.48</v>
      </c>
      <c r="J345" s="128">
        <v>578.36</v>
      </c>
    </row>
    <row r="346" spans="1:10" ht="23.25">
      <c r="A346" s="115"/>
      <c r="B346" s="214">
        <v>14</v>
      </c>
      <c r="C346" s="136">
        <v>85.9776</v>
      </c>
      <c r="D346" s="136">
        <v>85.987</v>
      </c>
      <c r="E346" s="195">
        <f t="shared" si="16"/>
        <v>0.009399999999999409</v>
      </c>
      <c r="F346" s="164">
        <f t="shared" si="19"/>
        <v>43.19852941176198</v>
      </c>
      <c r="G346" s="128">
        <f t="shared" si="18"/>
        <v>217.60000000000002</v>
      </c>
      <c r="H346" s="143">
        <v>71</v>
      </c>
      <c r="I346" s="128">
        <v>788.12</v>
      </c>
      <c r="J346" s="128">
        <v>570.52</v>
      </c>
    </row>
    <row r="347" spans="1:10" ht="23.25">
      <c r="A347" s="115"/>
      <c r="B347" s="214">
        <v>15</v>
      </c>
      <c r="C347" s="136">
        <v>87.0156</v>
      </c>
      <c r="D347" s="136">
        <v>87.0247</v>
      </c>
      <c r="E347" s="195">
        <f t="shared" si="16"/>
        <v>0.00909999999998945</v>
      </c>
      <c r="F347" s="164">
        <f t="shared" si="19"/>
        <v>36.1555882235665</v>
      </c>
      <c r="G347" s="128">
        <f t="shared" si="18"/>
        <v>251.68999999999994</v>
      </c>
      <c r="H347" s="143">
        <v>72</v>
      </c>
      <c r="I347" s="128">
        <v>622.05</v>
      </c>
      <c r="J347" s="128">
        <v>370.36</v>
      </c>
    </row>
    <row r="348" spans="1:10" ht="23.25">
      <c r="A348" s="115">
        <v>22270</v>
      </c>
      <c r="B348" s="214">
        <v>16</v>
      </c>
      <c r="C348" s="136">
        <v>86.193</v>
      </c>
      <c r="D348" s="136">
        <v>86.2018</v>
      </c>
      <c r="E348" s="195">
        <f t="shared" si="16"/>
        <v>0.008800000000007913</v>
      </c>
      <c r="F348" s="164">
        <f t="shared" si="19"/>
        <v>32.927970065511374</v>
      </c>
      <c r="G348" s="128">
        <f t="shared" si="18"/>
        <v>267.24999999999994</v>
      </c>
      <c r="H348" s="143">
        <v>73</v>
      </c>
      <c r="I348" s="128">
        <v>641.04</v>
      </c>
      <c r="J348" s="128">
        <v>373.79</v>
      </c>
    </row>
    <row r="349" spans="1:10" ht="23.25">
      <c r="A349" s="115"/>
      <c r="B349" s="214">
        <v>17</v>
      </c>
      <c r="C349" s="136">
        <v>87.2561</v>
      </c>
      <c r="D349" s="136">
        <v>87.2731</v>
      </c>
      <c r="E349" s="195">
        <f t="shared" si="16"/>
        <v>0.016999999999995907</v>
      </c>
      <c r="F349" s="164">
        <f t="shared" si="19"/>
        <v>59.586400280392255</v>
      </c>
      <c r="G349" s="128">
        <f t="shared" si="18"/>
        <v>285.29999999999995</v>
      </c>
      <c r="H349" s="143">
        <v>74</v>
      </c>
      <c r="I349" s="128">
        <v>644.67</v>
      </c>
      <c r="J349" s="128">
        <v>359.37</v>
      </c>
    </row>
    <row r="350" spans="1:10" ht="23.25">
      <c r="A350" s="115"/>
      <c r="B350" s="214">
        <v>18</v>
      </c>
      <c r="C350" s="136">
        <v>85.2044</v>
      </c>
      <c r="D350" s="136">
        <v>85.2121</v>
      </c>
      <c r="E350" s="195">
        <f t="shared" si="16"/>
        <v>0.007699999999999818</v>
      </c>
      <c r="F350" s="164">
        <f t="shared" si="19"/>
        <v>36.643982296672625</v>
      </c>
      <c r="G350" s="128">
        <f t="shared" si="18"/>
        <v>210.13</v>
      </c>
      <c r="H350" s="143">
        <v>75</v>
      </c>
      <c r="I350" s="128">
        <v>793.63</v>
      </c>
      <c r="J350" s="128">
        <v>583.5</v>
      </c>
    </row>
    <row r="351" spans="1:10" ht="23.25">
      <c r="A351" s="115">
        <v>22289</v>
      </c>
      <c r="B351" s="215">
        <v>13</v>
      </c>
      <c r="C351" s="136">
        <v>86.7209</v>
      </c>
      <c r="D351" s="136">
        <v>86.7209</v>
      </c>
      <c r="E351" s="195">
        <f t="shared" si="16"/>
        <v>0</v>
      </c>
      <c r="F351" s="164">
        <f t="shared" si="19"/>
        <v>0</v>
      </c>
      <c r="G351" s="128">
        <f t="shared" si="18"/>
        <v>305.9599999999999</v>
      </c>
      <c r="H351" s="143">
        <v>76</v>
      </c>
      <c r="I351" s="128">
        <v>725.93</v>
      </c>
      <c r="J351" s="128">
        <v>419.97</v>
      </c>
    </row>
    <row r="352" spans="1:10" ht="23.25">
      <c r="A352" s="115"/>
      <c r="B352" s="215">
        <v>14</v>
      </c>
      <c r="C352" s="136">
        <v>85.9697</v>
      </c>
      <c r="D352" s="136">
        <v>85.9697</v>
      </c>
      <c r="E352" s="195">
        <f t="shared" si="16"/>
        <v>0</v>
      </c>
      <c r="F352" s="164">
        <f t="shared" si="19"/>
        <v>0</v>
      </c>
      <c r="G352" s="128">
        <f t="shared" si="18"/>
        <v>277.04999999999995</v>
      </c>
      <c r="H352" s="143">
        <v>77</v>
      </c>
      <c r="I352" s="128">
        <v>824.24</v>
      </c>
      <c r="J352" s="128">
        <v>547.19</v>
      </c>
    </row>
    <row r="353" spans="1:10" ht="23.25">
      <c r="A353" s="115"/>
      <c r="B353" s="215">
        <v>15</v>
      </c>
      <c r="C353" s="136">
        <v>86.9999</v>
      </c>
      <c r="D353" s="136">
        <v>87.0053</v>
      </c>
      <c r="E353" s="195">
        <f t="shared" si="16"/>
        <v>0.005400000000008731</v>
      </c>
      <c r="F353" s="164">
        <f t="shared" si="19"/>
        <v>20.105741306161043</v>
      </c>
      <c r="G353" s="128">
        <f t="shared" si="18"/>
        <v>268.5799999999999</v>
      </c>
      <c r="H353" s="143">
        <v>78</v>
      </c>
      <c r="I353" s="128">
        <v>799.17</v>
      </c>
      <c r="J353" s="128">
        <v>530.59</v>
      </c>
    </row>
    <row r="354" spans="1:10" ht="23.25">
      <c r="A354" s="115">
        <v>22312</v>
      </c>
      <c r="B354" s="215">
        <v>16</v>
      </c>
      <c r="C354" s="136">
        <v>86.1888</v>
      </c>
      <c r="D354" s="136">
        <v>86.1911</v>
      </c>
      <c r="E354" s="195">
        <f t="shared" si="16"/>
        <v>0.002300000000005298</v>
      </c>
      <c r="F354" s="164">
        <f t="shared" si="19"/>
        <v>8.071874780674168</v>
      </c>
      <c r="G354" s="128">
        <f t="shared" si="18"/>
        <v>284.94000000000005</v>
      </c>
      <c r="H354" s="143">
        <v>79</v>
      </c>
      <c r="I354" s="128">
        <v>648.72</v>
      </c>
      <c r="J354" s="128">
        <v>363.78</v>
      </c>
    </row>
    <row r="355" spans="1:10" ht="23.25">
      <c r="A355" s="115"/>
      <c r="B355" s="215">
        <v>17</v>
      </c>
      <c r="C355" s="136">
        <v>87.2411</v>
      </c>
      <c r="D355" s="136">
        <v>87.2434</v>
      </c>
      <c r="E355" s="195">
        <f t="shared" si="16"/>
        <v>0.002299999999991087</v>
      </c>
      <c r="F355" s="164">
        <f t="shared" si="19"/>
        <v>8.160079472046714</v>
      </c>
      <c r="G355" s="128">
        <f t="shared" si="18"/>
        <v>281.86</v>
      </c>
      <c r="H355" s="143">
        <v>80</v>
      </c>
      <c r="I355" s="128">
        <v>830.03</v>
      </c>
      <c r="J355" s="128">
        <v>548.17</v>
      </c>
    </row>
    <row r="356" spans="1:10" ht="23.25">
      <c r="A356" s="115"/>
      <c r="B356" s="215">
        <v>18</v>
      </c>
      <c r="C356" s="136">
        <v>85.1498</v>
      </c>
      <c r="D356" s="136">
        <v>85.1516</v>
      </c>
      <c r="E356" s="195">
        <f t="shared" si="16"/>
        <v>0.0018000000000029104</v>
      </c>
      <c r="F356" s="164">
        <f t="shared" si="19"/>
        <v>5.845674201100643</v>
      </c>
      <c r="G356" s="128">
        <f t="shared" si="18"/>
        <v>307.9200000000001</v>
      </c>
      <c r="H356" s="143">
        <v>81</v>
      </c>
      <c r="I356" s="128">
        <v>632.07</v>
      </c>
      <c r="J356" s="128">
        <v>324.15</v>
      </c>
    </row>
    <row r="357" spans="1:10" ht="23.25">
      <c r="A357" s="115">
        <v>22319</v>
      </c>
      <c r="B357" s="215">
        <v>31</v>
      </c>
      <c r="C357" s="136">
        <v>84.8593</v>
      </c>
      <c r="D357" s="136">
        <v>84.865</v>
      </c>
      <c r="E357" s="195">
        <f t="shared" si="16"/>
        <v>0.005699999999990268</v>
      </c>
      <c r="F357" s="164">
        <f t="shared" si="19"/>
        <v>19.108280254744447</v>
      </c>
      <c r="G357" s="128">
        <f t="shared" si="18"/>
        <v>298.3</v>
      </c>
      <c r="H357" s="143">
        <v>82</v>
      </c>
      <c r="I357" s="128">
        <v>686.87</v>
      </c>
      <c r="J357" s="128">
        <v>388.57</v>
      </c>
    </row>
    <row r="358" spans="1:10" ht="23.25">
      <c r="A358" s="115"/>
      <c r="B358" s="215">
        <v>32</v>
      </c>
      <c r="C358" s="136">
        <v>85.0115</v>
      </c>
      <c r="D358" s="136">
        <v>85.0191</v>
      </c>
      <c r="E358" s="195">
        <f t="shared" si="16"/>
        <v>0.0075999999999964984</v>
      </c>
      <c r="F358" s="164">
        <f t="shared" si="19"/>
        <v>29.26904413462412</v>
      </c>
      <c r="G358" s="128">
        <f t="shared" si="18"/>
        <v>259.65999999999997</v>
      </c>
      <c r="H358" s="143">
        <v>83</v>
      </c>
      <c r="I358" s="128">
        <v>813.14</v>
      </c>
      <c r="J358" s="128">
        <v>553.48</v>
      </c>
    </row>
    <row r="359" spans="1:10" ht="23.25">
      <c r="A359" s="115"/>
      <c r="B359" s="215">
        <v>33</v>
      </c>
      <c r="C359" s="136">
        <v>85.98</v>
      </c>
      <c r="D359" s="136">
        <v>85.9909</v>
      </c>
      <c r="E359" s="195">
        <f t="shared" si="16"/>
        <v>0.01089999999999236</v>
      </c>
      <c r="F359" s="164">
        <f t="shared" si="19"/>
        <v>44.382914613756114</v>
      </c>
      <c r="G359" s="128">
        <f t="shared" si="18"/>
        <v>245.58999999999992</v>
      </c>
      <c r="H359" s="143">
        <v>84</v>
      </c>
      <c r="I359" s="128">
        <v>798.17</v>
      </c>
      <c r="J359" s="128">
        <v>552.58</v>
      </c>
    </row>
    <row r="360" spans="1:10" ht="23.25">
      <c r="A360" s="115">
        <v>22331</v>
      </c>
      <c r="B360" s="215">
        <v>34</v>
      </c>
      <c r="C360" s="136">
        <v>83.734</v>
      </c>
      <c r="D360" s="136">
        <v>83.7416</v>
      </c>
      <c r="E360" s="195">
        <f t="shared" si="16"/>
        <v>0.007600000000010709</v>
      </c>
      <c r="F360" s="164">
        <f t="shared" si="19"/>
        <v>24.79689386280372</v>
      </c>
      <c r="G360" s="128">
        <f t="shared" si="18"/>
        <v>306.4899999999999</v>
      </c>
      <c r="H360" s="143">
        <v>85</v>
      </c>
      <c r="I360" s="128">
        <v>840.18</v>
      </c>
      <c r="J360" s="128">
        <v>533.69</v>
      </c>
    </row>
    <row r="361" spans="1:10" ht="23.25">
      <c r="A361" s="115"/>
      <c r="B361" s="215">
        <v>35</v>
      </c>
      <c r="C361" s="136">
        <v>84.9924</v>
      </c>
      <c r="D361" s="136">
        <v>84.9984</v>
      </c>
      <c r="E361" s="195">
        <f t="shared" si="16"/>
        <v>0.006000000000000227</v>
      </c>
      <c r="F361" s="164">
        <f t="shared" si="19"/>
        <v>21.777003484321376</v>
      </c>
      <c r="G361" s="128">
        <f t="shared" si="18"/>
        <v>275.5200000000001</v>
      </c>
      <c r="H361" s="143">
        <v>86</v>
      </c>
      <c r="I361" s="128">
        <v>815.33</v>
      </c>
      <c r="J361" s="128">
        <v>539.81</v>
      </c>
    </row>
    <row r="362" spans="1:10" ht="23.25">
      <c r="A362" s="115"/>
      <c r="B362" s="215">
        <v>36</v>
      </c>
      <c r="C362" s="136">
        <v>84.5732</v>
      </c>
      <c r="D362" s="136">
        <v>84.5861</v>
      </c>
      <c r="E362" s="195">
        <f t="shared" si="16"/>
        <v>0.01290000000000191</v>
      </c>
      <c r="F362" s="164">
        <f t="shared" si="19"/>
        <v>47.65246943224083</v>
      </c>
      <c r="G362" s="128">
        <f t="shared" si="18"/>
        <v>270.7099999999999</v>
      </c>
      <c r="H362" s="143">
        <v>87</v>
      </c>
      <c r="I362" s="128">
        <v>825.3</v>
      </c>
      <c r="J362" s="128">
        <v>554.59</v>
      </c>
    </row>
    <row r="363" spans="1:10" ht="23.25">
      <c r="A363" s="115">
        <v>22345</v>
      </c>
      <c r="B363" s="214">
        <v>16</v>
      </c>
      <c r="C363" s="136">
        <v>86.1195</v>
      </c>
      <c r="D363" s="136">
        <v>86.1314</v>
      </c>
      <c r="E363" s="195">
        <f t="shared" si="16"/>
        <v>0.011899999999997135</v>
      </c>
      <c r="F363" s="164">
        <f t="shared" si="19"/>
        <v>38.264895977353405</v>
      </c>
      <c r="G363" s="128">
        <f t="shared" si="18"/>
        <v>310.99</v>
      </c>
      <c r="H363" s="143">
        <v>88</v>
      </c>
      <c r="I363" s="128">
        <v>835.62</v>
      </c>
      <c r="J363" s="128">
        <v>524.63</v>
      </c>
    </row>
    <row r="364" spans="1:10" ht="23.25">
      <c r="A364" s="115"/>
      <c r="B364" s="214">
        <v>17</v>
      </c>
      <c r="C364" s="136">
        <v>87.1896</v>
      </c>
      <c r="D364" s="136">
        <v>87.1973</v>
      </c>
      <c r="E364" s="195">
        <f t="shared" si="16"/>
        <v>0.007699999999999818</v>
      </c>
      <c r="F364" s="164">
        <f t="shared" si="19"/>
        <v>23.332626284051447</v>
      </c>
      <c r="G364" s="128">
        <f t="shared" si="18"/>
        <v>330.01</v>
      </c>
      <c r="H364" s="143">
        <v>89</v>
      </c>
      <c r="I364" s="128">
        <v>697.61</v>
      </c>
      <c r="J364" s="128">
        <v>367.6</v>
      </c>
    </row>
    <row r="365" spans="1:10" ht="23.25">
      <c r="A365" s="115"/>
      <c r="B365" s="214">
        <v>18</v>
      </c>
      <c r="C365" s="136">
        <v>85.1085</v>
      </c>
      <c r="D365" s="136">
        <v>85.1175</v>
      </c>
      <c r="E365" s="195">
        <f t="shared" si="16"/>
        <v>0.009000000000000341</v>
      </c>
      <c r="F365" s="164">
        <f t="shared" si="19"/>
        <v>33.81043615462769</v>
      </c>
      <c r="G365" s="128">
        <f t="shared" si="18"/>
        <v>266.18999999999994</v>
      </c>
      <c r="H365" s="143">
        <v>90</v>
      </c>
      <c r="I365" s="128">
        <v>819.79</v>
      </c>
      <c r="J365" s="128">
        <v>553.6</v>
      </c>
    </row>
    <row r="366" spans="1:10" ht="23.25">
      <c r="A366" s="115">
        <v>22367</v>
      </c>
      <c r="B366" s="214">
        <v>19</v>
      </c>
      <c r="C366" s="136">
        <v>88.9396</v>
      </c>
      <c r="D366" s="136">
        <v>88.9498</v>
      </c>
      <c r="E366" s="195">
        <f t="shared" si="16"/>
        <v>0.010199999999997544</v>
      </c>
      <c r="F366" s="164">
        <f t="shared" si="19"/>
        <v>33.83533470443025</v>
      </c>
      <c r="G366" s="128">
        <f t="shared" si="18"/>
        <v>301.46000000000004</v>
      </c>
      <c r="H366" s="143">
        <v>91</v>
      </c>
      <c r="I366" s="128">
        <v>821.7</v>
      </c>
      <c r="J366" s="128">
        <v>520.24</v>
      </c>
    </row>
    <row r="367" spans="1:10" ht="23.25">
      <c r="A367" s="115"/>
      <c r="B367" s="214">
        <v>20</v>
      </c>
      <c r="C367" s="136">
        <v>84.6278</v>
      </c>
      <c r="D367" s="136">
        <v>84.6408</v>
      </c>
      <c r="E367" s="195">
        <f t="shared" si="16"/>
        <v>0.01300000000000523</v>
      </c>
      <c r="F367" s="164">
        <f t="shared" si="19"/>
        <v>38.77124962721512</v>
      </c>
      <c r="G367" s="128">
        <f t="shared" si="18"/>
        <v>335.3</v>
      </c>
      <c r="H367" s="143">
        <v>92</v>
      </c>
      <c r="I367" s="128">
        <v>635.74</v>
      </c>
      <c r="J367" s="128">
        <v>300.44</v>
      </c>
    </row>
    <row r="368" spans="1:10" ht="24" thickBot="1">
      <c r="A368" s="204"/>
      <c r="B368" s="221">
        <v>21</v>
      </c>
      <c r="C368" s="205">
        <v>86.3386</v>
      </c>
      <c r="D368" s="205">
        <v>86.3519</v>
      </c>
      <c r="E368" s="206">
        <f t="shared" si="16"/>
        <v>0.013300000000000978</v>
      </c>
      <c r="F368" s="207">
        <f t="shared" si="19"/>
        <v>41.35829342621115</v>
      </c>
      <c r="G368" s="209">
        <f t="shared" si="18"/>
        <v>321.5799999999999</v>
      </c>
      <c r="H368" s="208">
        <v>93</v>
      </c>
      <c r="I368" s="209">
        <v>691.05</v>
      </c>
      <c r="J368" s="209">
        <v>369.47</v>
      </c>
    </row>
    <row r="369" spans="1:10" ht="23.25">
      <c r="A369" s="174">
        <v>22373</v>
      </c>
      <c r="B369" s="220">
        <v>31</v>
      </c>
      <c r="C369" s="175">
        <v>84.8453</v>
      </c>
      <c r="D369" s="175">
        <v>84.8603</v>
      </c>
      <c r="E369" s="200">
        <f t="shared" si="16"/>
        <v>0.015000000000000568</v>
      </c>
      <c r="F369" s="177">
        <f aca="true" t="shared" si="20" ref="F369:F432">((10^6)*E369/G369)</f>
        <v>59.62792176816888</v>
      </c>
      <c r="G369" s="180">
        <f aca="true" t="shared" si="21" ref="G369:G484">I369-J369</f>
        <v>251.56000000000006</v>
      </c>
      <c r="H369" s="201">
        <v>1</v>
      </c>
      <c r="I369" s="180">
        <v>785.33</v>
      </c>
      <c r="J369" s="180">
        <v>533.77</v>
      </c>
    </row>
    <row r="370" spans="1:10" ht="23.25">
      <c r="A370" s="115"/>
      <c r="B370" s="215">
        <v>32</v>
      </c>
      <c r="C370" s="136">
        <v>84.9995</v>
      </c>
      <c r="D370" s="136">
        <v>85.0072</v>
      </c>
      <c r="E370" s="195">
        <f t="shared" si="16"/>
        <v>0.007699999999999818</v>
      </c>
      <c r="F370" s="164">
        <f t="shared" si="20"/>
        <v>26.73611111111048</v>
      </c>
      <c r="G370" s="128">
        <f t="shared" si="21"/>
        <v>288</v>
      </c>
      <c r="H370" s="143">
        <v>2</v>
      </c>
      <c r="I370" s="128">
        <v>650.62</v>
      </c>
      <c r="J370" s="128">
        <v>362.62</v>
      </c>
    </row>
    <row r="371" spans="1:10" ht="23.25">
      <c r="A371" s="115"/>
      <c r="B371" s="215">
        <v>33</v>
      </c>
      <c r="C371" s="136">
        <v>85.9734</v>
      </c>
      <c r="D371" s="136">
        <v>85.9911</v>
      </c>
      <c r="E371" s="195">
        <f t="shared" si="16"/>
        <v>0.017700000000004934</v>
      </c>
      <c r="F371" s="164">
        <f t="shared" si="20"/>
        <v>61.070282579460134</v>
      </c>
      <c r="G371" s="128">
        <f t="shared" si="21"/>
        <v>289.83000000000004</v>
      </c>
      <c r="H371" s="143">
        <v>3</v>
      </c>
      <c r="I371" s="128">
        <v>823.36</v>
      </c>
      <c r="J371" s="128">
        <v>533.53</v>
      </c>
    </row>
    <row r="372" spans="1:10" ht="23.25">
      <c r="A372" s="115">
        <v>22390</v>
      </c>
      <c r="B372" s="215">
        <v>34</v>
      </c>
      <c r="C372" s="136">
        <v>83.7168</v>
      </c>
      <c r="D372" s="136">
        <v>83.7272</v>
      </c>
      <c r="E372" s="195">
        <f t="shared" si="16"/>
        <v>0.010399999999989973</v>
      </c>
      <c r="F372" s="164">
        <f t="shared" si="20"/>
        <v>32.36749556499945</v>
      </c>
      <c r="G372" s="128">
        <f t="shared" si="21"/>
        <v>321.31</v>
      </c>
      <c r="H372" s="143">
        <v>4</v>
      </c>
      <c r="I372" s="128">
        <v>688.73</v>
      </c>
      <c r="J372" s="128">
        <v>367.42</v>
      </c>
    </row>
    <row r="373" spans="1:10" ht="23.25">
      <c r="A373" s="115"/>
      <c r="B373" s="215">
        <v>35</v>
      </c>
      <c r="C373" s="136">
        <v>84.984</v>
      </c>
      <c r="D373" s="136">
        <v>85.0025</v>
      </c>
      <c r="E373" s="195">
        <f t="shared" si="16"/>
        <v>0.01850000000000307</v>
      </c>
      <c r="F373" s="164">
        <f t="shared" si="20"/>
        <v>66.96105400319628</v>
      </c>
      <c r="G373" s="128">
        <f t="shared" si="21"/>
        <v>276.28000000000003</v>
      </c>
      <c r="H373" s="143">
        <v>5</v>
      </c>
      <c r="I373" s="128">
        <v>733.48</v>
      </c>
      <c r="J373" s="128">
        <v>457.2</v>
      </c>
    </row>
    <row r="374" spans="1:10" ht="23.25">
      <c r="A374" s="115"/>
      <c r="B374" s="215">
        <v>36</v>
      </c>
      <c r="C374" s="136">
        <v>84.5564</v>
      </c>
      <c r="D374" s="136">
        <v>84.5731</v>
      </c>
      <c r="E374" s="195">
        <f t="shared" si="16"/>
        <v>0.01670000000000016</v>
      </c>
      <c r="F374" s="164">
        <f t="shared" si="20"/>
        <v>67.88341937319686</v>
      </c>
      <c r="G374" s="128">
        <f t="shared" si="21"/>
        <v>246.01</v>
      </c>
      <c r="H374" s="143">
        <v>6</v>
      </c>
      <c r="I374" s="128">
        <v>764.71</v>
      </c>
      <c r="J374" s="128">
        <v>518.7</v>
      </c>
    </row>
    <row r="375" spans="1:10" ht="23.25">
      <c r="A375" s="115">
        <v>22404</v>
      </c>
      <c r="B375" s="215">
        <v>10</v>
      </c>
      <c r="C375" s="136">
        <v>85.1228</v>
      </c>
      <c r="D375" s="136">
        <v>85.1523</v>
      </c>
      <c r="E375" s="195">
        <f t="shared" si="16"/>
        <v>0.02949999999999875</v>
      </c>
      <c r="F375" s="164">
        <f t="shared" si="20"/>
        <v>82.1360953335526</v>
      </c>
      <c r="G375" s="128">
        <f t="shared" si="21"/>
        <v>359.15999999999997</v>
      </c>
      <c r="H375" s="143">
        <v>7</v>
      </c>
      <c r="I375" s="128">
        <v>709.39</v>
      </c>
      <c r="J375" s="128">
        <v>350.23</v>
      </c>
    </row>
    <row r="376" spans="1:10" ht="23.25">
      <c r="A376" s="115"/>
      <c r="B376" s="215">
        <v>11</v>
      </c>
      <c r="C376" s="136">
        <v>86.0804</v>
      </c>
      <c r="D376" s="136">
        <v>86.1043</v>
      </c>
      <c r="E376" s="195">
        <f t="shared" si="16"/>
        <v>0.02389999999999759</v>
      </c>
      <c r="F376" s="164">
        <f t="shared" si="20"/>
        <v>90.44465468305617</v>
      </c>
      <c r="G376" s="128">
        <f t="shared" si="21"/>
        <v>264.25</v>
      </c>
      <c r="H376" s="143">
        <v>8</v>
      </c>
      <c r="I376" s="128">
        <v>794.12</v>
      </c>
      <c r="J376" s="128">
        <v>529.87</v>
      </c>
    </row>
    <row r="377" spans="1:10" ht="23.25">
      <c r="A377" s="115"/>
      <c r="B377" s="215">
        <v>12</v>
      </c>
      <c r="C377" s="136">
        <v>84.8393</v>
      </c>
      <c r="D377" s="136">
        <v>84.8616</v>
      </c>
      <c r="E377" s="195">
        <f t="shared" si="16"/>
        <v>0.02230000000000132</v>
      </c>
      <c r="F377" s="164">
        <f t="shared" si="20"/>
        <v>78.75684266290418</v>
      </c>
      <c r="G377" s="128">
        <f t="shared" si="21"/>
        <v>283.15</v>
      </c>
      <c r="H377" s="143">
        <v>9</v>
      </c>
      <c r="I377" s="128">
        <v>814.6</v>
      </c>
      <c r="J377" s="128">
        <v>531.45</v>
      </c>
    </row>
    <row r="378" spans="1:10" ht="23.25">
      <c r="A378" s="115">
        <v>22417</v>
      </c>
      <c r="B378" s="215">
        <v>13</v>
      </c>
      <c r="C378" s="136">
        <v>86.7719</v>
      </c>
      <c r="D378" s="136">
        <v>86.7832</v>
      </c>
      <c r="E378" s="195">
        <f t="shared" si="16"/>
        <v>0.011299999999991428</v>
      </c>
      <c r="F378" s="164">
        <f t="shared" si="20"/>
        <v>45.616018084900006</v>
      </c>
      <c r="G378" s="128">
        <f t="shared" si="21"/>
        <v>247.71999999999997</v>
      </c>
      <c r="H378" s="143">
        <v>10</v>
      </c>
      <c r="I378" s="128">
        <v>728.29</v>
      </c>
      <c r="J378" s="128">
        <v>480.57</v>
      </c>
    </row>
    <row r="379" spans="1:10" ht="23.25">
      <c r="A379" s="115"/>
      <c r="B379" s="215">
        <v>14</v>
      </c>
      <c r="C379" s="136">
        <v>85.9714</v>
      </c>
      <c r="D379" s="136">
        <v>85.9811</v>
      </c>
      <c r="E379" s="195">
        <f t="shared" si="16"/>
        <v>0.009699999999995157</v>
      </c>
      <c r="F379" s="164">
        <f t="shared" si="20"/>
        <v>33.519939180299815</v>
      </c>
      <c r="G379" s="128">
        <f t="shared" si="21"/>
        <v>289.37999999999994</v>
      </c>
      <c r="H379" s="143">
        <v>11</v>
      </c>
      <c r="I379" s="128">
        <v>793.79</v>
      </c>
      <c r="J379" s="128">
        <v>504.41</v>
      </c>
    </row>
    <row r="380" spans="1:10" ht="23.25">
      <c r="A380" s="115"/>
      <c r="B380" s="215">
        <v>15</v>
      </c>
      <c r="C380" s="136">
        <v>87.0039</v>
      </c>
      <c r="D380" s="136">
        <v>87.0223</v>
      </c>
      <c r="E380" s="195">
        <f t="shared" si="16"/>
        <v>0.01839999999999975</v>
      </c>
      <c r="F380" s="164">
        <f t="shared" si="20"/>
        <v>58.673469387754295</v>
      </c>
      <c r="G380" s="128">
        <f t="shared" si="21"/>
        <v>313.6</v>
      </c>
      <c r="H380" s="143">
        <v>12</v>
      </c>
      <c r="I380" s="128">
        <v>679.84</v>
      </c>
      <c r="J380" s="128">
        <v>366.24</v>
      </c>
    </row>
    <row r="381" spans="1:10" ht="23.25">
      <c r="A381" s="115">
        <v>22421</v>
      </c>
      <c r="B381" s="215">
        <v>16</v>
      </c>
      <c r="C381" s="136">
        <v>86.1496</v>
      </c>
      <c r="D381" s="136">
        <v>86.329</v>
      </c>
      <c r="E381" s="195">
        <f t="shared" si="16"/>
        <v>0.1793999999999869</v>
      </c>
      <c r="F381" s="164">
        <f t="shared" si="20"/>
        <v>699.9609832227349</v>
      </c>
      <c r="G381" s="128">
        <f t="shared" si="21"/>
        <v>256.29999999999995</v>
      </c>
      <c r="H381" s="143">
        <v>13</v>
      </c>
      <c r="I381" s="128">
        <v>696.4</v>
      </c>
      <c r="J381" s="128">
        <v>440.1</v>
      </c>
    </row>
    <row r="382" spans="1:10" ht="23.25">
      <c r="A382" s="115"/>
      <c r="B382" s="215">
        <v>17</v>
      </c>
      <c r="C382" s="136">
        <v>87.2156</v>
      </c>
      <c r="D382" s="136">
        <v>87.4081</v>
      </c>
      <c r="E382" s="195">
        <f t="shared" si="16"/>
        <v>0.19250000000000966</v>
      </c>
      <c r="F382" s="164">
        <f t="shared" si="20"/>
        <v>683.4723948162955</v>
      </c>
      <c r="G382" s="128">
        <f t="shared" si="21"/>
        <v>281.65000000000003</v>
      </c>
      <c r="H382" s="143">
        <v>14</v>
      </c>
      <c r="I382" s="128">
        <v>752.22</v>
      </c>
      <c r="J382" s="128">
        <v>470.57</v>
      </c>
    </row>
    <row r="383" spans="1:10" ht="23.25">
      <c r="A383" s="115"/>
      <c r="B383" s="215">
        <v>18</v>
      </c>
      <c r="C383" s="136">
        <v>85.1565</v>
      </c>
      <c r="D383" s="136">
        <v>85.3695</v>
      </c>
      <c r="E383" s="195">
        <f t="shared" si="16"/>
        <v>0.21300000000000807</v>
      </c>
      <c r="F383" s="164">
        <f t="shared" si="20"/>
        <v>676.1046216353734</v>
      </c>
      <c r="G383" s="128">
        <f t="shared" si="21"/>
        <v>315.04</v>
      </c>
      <c r="H383" s="143">
        <v>15</v>
      </c>
      <c r="I383" s="128">
        <v>690.11</v>
      </c>
      <c r="J383" s="128">
        <v>375.07</v>
      </c>
    </row>
    <row r="384" spans="1:10" ht="23.25">
      <c r="A384" s="115">
        <v>22437</v>
      </c>
      <c r="B384" s="214">
        <v>19</v>
      </c>
      <c r="C384" s="136">
        <v>89.0048</v>
      </c>
      <c r="D384" s="136">
        <v>89.0334</v>
      </c>
      <c r="E384" s="195">
        <f t="shared" si="16"/>
        <v>0.028599999999997294</v>
      </c>
      <c r="F384" s="164">
        <f t="shared" si="20"/>
        <v>97.90497056003456</v>
      </c>
      <c r="G384" s="128">
        <f t="shared" si="21"/>
        <v>292.12</v>
      </c>
      <c r="H384" s="143">
        <v>16</v>
      </c>
      <c r="I384" s="128">
        <v>825.57</v>
      </c>
      <c r="J384" s="128">
        <v>533.45</v>
      </c>
    </row>
    <row r="385" spans="1:10" ht="23.25">
      <c r="A385" s="115"/>
      <c r="B385" s="214">
        <v>20</v>
      </c>
      <c r="C385" s="136">
        <v>84.7183</v>
      </c>
      <c r="D385" s="136">
        <v>84.7432</v>
      </c>
      <c r="E385" s="195">
        <f t="shared" si="16"/>
        <v>0.024900000000002365</v>
      </c>
      <c r="F385" s="164">
        <f t="shared" si="20"/>
        <v>53.62565416837672</v>
      </c>
      <c r="G385" s="128">
        <f t="shared" si="21"/>
        <v>464.33000000000004</v>
      </c>
      <c r="H385" s="143">
        <v>17</v>
      </c>
      <c r="I385" s="128">
        <v>824.07</v>
      </c>
      <c r="J385" s="128">
        <v>359.74</v>
      </c>
    </row>
    <row r="386" spans="1:10" ht="23.25">
      <c r="A386" s="115"/>
      <c r="B386" s="214">
        <v>21</v>
      </c>
      <c r="C386" s="136">
        <v>86.3884</v>
      </c>
      <c r="D386" s="136">
        <v>86.4159</v>
      </c>
      <c r="E386" s="195">
        <f t="shared" si="16"/>
        <v>0.0274999999999892</v>
      </c>
      <c r="F386" s="164">
        <f t="shared" si="20"/>
        <v>99.49348769894789</v>
      </c>
      <c r="G386" s="128">
        <f t="shared" si="21"/>
        <v>276.40000000000003</v>
      </c>
      <c r="H386" s="143">
        <v>18</v>
      </c>
      <c r="I386" s="128">
        <v>784.94</v>
      </c>
      <c r="J386" s="128">
        <v>508.54</v>
      </c>
    </row>
    <row r="387" spans="1:10" ht="23.25">
      <c r="A387" s="115">
        <v>22452</v>
      </c>
      <c r="B387" s="214">
        <v>22</v>
      </c>
      <c r="C387" s="136">
        <v>85.1702</v>
      </c>
      <c r="D387" s="136">
        <v>85.4093</v>
      </c>
      <c r="E387" s="195">
        <f t="shared" si="16"/>
        <v>0.23910000000000764</v>
      </c>
      <c r="F387" s="164">
        <f t="shared" si="20"/>
        <v>802.2951479766715</v>
      </c>
      <c r="G387" s="128">
        <f t="shared" si="21"/>
        <v>298.02</v>
      </c>
      <c r="H387" s="143">
        <v>19</v>
      </c>
      <c r="I387" s="128">
        <v>838.86</v>
      </c>
      <c r="J387" s="128">
        <v>540.84</v>
      </c>
    </row>
    <row r="388" spans="1:10" ht="23.25">
      <c r="A388" s="115"/>
      <c r="B388" s="214">
        <v>23</v>
      </c>
      <c r="C388" s="136">
        <v>87.7379</v>
      </c>
      <c r="D388" s="136">
        <v>87.966</v>
      </c>
      <c r="E388" s="195">
        <f t="shared" si="16"/>
        <v>0.22809999999999775</v>
      </c>
      <c r="F388" s="164">
        <f t="shared" si="20"/>
        <v>788.1552123285227</v>
      </c>
      <c r="G388" s="128">
        <f t="shared" si="21"/>
        <v>289.41</v>
      </c>
      <c r="H388" s="143">
        <v>20</v>
      </c>
      <c r="I388" s="128">
        <v>737.2</v>
      </c>
      <c r="J388" s="128">
        <v>447.79</v>
      </c>
    </row>
    <row r="389" spans="1:10" ht="23.25">
      <c r="A389" s="115"/>
      <c r="B389" s="214">
        <v>24</v>
      </c>
      <c r="C389" s="136">
        <v>88.0927</v>
      </c>
      <c r="D389" s="136">
        <v>88.3117</v>
      </c>
      <c r="E389" s="195">
        <f t="shared" si="16"/>
        <v>0.2190000000000083</v>
      </c>
      <c r="F389" s="164">
        <f t="shared" si="20"/>
        <v>788.0249001475597</v>
      </c>
      <c r="G389" s="128">
        <f t="shared" si="21"/>
        <v>277.90999999999997</v>
      </c>
      <c r="H389" s="143">
        <v>21</v>
      </c>
      <c r="I389" s="128">
        <v>835.77</v>
      </c>
      <c r="J389" s="128">
        <v>557.86</v>
      </c>
    </row>
    <row r="390" spans="1:10" ht="23.25">
      <c r="A390" s="115">
        <v>22452</v>
      </c>
      <c r="B390" s="214">
        <v>25</v>
      </c>
      <c r="C390" s="136">
        <v>87.1103</v>
      </c>
      <c r="D390" s="136">
        <v>87.7461</v>
      </c>
      <c r="E390" s="195">
        <f t="shared" si="16"/>
        <v>0.6358000000000033</v>
      </c>
      <c r="F390" s="164">
        <f t="shared" si="20"/>
        <v>2385.2040816326653</v>
      </c>
      <c r="G390" s="128">
        <f t="shared" si="21"/>
        <v>266.56</v>
      </c>
      <c r="H390" s="143">
        <v>22</v>
      </c>
      <c r="I390" s="128">
        <v>730.98</v>
      </c>
      <c r="J390" s="128">
        <v>464.42</v>
      </c>
    </row>
    <row r="391" spans="1:10" ht="23.25">
      <c r="A391" s="115"/>
      <c r="B391" s="214">
        <v>26</v>
      </c>
      <c r="C391" s="136">
        <v>85.8737</v>
      </c>
      <c r="D391" s="136">
        <v>86.721</v>
      </c>
      <c r="E391" s="195">
        <f t="shared" si="16"/>
        <v>0.8473000000000042</v>
      </c>
      <c r="F391" s="164">
        <f t="shared" si="20"/>
        <v>2546.7388037270944</v>
      </c>
      <c r="G391" s="128">
        <f t="shared" si="21"/>
        <v>332.7</v>
      </c>
      <c r="H391" s="143">
        <v>23</v>
      </c>
      <c r="I391" s="128">
        <v>665.28</v>
      </c>
      <c r="J391" s="128">
        <v>332.58</v>
      </c>
    </row>
    <row r="392" spans="1:10" ht="23.25">
      <c r="A392" s="115"/>
      <c r="B392" s="214">
        <v>27</v>
      </c>
      <c r="C392" s="136">
        <v>86.3388</v>
      </c>
      <c r="D392" s="136">
        <v>87.128</v>
      </c>
      <c r="E392" s="195">
        <f t="shared" si="16"/>
        <v>0.7891999999999939</v>
      </c>
      <c r="F392" s="164">
        <f t="shared" si="20"/>
        <v>2577.484568405219</v>
      </c>
      <c r="G392" s="128">
        <f t="shared" si="21"/>
        <v>306.19</v>
      </c>
      <c r="H392" s="143">
        <v>24</v>
      </c>
      <c r="I392" s="128">
        <v>632.51</v>
      </c>
      <c r="J392" s="128">
        <v>326.32</v>
      </c>
    </row>
    <row r="393" spans="1:10" ht="23.25">
      <c r="A393" s="115">
        <v>22482</v>
      </c>
      <c r="B393" s="214">
        <v>10</v>
      </c>
      <c r="C393" s="136">
        <v>85.0626</v>
      </c>
      <c r="D393" s="136">
        <v>85.189</v>
      </c>
      <c r="E393" s="195">
        <f t="shared" si="16"/>
        <v>0.12639999999998963</v>
      </c>
      <c r="F393" s="164">
        <f t="shared" si="20"/>
        <v>477.810539048876</v>
      </c>
      <c r="G393" s="128">
        <f t="shared" si="21"/>
        <v>264.53999999999996</v>
      </c>
      <c r="H393" s="143">
        <v>25</v>
      </c>
      <c r="I393" s="128">
        <v>806.56</v>
      </c>
      <c r="J393" s="128">
        <v>542.02</v>
      </c>
    </row>
    <row r="394" spans="1:10" ht="23.25">
      <c r="A394" s="115"/>
      <c r="B394" s="214">
        <v>11</v>
      </c>
      <c r="C394" s="136">
        <v>86.0845</v>
      </c>
      <c r="D394" s="136">
        <v>86.2025</v>
      </c>
      <c r="E394" s="195">
        <f t="shared" si="16"/>
        <v>0.117999999999995</v>
      </c>
      <c r="F394" s="164">
        <f t="shared" si="20"/>
        <v>455.45777366062606</v>
      </c>
      <c r="G394" s="128">
        <f t="shared" si="21"/>
        <v>259.08</v>
      </c>
      <c r="H394" s="143">
        <v>26</v>
      </c>
      <c r="I394" s="128">
        <v>698.89</v>
      </c>
      <c r="J394" s="128">
        <v>439.81</v>
      </c>
    </row>
    <row r="395" spans="1:10" ht="23.25">
      <c r="A395" s="115"/>
      <c r="B395" s="214">
        <v>12</v>
      </c>
      <c r="C395" s="136">
        <v>84.8303</v>
      </c>
      <c r="D395" s="136">
        <v>84.976</v>
      </c>
      <c r="E395" s="195">
        <f t="shared" si="16"/>
        <v>0.14570000000000505</v>
      </c>
      <c r="F395" s="164">
        <f t="shared" si="20"/>
        <v>541.7766705090731</v>
      </c>
      <c r="G395" s="128">
        <f t="shared" si="21"/>
        <v>268.93</v>
      </c>
      <c r="H395" s="143">
        <v>27</v>
      </c>
      <c r="I395" s="128">
        <v>777.62</v>
      </c>
      <c r="J395" s="128">
        <v>508.69</v>
      </c>
    </row>
    <row r="396" spans="1:10" ht="23.25">
      <c r="A396" s="115">
        <v>22483</v>
      </c>
      <c r="B396" s="214">
        <v>13</v>
      </c>
      <c r="C396" s="136">
        <v>86.7473</v>
      </c>
      <c r="D396" s="136">
        <v>86.9311</v>
      </c>
      <c r="E396" s="195">
        <f t="shared" si="16"/>
        <v>0.18380000000000507</v>
      </c>
      <c r="F396" s="164">
        <f t="shared" si="20"/>
        <v>849.6671597633368</v>
      </c>
      <c r="G396" s="128">
        <f t="shared" si="21"/>
        <v>216.32000000000005</v>
      </c>
      <c r="H396" s="143">
        <v>28</v>
      </c>
      <c r="I396" s="128">
        <v>765.74</v>
      </c>
      <c r="J396" s="128">
        <v>549.42</v>
      </c>
    </row>
    <row r="397" spans="1:10" ht="23.25">
      <c r="A397" s="115"/>
      <c r="B397" s="214">
        <v>14</v>
      </c>
      <c r="C397" s="136">
        <v>85.9263</v>
      </c>
      <c r="D397" s="136">
        <v>86.1546</v>
      </c>
      <c r="E397" s="195">
        <f t="shared" si="16"/>
        <v>0.2283000000000044</v>
      </c>
      <c r="F397" s="164">
        <f t="shared" si="20"/>
        <v>901.1249259917283</v>
      </c>
      <c r="G397" s="128">
        <f t="shared" si="21"/>
        <v>253.35000000000002</v>
      </c>
      <c r="H397" s="143">
        <v>29</v>
      </c>
      <c r="I397" s="128">
        <v>728.98</v>
      </c>
      <c r="J397" s="128">
        <v>475.63</v>
      </c>
    </row>
    <row r="398" spans="1:10" ht="23.25">
      <c r="A398" s="115"/>
      <c r="B398" s="214">
        <v>15</v>
      </c>
      <c r="C398" s="136">
        <v>86.9835</v>
      </c>
      <c r="D398" s="136">
        <v>87.2219</v>
      </c>
      <c r="E398" s="195">
        <f t="shared" si="16"/>
        <v>0.2383999999999986</v>
      </c>
      <c r="F398" s="164">
        <f t="shared" si="20"/>
        <v>858.4803745048564</v>
      </c>
      <c r="G398" s="128">
        <f t="shared" si="21"/>
        <v>277.7</v>
      </c>
      <c r="H398" s="143">
        <v>30</v>
      </c>
      <c r="I398" s="128">
        <v>643.61</v>
      </c>
      <c r="J398" s="128">
        <v>365.91</v>
      </c>
    </row>
    <row r="399" spans="1:10" ht="23.25">
      <c r="A399" s="115">
        <v>22491</v>
      </c>
      <c r="B399" s="214">
        <v>16</v>
      </c>
      <c r="C399" s="136">
        <v>86.1478</v>
      </c>
      <c r="D399" s="136">
        <v>86.6664</v>
      </c>
      <c r="E399" s="195">
        <f t="shared" si="16"/>
        <v>0.5185999999999922</v>
      </c>
      <c r="F399" s="164">
        <f t="shared" si="20"/>
        <v>1492.1164690988383</v>
      </c>
      <c r="G399" s="128">
        <f t="shared" si="21"/>
        <v>347.56</v>
      </c>
      <c r="H399" s="143">
        <v>31</v>
      </c>
      <c r="I399" s="128">
        <v>647</v>
      </c>
      <c r="J399" s="128">
        <v>299.44</v>
      </c>
    </row>
    <row r="400" spans="1:10" ht="23.25">
      <c r="A400" s="115"/>
      <c r="B400" s="214">
        <v>17</v>
      </c>
      <c r="C400" s="136">
        <v>87.1894</v>
      </c>
      <c r="D400" s="136">
        <v>87.5903</v>
      </c>
      <c r="E400" s="195">
        <f t="shared" si="16"/>
        <v>0.40089999999999293</v>
      </c>
      <c r="F400" s="164">
        <f t="shared" si="20"/>
        <v>1452.1679284239246</v>
      </c>
      <c r="G400" s="128">
        <f t="shared" si="21"/>
        <v>276.07000000000005</v>
      </c>
      <c r="H400" s="143">
        <v>32</v>
      </c>
      <c r="I400" s="128">
        <v>858.87</v>
      </c>
      <c r="J400" s="128">
        <v>582.8</v>
      </c>
    </row>
    <row r="401" spans="1:10" ht="23.25">
      <c r="A401" s="115"/>
      <c r="B401" s="214">
        <v>18</v>
      </c>
      <c r="C401" s="136">
        <v>85.1202</v>
      </c>
      <c r="D401" s="136">
        <v>85.594</v>
      </c>
      <c r="E401" s="195">
        <f t="shared" si="16"/>
        <v>0.4737999999999971</v>
      </c>
      <c r="F401" s="164">
        <f t="shared" si="20"/>
        <v>1455.6962025316366</v>
      </c>
      <c r="G401" s="128">
        <f t="shared" si="21"/>
        <v>325.48</v>
      </c>
      <c r="H401" s="143">
        <v>33</v>
      </c>
      <c r="I401" s="128">
        <v>809.85</v>
      </c>
      <c r="J401" s="128">
        <v>484.37</v>
      </c>
    </row>
    <row r="402" spans="1:10" ht="23.25">
      <c r="A402" s="115">
        <v>22496</v>
      </c>
      <c r="B402" s="215">
        <v>28</v>
      </c>
      <c r="C402" s="136">
        <v>87.2446</v>
      </c>
      <c r="D402" s="136">
        <v>87.2931</v>
      </c>
      <c r="E402" s="195">
        <f t="shared" si="16"/>
        <v>0.048499999999989996</v>
      </c>
      <c r="F402" s="164">
        <f t="shared" si="20"/>
        <v>136.4928376438522</v>
      </c>
      <c r="G402" s="128">
        <f t="shared" si="21"/>
        <v>355.3299999999999</v>
      </c>
      <c r="H402" s="143">
        <v>34</v>
      </c>
      <c r="I402" s="128">
        <v>702.31</v>
      </c>
      <c r="J402" s="128">
        <v>346.98</v>
      </c>
    </row>
    <row r="403" spans="1:10" ht="23.25">
      <c r="A403" s="115"/>
      <c r="B403" s="215">
        <v>29</v>
      </c>
      <c r="C403" s="136">
        <v>85.2795</v>
      </c>
      <c r="D403" s="136">
        <v>85.3299</v>
      </c>
      <c r="E403" s="195">
        <f t="shared" si="16"/>
        <v>0.050399999999996226</v>
      </c>
      <c r="F403" s="164">
        <f t="shared" si="20"/>
        <v>171.56862745096754</v>
      </c>
      <c r="G403" s="128">
        <f t="shared" si="21"/>
        <v>293.76</v>
      </c>
      <c r="H403" s="143">
        <v>35</v>
      </c>
      <c r="I403" s="128">
        <v>812.29</v>
      </c>
      <c r="J403" s="128">
        <v>518.53</v>
      </c>
    </row>
    <row r="404" spans="1:10" ht="23.25">
      <c r="A404" s="115"/>
      <c r="B404" s="215">
        <v>30</v>
      </c>
      <c r="C404" s="136">
        <v>85.0112</v>
      </c>
      <c r="D404" s="136">
        <v>85.059</v>
      </c>
      <c r="E404" s="195">
        <f t="shared" si="16"/>
        <v>0.04779999999999518</v>
      </c>
      <c r="F404" s="164">
        <f t="shared" si="20"/>
        <v>160.49424168148002</v>
      </c>
      <c r="G404" s="128">
        <f t="shared" si="21"/>
        <v>297.8299999999999</v>
      </c>
      <c r="H404" s="143">
        <v>36</v>
      </c>
      <c r="I404" s="128">
        <v>826.56</v>
      </c>
      <c r="J404" s="128">
        <v>528.73</v>
      </c>
    </row>
    <row r="405" spans="1:10" ht="23.25">
      <c r="A405" s="115">
        <v>22511</v>
      </c>
      <c r="B405" s="215">
        <v>31</v>
      </c>
      <c r="C405" s="136">
        <v>84.9287</v>
      </c>
      <c r="D405" s="136">
        <v>85.6477</v>
      </c>
      <c r="E405" s="195">
        <f t="shared" si="16"/>
        <v>0.7189999999999941</v>
      </c>
      <c r="F405" s="164">
        <f t="shared" si="20"/>
        <v>2097.6776753413296</v>
      </c>
      <c r="G405" s="128">
        <f t="shared" si="21"/>
        <v>342.76</v>
      </c>
      <c r="H405" s="143">
        <v>37</v>
      </c>
      <c r="I405" s="128">
        <v>657.13</v>
      </c>
      <c r="J405" s="128">
        <v>314.37</v>
      </c>
    </row>
    <row r="406" spans="1:10" ht="23.25">
      <c r="A406" s="115"/>
      <c r="B406" s="215">
        <v>32</v>
      </c>
      <c r="C406" s="136">
        <v>85.0368</v>
      </c>
      <c r="D406" s="136">
        <v>85.4544</v>
      </c>
      <c r="E406" s="195">
        <f t="shared" si="16"/>
        <v>0.4176000000000073</v>
      </c>
      <c r="F406" s="164">
        <f t="shared" si="20"/>
        <v>1457.5916230366747</v>
      </c>
      <c r="G406" s="128">
        <f t="shared" si="21"/>
        <v>286.5</v>
      </c>
      <c r="H406" s="143">
        <v>38</v>
      </c>
      <c r="I406" s="128">
        <v>818.18</v>
      </c>
      <c r="J406" s="128">
        <v>531.68</v>
      </c>
    </row>
    <row r="407" spans="1:10" ht="23.25">
      <c r="A407" s="115"/>
      <c r="B407" s="215">
        <v>33</v>
      </c>
      <c r="C407" s="136">
        <v>85.9902</v>
      </c>
      <c r="D407" s="136">
        <v>86.4597</v>
      </c>
      <c r="E407" s="195">
        <f t="shared" si="16"/>
        <v>0.4694999999999965</v>
      </c>
      <c r="F407" s="164">
        <f t="shared" si="20"/>
        <v>1495.3657992801748</v>
      </c>
      <c r="G407" s="128">
        <f t="shared" si="21"/>
        <v>313.96999999999997</v>
      </c>
      <c r="H407" s="143">
        <v>39</v>
      </c>
      <c r="I407" s="128">
        <v>700.05</v>
      </c>
      <c r="J407" s="128">
        <v>386.08</v>
      </c>
    </row>
    <row r="408" spans="1:10" ht="23.25">
      <c r="A408" s="115">
        <v>22512</v>
      </c>
      <c r="B408" s="215">
        <v>34</v>
      </c>
      <c r="C408" s="136">
        <v>83.7785</v>
      </c>
      <c r="D408" s="136">
        <v>84.001</v>
      </c>
      <c r="E408" s="195">
        <f t="shared" si="16"/>
        <v>0.2225000000000108</v>
      </c>
      <c r="F408" s="164">
        <f t="shared" si="20"/>
        <v>731.69127560923</v>
      </c>
      <c r="G408" s="128">
        <f t="shared" si="21"/>
        <v>304.09000000000003</v>
      </c>
      <c r="H408" s="143">
        <v>40</v>
      </c>
      <c r="I408" s="128">
        <v>743.24</v>
      </c>
      <c r="J408" s="128">
        <v>439.15</v>
      </c>
    </row>
    <row r="409" spans="1:10" ht="23.25">
      <c r="A409" s="115"/>
      <c r="B409" s="215">
        <v>35</v>
      </c>
      <c r="C409" s="136">
        <v>85.0154</v>
      </c>
      <c r="D409" s="136">
        <v>85.3643</v>
      </c>
      <c r="E409" s="195">
        <f t="shared" si="16"/>
        <v>0.34890000000000043</v>
      </c>
      <c r="F409" s="164">
        <f t="shared" si="20"/>
        <v>1021.9384317975467</v>
      </c>
      <c r="G409" s="128">
        <f t="shared" si="21"/>
        <v>341.40999999999997</v>
      </c>
      <c r="H409" s="143">
        <v>41</v>
      </c>
      <c r="I409" s="128">
        <v>688.93</v>
      </c>
      <c r="J409" s="128">
        <v>347.52</v>
      </c>
    </row>
    <row r="410" spans="1:10" ht="23.25">
      <c r="A410" s="115"/>
      <c r="B410" s="215">
        <v>36</v>
      </c>
      <c r="C410" s="136">
        <v>84.6148</v>
      </c>
      <c r="D410" s="136">
        <v>84.8442</v>
      </c>
      <c r="E410" s="195">
        <f t="shared" si="16"/>
        <v>0.22939999999999827</v>
      </c>
      <c r="F410" s="164">
        <f t="shared" si="20"/>
        <v>666.4923443446883</v>
      </c>
      <c r="G410" s="128">
        <f t="shared" si="21"/>
        <v>344.19000000000005</v>
      </c>
      <c r="H410" s="143">
        <v>42</v>
      </c>
      <c r="I410" s="128">
        <v>669.69</v>
      </c>
      <c r="J410" s="128">
        <v>325.5</v>
      </c>
    </row>
    <row r="411" spans="1:10" ht="23.25">
      <c r="A411" s="115">
        <v>22535</v>
      </c>
      <c r="B411" s="214">
        <v>25</v>
      </c>
      <c r="C411" s="136">
        <v>87.1017</v>
      </c>
      <c r="D411" s="136">
        <v>87.2788</v>
      </c>
      <c r="E411" s="195">
        <f t="shared" si="16"/>
        <v>0.17710000000001003</v>
      </c>
      <c r="F411" s="164">
        <f t="shared" si="20"/>
        <v>581.723820785738</v>
      </c>
      <c r="G411" s="128">
        <f t="shared" si="21"/>
        <v>304.43999999999994</v>
      </c>
      <c r="H411" s="143">
        <v>43</v>
      </c>
      <c r="I411" s="128">
        <v>629.79</v>
      </c>
      <c r="J411" s="128">
        <v>325.35</v>
      </c>
    </row>
    <row r="412" spans="1:10" ht="23.25">
      <c r="A412" s="115"/>
      <c r="B412" s="214">
        <v>26</v>
      </c>
      <c r="C412" s="136">
        <v>85.862</v>
      </c>
      <c r="D412" s="136">
        <v>86.0231</v>
      </c>
      <c r="E412" s="195">
        <f t="shared" si="16"/>
        <v>0.16110000000000468</v>
      </c>
      <c r="F412" s="164">
        <f t="shared" si="20"/>
        <v>600.3353828954897</v>
      </c>
      <c r="G412" s="128">
        <f t="shared" si="21"/>
        <v>268.35</v>
      </c>
      <c r="H412" s="143">
        <v>44</v>
      </c>
      <c r="I412" s="128">
        <v>785.89</v>
      </c>
      <c r="J412" s="128">
        <v>517.54</v>
      </c>
    </row>
    <row r="413" spans="1:10" ht="23.25">
      <c r="A413" s="115"/>
      <c r="B413" s="214">
        <v>27</v>
      </c>
      <c r="C413" s="136">
        <v>86.3226</v>
      </c>
      <c r="D413" s="136">
        <v>86.5108</v>
      </c>
      <c r="E413" s="195">
        <f t="shared" si="16"/>
        <v>0.18820000000000903</v>
      </c>
      <c r="F413" s="164">
        <f t="shared" si="20"/>
        <v>655.9091067508067</v>
      </c>
      <c r="G413" s="128">
        <f t="shared" si="21"/>
        <v>286.93000000000006</v>
      </c>
      <c r="H413" s="143">
        <v>45</v>
      </c>
      <c r="I413" s="128">
        <v>818.33</v>
      </c>
      <c r="J413" s="128">
        <v>531.4</v>
      </c>
    </row>
    <row r="414" spans="1:10" ht="23.25">
      <c r="A414" s="115">
        <v>22543</v>
      </c>
      <c r="B414" s="214">
        <v>28</v>
      </c>
      <c r="C414" s="136">
        <v>87.2651</v>
      </c>
      <c r="D414" s="136">
        <v>87.724</v>
      </c>
      <c r="E414" s="195">
        <f t="shared" si="16"/>
        <v>0.45889999999999986</v>
      </c>
      <c r="F414" s="164">
        <f t="shared" si="20"/>
        <v>1597.4518745431124</v>
      </c>
      <c r="G414" s="128">
        <f t="shared" si="21"/>
        <v>287.27</v>
      </c>
      <c r="H414" s="143">
        <v>46</v>
      </c>
      <c r="I414" s="128">
        <v>832.86</v>
      </c>
      <c r="J414" s="128">
        <v>545.59</v>
      </c>
    </row>
    <row r="415" spans="1:10" ht="23.25">
      <c r="A415" s="115"/>
      <c r="B415" s="214">
        <v>29</v>
      </c>
      <c r="C415" s="136">
        <v>85.2669</v>
      </c>
      <c r="D415" s="136">
        <v>85.8461</v>
      </c>
      <c r="E415" s="195">
        <f t="shared" si="16"/>
        <v>0.5792000000000002</v>
      </c>
      <c r="F415" s="164">
        <f t="shared" si="20"/>
        <v>1630.7683644451959</v>
      </c>
      <c r="G415" s="128">
        <f t="shared" si="21"/>
        <v>355.16999999999996</v>
      </c>
      <c r="H415" s="143">
        <v>47</v>
      </c>
      <c r="I415" s="128">
        <v>725.64</v>
      </c>
      <c r="J415" s="128">
        <v>370.47</v>
      </c>
    </row>
    <row r="416" spans="1:10" ht="23.25">
      <c r="A416" s="115"/>
      <c r="B416" s="214">
        <v>30</v>
      </c>
      <c r="C416" s="136">
        <v>85.0065</v>
      </c>
      <c r="D416" s="136">
        <v>85.4728</v>
      </c>
      <c r="E416" s="195">
        <f t="shared" si="16"/>
        <v>0.46630000000000393</v>
      </c>
      <c r="F416" s="164">
        <f t="shared" si="20"/>
        <v>1468.7076758323221</v>
      </c>
      <c r="G416" s="128">
        <f t="shared" si="21"/>
        <v>317.49</v>
      </c>
      <c r="H416" s="143">
        <v>48</v>
      </c>
      <c r="I416" s="128">
        <v>666.61</v>
      </c>
      <c r="J416" s="128">
        <v>349.12</v>
      </c>
    </row>
    <row r="417" spans="1:10" ht="23.25">
      <c r="A417" s="115">
        <v>22548</v>
      </c>
      <c r="B417" s="214">
        <v>31</v>
      </c>
      <c r="C417" s="136">
        <v>84.9362</v>
      </c>
      <c r="D417" s="136">
        <v>85.0772</v>
      </c>
      <c r="E417" s="195">
        <f t="shared" si="16"/>
        <v>0.14100000000000534</v>
      </c>
      <c r="F417" s="164">
        <f t="shared" si="20"/>
        <v>530.3543218235362</v>
      </c>
      <c r="G417" s="128">
        <f t="shared" si="21"/>
        <v>265.86</v>
      </c>
      <c r="H417" s="143">
        <v>49</v>
      </c>
      <c r="I417" s="128">
        <v>774.87</v>
      </c>
      <c r="J417" s="128">
        <v>509.01</v>
      </c>
    </row>
    <row r="418" spans="1:10" ht="23.25">
      <c r="A418" s="115"/>
      <c r="B418" s="214">
        <v>32</v>
      </c>
      <c r="C418" s="136">
        <v>85.082</v>
      </c>
      <c r="D418" s="136">
        <v>85.2432</v>
      </c>
      <c r="E418" s="195">
        <f t="shared" si="16"/>
        <v>0.161200000000008</v>
      </c>
      <c r="F418" s="164">
        <f t="shared" si="20"/>
        <v>474.2431820187933</v>
      </c>
      <c r="G418" s="128">
        <f t="shared" si="21"/>
        <v>339.90999999999997</v>
      </c>
      <c r="H418" s="143">
        <v>50</v>
      </c>
      <c r="I418" s="128">
        <v>711.52</v>
      </c>
      <c r="J418" s="128">
        <v>371.61</v>
      </c>
    </row>
    <row r="419" spans="1:10" ht="23.25">
      <c r="A419" s="115"/>
      <c r="B419" s="214">
        <v>33</v>
      </c>
      <c r="C419" s="136">
        <v>85.9062</v>
      </c>
      <c r="D419" s="136">
        <v>86.0274</v>
      </c>
      <c r="E419" s="195">
        <f t="shared" si="16"/>
        <v>0.12120000000000175</v>
      </c>
      <c r="F419" s="164">
        <f t="shared" si="20"/>
        <v>433.0891549044193</v>
      </c>
      <c r="G419" s="128">
        <f t="shared" si="21"/>
        <v>279.85</v>
      </c>
      <c r="H419" s="143">
        <v>51</v>
      </c>
      <c r="I419" s="128">
        <v>618.22</v>
      </c>
      <c r="J419" s="128">
        <v>338.37</v>
      </c>
    </row>
    <row r="420" spans="1:10" ht="23.25">
      <c r="A420" s="115">
        <v>22556</v>
      </c>
      <c r="B420" s="214">
        <v>10</v>
      </c>
      <c r="C420" s="136">
        <v>85.0825</v>
      </c>
      <c r="D420" s="136">
        <v>85.2551</v>
      </c>
      <c r="E420" s="195">
        <f t="shared" si="16"/>
        <v>0.17260000000000275</v>
      </c>
      <c r="F420" s="164">
        <f t="shared" si="20"/>
        <v>556.3793436915826</v>
      </c>
      <c r="G420" s="128">
        <f t="shared" si="21"/>
        <v>310.22</v>
      </c>
      <c r="H420" s="143">
        <v>52</v>
      </c>
      <c r="I420" s="128">
        <v>840.76</v>
      </c>
      <c r="J420" s="128">
        <v>530.54</v>
      </c>
    </row>
    <row r="421" spans="1:10" ht="23.25">
      <c r="A421" s="115"/>
      <c r="B421" s="214">
        <v>11</v>
      </c>
      <c r="C421" s="136">
        <v>86.1041</v>
      </c>
      <c r="D421" s="136">
        <v>86.2647</v>
      </c>
      <c r="E421" s="195">
        <f t="shared" si="16"/>
        <v>0.1606000000000023</v>
      </c>
      <c r="F421" s="164">
        <f t="shared" si="20"/>
        <v>559.5623845859111</v>
      </c>
      <c r="G421" s="128">
        <f t="shared" si="21"/>
        <v>287.00999999999993</v>
      </c>
      <c r="H421" s="143">
        <v>53</v>
      </c>
      <c r="I421" s="128">
        <v>771.17</v>
      </c>
      <c r="J421" s="128">
        <v>484.16</v>
      </c>
    </row>
    <row r="422" spans="1:10" ht="23.25">
      <c r="A422" s="115"/>
      <c r="B422" s="214">
        <v>12</v>
      </c>
      <c r="C422" s="136">
        <v>84.8384</v>
      </c>
      <c r="D422" s="136">
        <v>85.0106</v>
      </c>
      <c r="E422" s="195">
        <f t="shared" si="16"/>
        <v>0.17220000000000368</v>
      </c>
      <c r="F422" s="164">
        <f t="shared" si="20"/>
        <v>554.8395411779989</v>
      </c>
      <c r="G422" s="128">
        <f t="shared" si="21"/>
        <v>310.35999999999996</v>
      </c>
      <c r="H422" s="143">
        <v>54</v>
      </c>
      <c r="I422" s="128">
        <v>783.65</v>
      </c>
      <c r="J422" s="128">
        <v>473.29</v>
      </c>
    </row>
    <row r="423" spans="1:10" ht="23.25">
      <c r="A423" s="115">
        <v>22570</v>
      </c>
      <c r="B423" s="214">
        <v>13</v>
      </c>
      <c r="C423" s="136">
        <v>86.7557</v>
      </c>
      <c r="D423" s="136">
        <v>86.7951</v>
      </c>
      <c r="E423" s="195">
        <f t="shared" si="16"/>
        <v>0.039400000000000546</v>
      </c>
      <c r="F423" s="164">
        <f t="shared" si="20"/>
        <v>135.94175896215214</v>
      </c>
      <c r="G423" s="128">
        <f t="shared" si="21"/>
        <v>289.8299999999999</v>
      </c>
      <c r="H423" s="143">
        <v>55</v>
      </c>
      <c r="I423" s="128">
        <v>826.28</v>
      </c>
      <c r="J423" s="128">
        <v>536.45</v>
      </c>
    </row>
    <row r="424" spans="1:10" ht="23.25">
      <c r="A424" s="115"/>
      <c r="B424" s="214">
        <v>14</v>
      </c>
      <c r="C424" s="136">
        <v>85.9562</v>
      </c>
      <c r="D424" s="136">
        <v>85.9795</v>
      </c>
      <c r="E424" s="195">
        <f t="shared" si="16"/>
        <v>0.023300000000006094</v>
      </c>
      <c r="F424" s="164">
        <f t="shared" si="20"/>
        <v>84.249349146681</v>
      </c>
      <c r="G424" s="128">
        <f t="shared" si="21"/>
        <v>276.55999999999995</v>
      </c>
      <c r="H424" s="143">
        <v>56</v>
      </c>
      <c r="I424" s="128">
        <v>862.26</v>
      </c>
      <c r="J424" s="128">
        <v>585.7</v>
      </c>
    </row>
    <row r="425" spans="1:10" ht="23.25">
      <c r="A425" s="115"/>
      <c r="B425" s="214">
        <v>15</v>
      </c>
      <c r="C425" s="136">
        <v>87.0349</v>
      </c>
      <c r="D425" s="136">
        <v>87.0624</v>
      </c>
      <c r="E425" s="195">
        <f t="shared" si="16"/>
        <v>0.02750000000000341</v>
      </c>
      <c r="F425" s="164">
        <f t="shared" si="20"/>
        <v>82.06505520741096</v>
      </c>
      <c r="G425" s="128">
        <f t="shared" si="21"/>
        <v>335.09999999999997</v>
      </c>
      <c r="H425" s="143">
        <v>57</v>
      </c>
      <c r="I425" s="128">
        <v>688.93</v>
      </c>
      <c r="J425" s="128">
        <v>353.83</v>
      </c>
    </row>
    <row r="426" spans="1:10" ht="23.25">
      <c r="A426" s="115">
        <v>22583</v>
      </c>
      <c r="B426" s="214">
        <v>16</v>
      </c>
      <c r="C426" s="136">
        <v>86.1498</v>
      </c>
      <c r="D426" s="136">
        <v>86.1966</v>
      </c>
      <c r="E426" s="195">
        <f t="shared" si="16"/>
        <v>0.046800000000004616</v>
      </c>
      <c r="F426" s="164">
        <f t="shared" si="20"/>
        <v>134.8586577529453</v>
      </c>
      <c r="G426" s="128">
        <f t="shared" si="21"/>
        <v>347.03000000000003</v>
      </c>
      <c r="H426" s="143">
        <v>58</v>
      </c>
      <c r="I426" s="128">
        <v>715.08</v>
      </c>
      <c r="J426" s="128">
        <v>368.05</v>
      </c>
    </row>
    <row r="427" spans="1:10" ht="23.25">
      <c r="A427" s="115"/>
      <c r="B427" s="214">
        <v>17</v>
      </c>
      <c r="C427" s="136">
        <v>87.2205</v>
      </c>
      <c r="D427" s="136">
        <v>87.259</v>
      </c>
      <c r="E427" s="195">
        <f t="shared" si="16"/>
        <v>0.03849999999999909</v>
      </c>
      <c r="F427" s="164">
        <f t="shared" si="20"/>
        <v>122.69352114471171</v>
      </c>
      <c r="G427" s="128">
        <f t="shared" si="21"/>
        <v>313.79</v>
      </c>
      <c r="H427" s="143">
        <v>59</v>
      </c>
      <c r="I427" s="128">
        <v>736.22</v>
      </c>
      <c r="J427" s="128">
        <v>422.43</v>
      </c>
    </row>
    <row r="428" spans="1:10" ht="23.25">
      <c r="A428" s="115"/>
      <c r="B428" s="214">
        <v>18</v>
      </c>
      <c r="C428" s="136">
        <v>85.1583</v>
      </c>
      <c r="D428" s="136">
        <v>85.1984</v>
      </c>
      <c r="E428" s="195">
        <f t="shared" si="16"/>
        <v>0.04010000000000957</v>
      </c>
      <c r="F428" s="164">
        <f t="shared" si="20"/>
        <v>145.79167424108192</v>
      </c>
      <c r="G428" s="128">
        <f t="shared" si="21"/>
        <v>275.04999999999995</v>
      </c>
      <c r="H428" s="143">
        <v>60</v>
      </c>
      <c r="I428" s="128">
        <v>824.55</v>
      </c>
      <c r="J428" s="128">
        <v>549.5</v>
      </c>
    </row>
    <row r="429" spans="1:10" ht="23.25">
      <c r="A429" s="115">
        <v>22590</v>
      </c>
      <c r="B429" s="214">
        <v>10</v>
      </c>
      <c r="C429" s="136">
        <v>85.073</v>
      </c>
      <c r="D429" s="136">
        <v>85.0915</v>
      </c>
      <c r="E429" s="195">
        <f t="shared" si="16"/>
        <v>0.01850000000000307</v>
      </c>
      <c r="F429" s="164">
        <f t="shared" si="20"/>
        <v>69.4262018238566</v>
      </c>
      <c r="G429" s="128">
        <f t="shared" si="21"/>
        <v>266.47</v>
      </c>
      <c r="H429" s="143">
        <v>61</v>
      </c>
      <c r="I429" s="128">
        <v>836.12</v>
      </c>
      <c r="J429" s="128">
        <v>569.65</v>
      </c>
    </row>
    <row r="430" spans="1:10" ht="23.25">
      <c r="A430" s="115"/>
      <c r="B430" s="214">
        <v>11</v>
      </c>
      <c r="C430" s="136">
        <v>86.1086</v>
      </c>
      <c r="D430" s="136">
        <v>86.1258</v>
      </c>
      <c r="E430" s="195">
        <f t="shared" si="16"/>
        <v>0.017200000000002547</v>
      </c>
      <c r="F430" s="164">
        <f t="shared" si="20"/>
        <v>54.279222418589214</v>
      </c>
      <c r="G430" s="128">
        <f t="shared" si="21"/>
        <v>316.87999999999994</v>
      </c>
      <c r="H430" s="143">
        <v>62</v>
      </c>
      <c r="I430" s="128">
        <v>703.06</v>
      </c>
      <c r="J430" s="128">
        <v>386.18</v>
      </c>
    </row>
    <row r="431" spans="1:10" ht="23.25">
      <c r="A431" s="115"/>
      <c r="B431" s="214">
        <v>12</v>
      </c>
      <c r="C431" s="136">
        <v>84.8538</v>
      </c>
      <c r="D431" s="136">
        <v>84.8728</v>
      </c>
      <c r="E431" s="195">
        <f t="shared" si="16"/>
        <v>0.018999999999991246</v>
      </c>
      <c r="F431" s="164">
        <f t="shared" si="20"/>
        <v>65.38421831443355</v>
      </c>
      <c r="G431" s="128">
        <f t="shared" si="21"/>
        <v>290.59000000000003</v>
      </c>
      <c r="H431" s="143">
        <v>63</v>
      </c>
      <c r="I431" s="128">
        <v>755.32</v>
      </c>
      <c r="J431" s="128">
        <v>464.73</v>
      </c>
    </row>
    <row r="432" spans="1:10" ht="23.25">
      <c r="A432" s="115">
        <v>22604</v>
      </c>
      <c r="B432" s="214">
        <v>13</v>
      </c>
      <c r="C432" s="136">
        <v>86.7159</v>
      </c>
      <c r="D432" s="136">
        <v>86.7206</v>
      </c>
      <c r="E432" s="195">
        <f t="shared" si="16"/>
        <v>0.004699999999999704</v>
      </c>
      <c r="F432" s="164">
        <f t="shared" si="20"/>
        <v>16.264101321889765</v>
      </c>
      <c r="G432" s="128">
        <f t="shared" si="21"/>
        <v>288.98</v>
      </c>
      <c r="H432" s="143">
        <v>64</v>
      </c>
      <c r="I432" s="128">
        <v>845.66</v>
      </c>
      <c r="J432" s="128">
        <v>556.68</v>
      </c>
    </row>
    <row r="433" spans="1:10" ht="23.25">
      <c r="A433" s="115"/>
      <c r="B433" s="214">
        <v>14</v>
      </c>
      <c r="C433" s="136">
        <v>85.9566</v>
      </c>
      <c r="D433" s="136">
        <v>85.965</v>
      </c>
      <c r="E433" s="195">
        <f t="shared" si="16"/>
        <v>0.008400000000008845</v>
      </c>
      <c r="F433" s="164">
        <f>((10^6)*E433/G433)</f>
        <v>24.125452352257003</v>
      </c>
      <c r="G433" s="128">
        <f t="shared" si="21"/>
        <v>348.18</v>
      </c>
      <c r="H433" s="143">
        <v>65</v>
      </c>
      <c r="I433" s="128">
        <v>688.1</v>
      </c>
      <c r="J433" s="128">
        <v>339.92</v>
      </c>
    </row>
    <row r="434" spans="1:10" ht="23.25">
      <c r="A434" s="115"/>
      <c r="B434" s="214">
        <v>15</v>
      </c>
      <c r="C434" s="136">
        <v>87.0005</v>
      </c>
      <c r="D434" s="136">
        <v>87.0059</v>
      </c>
      <c r="E434" s="195">
        <f t="shared" si="16"/>
        <v>0.00539999999999452</v>
      </c>
      <c r="F434" s="164">
        <f>((10^6)*E434/G434)</f>
        <v>17.20731629594838</v>
      </c>
      <c r="G434" s="128">
        <f t="shared" si="21"/>
        <v>313.82</v>
      </c>
      <c r="H434" s="143">
        <v>66</v>
      </c>
      <c r="I434" s="128">
        <v>706</v>
      </c>
      <c r="J434" s="128">
        <v>392.18</v>
      </c>
    </row>
    <row r="435" spans="1:10" ht="23.25">
      <c r="A435" s="115">
        <v>22611</v>
      </c>
      <c r="B435" s="214">
        <v>16</v>
      </c>
      <c r="C435" s="136">
        <v>86.1394</v>
      </c>
      <c r="D435" s="136">
        <v>86.1401</v>
      </c>
      <c r="E435" s="195">
        <f t="shared" si="16"/>
        <v>0.0007000000000090267</v>
      </c>
      <c r="F435" s="164">
        <f>((10^6)*E435/G435)</f>
        <v>2.3408239700676385</v>
      </c>
      <c r="G435" s="128">
        <f t="shared" si="21"/>
        <v>299.04</v>
      </c>
      <c r="H435" s="143">
        <v>67</v>
      </c>
      <c r="I435" s="128">
        <v>738.37</v>
      </c>
      <c r="J435" s="128">
        <v>439.33</v>
      </c>
    </row>
    <row r="436" spans="1:10" ht="23.25">
      <c r="A436" s="115"/>
      <c r="B436" s="214">
        <v>17</v>
      </c>
      <c r="C436" s="136">
        <v>87.2484</v>
      </c>
      <c r="D436" s="136">
        <v>87.2493</v>
      </c>
      <c r="E436" s="195">
        <f t="shared" si="16"/>
        <v>0.0009000000000014552</v>
      </c>
      <c r="F436" s="164">
        <f>((10^6)*E436/G436)</f>
        <v>3.132395934851229</v>
      </c>
      <c r="G436" s="128">
        <f t="shared" si="21"/>
        <v>287.32</v>
      </c>
      <c r="H436" s="143">
        <v>68</v>
      </c>
      <c r="I436" s="128">
        <v>676.15</v>
      </c>
      <c r="J436" s="128">
        <v>388.83</v>
      </c>
    </row>
    <row r="437" spans="1:10" ht="23.25">
      <c r="A437" s="115"/>
      <c r="B437" s="214">
        <v>18</v>
      </c>
      <c r="C437" s="136">
        <v>85.1667</v>
      </c>
      <c r="D437" s="136">
        <v>85.1668</v>
      </c>
      <c r="E437" s="195">
        <f t="shared" si="16"/>
        <v>9.99999999891088E-05</v>
      </c>
      <c r="F437" s="164">
        <f aca="true" t="shared" si="22" ref="F437:F500">((10^6)*E437/G437)</f>
        <v>0.4018162092221192</v>
      </c>
      <c r="G437" s="128">
        <f t="shared" si="21"/>
        <v>248.87</v>
      </c>
      <c r="H437" s="143">
        <v>69</v>
      </c>
      <c r="I437" s="128">
        <v>832.03</v>
      </c>
      <c r="J437" s="128">
        <v>583.16</v>
      </c>
    </row>
    <row r="438" spans="1:10" ht="23.25">
      <c r="A438" s="115">
        <v>22621</v>
      </c>
      <c r="B438" s="214">
        <v>1</v>
      </c>
      <c r="C438" s="136">
        <v>85.4505</v>
      </c>
      <c r="D438" s="136">
        <v>85.4526</v>
      </c>
      <c r="E438" s="195">
        <f t="shared" si="16"/>
        <v>0.0020999999999986585</v>
      </c>
      <c r="F438" s="164">
        <f t="shared" si="22"/>
        <v>7.345996431939898</v>
      </c>
      <c r="G438" s="128">
        <f t="shared" si="21"/>
        <v>285.87</v>
      </c>
      <c r="H438" s="143">
        <v>70</v>
      </c>
      <c r="I438" s="128">
        <v>838.27</v>
      </c>
      <c r="J438" s="128">
        <v>552.4</v>
      </c>
    </row>
    <row r="439" spans="1:10" ht="23.25">
      <c r="A439" s="115"/>
      <c r="B439" s="214">
        <v>2</v>
      </c>
      <c r="C439" s="136">
        <v>87.5201</v>
      </c>
      <c r="D439" s="136">
        <v>87.5214</v>
      </c>
      <c r="E439" s="195">
        <f t="shared" si="16"/>
        <v>0.001300000000000523</v>
      </c>
      <c r="F439" s="164">
        <f t="shared" si="22"/>
        <v>4.279131007243327</v>
      </c>
      <c r="G439" s="128">
        <f t="shared" si="21"/>
        <v>303.8</v>
      </c>
      <c r="H439" s="143">
        <v>71</v>
      </c>
      <c r="I439" s="128">
        <v>807.1</v>
      </c>
      <c r="J439" s="128">
        <v>503.3</v>
      </c>
    </row>
    <row r="440" spans="1:10" ht="23.25">
      <c r="A440" s="115"/>
      <c r="B440" s="214">
        <v>3</v>
      </c>
      <c r="C440" s="136">
        <v>85.9237</v>
      </c>
      <c r="D440" s="136">
        <v>85.9258</v>
      </c>
      <c r="E440" s="195">
        <f t="shared" si="16"/>
        <v>0.0020999999999986585</v>
      </c>
      <c r="F440" s="164">
        <f t="shared" si="22"/>
        <v>7.55721894342399</v>
      </c>
      <c r="G440" s="128">
        <f t="shared" si="21"/>
        <v>277.88</v>
      </c>
      <c r="H440" s="143">
        <v>72</v>
      </c>
      <c r="I440" s="128">
        <v>805.98</v>
      </c>
      <c r="J440" s="128">
        <v>528.1</v>
      </c>
    </row>
    <row r="441" spans="1:10" ht="23.25">
      <c r="A441" s="115">
        <v>22632</v>
      </c>
      <c r="B441" s="214">
        <v>4</v>
      </c>
      <c r="C441" s="136">
        <v>85.0558</v>
      </c>
      <c r="D441" s="136">
        <v>85.0596</v>
      </c>
      <c r="E441" s="195">
        <f t="shared" si="16"/>
        <v>0.0037999999999982492</v>
      </c>
      <c r="F441" s="164">
        <f t="shared" si="22"/>
        <v>12.924730451339233</v>
      </c>
      <c r="G441" s="128">
        <f t="shared" si="21"/>
        <v>294.0100000000001</v>
      </c>
      <c r="H441" s="143">
        <v>73</v>
      </c>
      <c r="I441" s="128">
        <v>821.57</v>
      </c>
      <c r="J441" s="128">
        <v>527.56</v>
      </c>
    </row>
    <row r="442" spans="1:10" ht="23.25">
      <c r="A442" s="115"/>
      <c r="B442" s="214">
        <v>5</v>
      </c>
      <c r="C442" s="136">
        <v>85.0763</v>
      </c>
      <c r="D442" s="136">
        <v>85.0797</v>
      </c>
      <c r="E442" s="195">
        <f t="shared" si="16"/>
        <v>0.0033999999999991815</v>
      </c>
      <c r="F442" s="164">
        <f t="shared" si="22"/>
        <v>11.050082875618905</v>
      </c>
      <c r="G442" s="128">
        <f t="shared" si="21"/>
        <v>307.69000000000005</v>
      </c>
      <c r="H442" s="143">
        <v>74</v>
      </c>
      <c r="I442" s="128">
        <v>645.72</v>
      </c>
      <c r="J442" s="128">
        <v>338.03</v>
      </c>
    </row>
    <row r="443" spans="1:10" ht="23.25">
      <c r="A443" s="115"/>
      <c r="B443" s="214">
        <v>6</v>
      </c>
      <c r="C443" s="136">
        <v>87.4362</v>
      </c>
      <c r="D443" s="136">
        <v>87.4385</v>
      </c>
      <c r="E443" s="195">
        <f t="shared" si="16"/>
        <v>0.002300000000005298</v>
      </c>
      <c r="F443" s="164">
        <f t="shared" si="22"/>
        <v>7.242269664353227</v>
      </c>
      <c r="G443" s="128">
        <f t="shared" si="21"/>
        <v>317.58</v>
      </c>
      <c r="H443" s="143">
        <v>75</v>
      </c>
      <c r="I443" s="128">
        <v>691.02</v>
      </c>
      <c r="J443" s="128">
        <v>373.44</v>
      </c>
    </row>
    <row r="444" spans="1:10" ht="23.25">
      <c r="A444" s="115">
        <v>22639</v>
      </c>
      <c r="B444" s="214">
        <v>7</v>
      </c>
      <c r="C444" s="136">
        <v>86.4548</v>
      </c>
      <c r="D444" s="136">
        <v>86.4561</v>
      </c>
      <c r="E444" s="195">
        <f t="shared" si="16"/>
        <v>0.001300000000000523</v>
      </c>
      <c r="F444" s="164">
        <f t="shared" si="22"/>
        <v>4.80875934009219</v>
      </c>
      <c r="G444" s="128">
        <f t="shared" si="21"/>
        <v>270.34000000000003</v>
      </c>
      <c r="H444" s="143">
        <v>76</v>
      </c>
      <c r="I444" s="128">
        <v>816.96</v>
      </c>
      <c r="J444" s="128">
        <v>546.62</v>
      </c>
    </row>
    <row r="445" spans="1:10" ht="23.25">
      <c r="A445" s="115"/>
      <c r="B445" s="214">
        <v>8</v>
      </c>
      <c r="C445" s="136">
        <v>84.8216</v>
      </c>
      <c r="D445" s="136">
        <v>84.8225</v>
      </c>
      <c r="E445" s="195">
        <f t="shared" si="16"/>
        <v>0.0009000000000014552</v>
      </c>
      <c r="F445" s="164">
        <f t="shared" si="22"/>
        <v>2.870355605171281</v>
      </c>
      <c r="G445" s="128">
        <f t="shared" si="21"/>
        <v>313.55</v>
      </c>
      <c r="H445" s="143">
        <v>77</v>
      </c>
      <c r="I445" s="128">
        <v>676.1</v>
      </c>
      <c r="J445" s="128">
        <v>362.55</v>
      </c>
    </row>
    <row r="446" spans="1:10" ht="23.25">
      <c r="A446" s="115"/>
      <c r="B446" s="214">
        <v>9</v>
      </c>
      <c r="C446" s="136">
        <v>87.6723</v>
      </c>
      <c r="D446" s="136">
        <v>87.6764</v>
      </c>
      <c r="E446" s="195">
        <f t="shared" si="16"/>
        <v>0.004099999999993997</v>
      </c>
      <c r="F446" s="164">
        <f t="shared" si="22"/>
        <v>12.405821658730966</v>
      </c>
      <c r="G446" s="128">
        <f t="shared" si="21"/>
        <v>330.49</v>
      </c>
      <c r="H446" s="143">
        <v>78</v>
      </c>
      <c r="I446" s="128">
        <v>813.64</v>
      </c>
      <c r="J446" s="128">
        <v>483.15</v>
      </c>
    </row>
    <row r="447" spans="1:10" ht="23.25">
      <c r="A447" s="115">
        <v>22653</v>
      </c>
      <c r="B447" s="215">
        <v>19</v>
      </c>
      <c r="C447" s="136">
        <v>88.9776</v>
      </c>
      <c r="D447" s="136">
        <v>88.9866</v>
      </c>
      <c r="E447" s="195">
        <f t="shared" si="16"/>
        <v>0.009000000000000341</v>
      </c>
      <c r="F447" s="164">
        <f t="shared" si="22"/>
        <v>28.026033070720082</v>
      </c>
      <c r="G447" s="128">
        <f t="shared" si="21"/>
        <v>321.13000000000005</v>
      </c>
      <c r="H447" s="143">
        <v>79</v>
      </c>
      <c r="I447" s="128">
        <v>654.08</v>
      </c>
      <c r="J447" s="128">
        <v>332.95</v>
      </c>
    </row>
    <row r="448" spans="1:10" ht="23.25">
      <c r="A448" s="115"/>
      <c r="B448" s="215">
        <v>20</v>
      </c>
      <c r="C448" s="136">
        <v>84.6634</v>
      </c>
      <c r="D448" s="136">
        <v>84.6762</v>
      </c>
      <c r="E448" s="195">
        <f t="shared" si="16"/>
        <v>0.01279999999999859</v>
      </c>
      <c r="F448" s="164">
        <f t="shared" si="22"/>
        <v>48.50873536210479</v>
      </c>
      <c r="G448" s="128">
        <f t="shared" si="21"/>
        <v>263.87</v>
      </c>
      <c r="H448" s="143">
        <v>80</v>
      </c>
      <c r="I448" s="128">
        <v>815.48</v>
      </c>
      <c r="J448" s="128">
        <v>551.61</v>
      </c>
    </row>
    <row r="449" spans="1:10" ht="23.25">
      <c r="A449" s="115"/>
      <c r="B449" s="215">
        <v>21</v>
      </c>
      <c r="C449" s="136">
        <v>86.3737</v>
      </c>
      <c r="D449" s="136">
        <v>86.3835</v>
      </c>
      <c r="E449" s="195">
        <f t="shared" si="16"/>
        <v>0.009799999999998477</v>
      </c>
      <c r="F449" s="164">
        <f t="shared" si="22"/>
        <v>30.54006045684962</v>
      </c>
      <c r="G449" s="128">
        <f t="shared" si="21"/>
        <v>320.89000000000004</v>
      </c>
      <c r="H449" s="143">
        <v>81</v>
      </c>
      <c r="I449" s="128">
        <v>690.57</v>
      </c>
      <c r="J449" s="128">
        <v>369.68</v>
      </c>
    </row>
    <row r="450" spans="1:10" ht="23.25">
      <c r="A450" s="115">
        <v>22667</v>
      </c>
      <c r="B450" s="215">
        <v>22</v>
      </c>
      <c r="C450" s="136">
        <v>85.1503</v>
      </c>
      <c r="D450" s="136">
        <v>85.1545</v>
      </c>
      <c r="E450" s="195">
        <f t="shared" si="16"/>
        <v>0.004199999999997317</v>
      </c>
      <c r="F450" s="164">
        <f t="shared" si="22"/>
        <v>17.776272908102243</v>
      </c>
      <c r="G450" s="128">
        <f t="shared" si="21"/>
        <v>236.26999999999998</v>
      </c>
      <c r="H450" s="143">
        <v>82</v>
      </c>
      <c r="I450" s="128">
        <v>811.64</v>
      </c>
      <c r="J450" s="128">
        <v>575.37</v>
      </c>
    </row>
    <row r="451" spans="1:10" ht="23.25">
      <c r="A451" s="115"/>
      <c r="B451" s="215">
        <v>23</v>
      </c>
      <c r="C451" s="136">
        <v>87.6912</v>
      </c>
      <c r="D451" s="136">
        <v>87.6961</v>
      </c>
      <c r="E451" s="195">
        <f t="shared" si="16"/>
        <v>0.004900000000006344</v>
      </c>
      <c r="F451" s="164">
        <f t="shared" si="22"/>
        <v>19.236053860975712</v>
      </c>
      <c r="G451" s="128">
        <f t="shared" si="21"/>
        <v>254.73000000000002</v>
      </c>
      <c r="H451" s="143">
        <v>83</v>
      </c>
      <c r="I451" s="128">
        <v>812.69</v>
      </c>
      <c r="J451" s="128">
        <v>557.96</v>
      </c>
    </row>
    <row r="452" spans="1:10" ht="23.25">
      <c r="A452" s="115"/>
      <c r="B452" s="215">
        <v>24</v>
      </c>
      <c r="C452" s="136">
        <v>88.0655</v>
      </c>
      <c r="D452" s="136">
        <v>88.072</v>
      </c>
      <c r="E452" s="195">
        <f t="shared" si="16"/>
        <v>0.006500000000002615</v>
      </c>
      <c r="F452" s="164">
        <f t="shared" si="22"/>
        <v>21.432339752052936</v>
      </c>
      <c r="G452" s="128">
        <f t="shared" si="21"/>
        <v>303.28000000000003</v>
      </c>
      <c r="H452" s="143">
        <v>84</v>
      </c>
      <c r="I452" s="128">
        <v>620.71</v>
      </c>
      <c r="J452" s="128">
        <v>317.43</v>
      </c>
    </row>
    <row r="453" spans="1:10" ht="23.25">
      <c r="A453" s="115">
        <v>22674</v>
      </c>
      <c r="B453" s="215">
        <v>25</v>
      </c>
      <c r="C453" s="136">
        <v>87.0692</v>
      </c>
      <c r="D453" s="136">
        <v>87.0741</v>
      </c>
      <c r="E453" s="195">
        <f t="shared" si="16"/>
        <v>0.004900000000006344</v>
      </c>
      <c r="F453" s="164">
        <f t="shared" si="22"/>
        <v>13.542271232364218</v>
      </c>
      <c r="G453" s="128">
        <f t="shared" si="21"/>
        <v>361.8299999999999</v>
      </c>
      <c r="H453" s="143">
        <v>85</v>
      </c>
      <c r="I453" s="128">
        <v>696.18</v>
      </c>
      <c r="J453" s="128">
        <v>334.35</v>
      </c>
    </row>
    <row r="454" spans="1:10" ht="23.25">
      <c r="A454" s="115"/>
      <c r="B454" s="215">
        <v>26</v>
      </c>
      <c r="C454" s="136">
        <v>85.8305</v>
      </c>
      <c r="D454" s="136">
        <v>85.8364</v>
      </c>
      <c r="E454" s="195">
        <f t="shared" si="16"/>
        <v>0.005899999999996908</v>
      </c>
      <c r="F454" s="164">
        <f t="shared" si="22"/>
        <v>19.099414068812624</v>
      </c>
      <c r="G454" s="128">
        <f t="shared" si="21"/>
        <v>308.90999999999997</v>
      </c>
      <c r="H454" s="143">
        <v>86</v>
      </c>
      <c r="I454" s="128">
        <v>821.55</v>
      </c>
      <c r="J454" s="128">
        <v>512.64</v>
      </c>
    </row>
    <row r="455" spans="1:10" ht="23.25">
      <c r="A455" s="115"/>
      <c r="B455" s="215">
        <v>27</v>
      </c>
      <c r="C455" s="136">
        <v>86.327</v>
      </c>
      <c r="D455" s="136">
        <v>86.3292</v>
      </c>
      <c r="E455" s="195">
        <f t="shared" si="16"/>
        <v>0.002200000000001978</v>
      </c>
      <c r="F455" s="164">
        <f t="shared" si="22"/>
        <v>6.4548308540972865</v>
      </c>
      <c r="G455" s="128">
        <f t="shared" si="21"/>
        <v>340.83</v>
      </c>
      <c r="H455" s="143">
        <v>87</v>
      </c>
      <c r="I455" s="128">
        <v>726.88</v>
      </c>
      <c r="J455" s="128">
        <v>386.05</v>
      </c>
    </row>
    <row r="456" spans="1:10" ht="23.25">
      <c r="A456" s="115">
        <v>22681</v>
      </c>
      <c r="B456" s="215">
        <v>22</v>
      </c>
      <c r="C456" s="136">
        <v>85.156</v>
      </c>
      <c r="D456" s="136">
        <v>85.159</v>
      </c>
      <c r="E456" s="195">
        <f t="shared" si="16"/>
        <v>0.0030000000000001137</v>
      </c>
      <c r="F456" s="164">
        <f t="shared" si="22"/>
        <v>9.70810950747561</v>
      </c>
      <c r="G456" s="128">
        <f t="shared" si="21"/>
        <v>309.02000000000004</v>
      </c>
      <c r="H456" s="143">
        <v>88</v>
      </c>
      <c r="I456" s="128">
        <v>634.57</v>
      </c>
      <c r="J456" s="128">
        <v>325.55</v>
      </c>
    </row>
    <row r="457" spans="1:10" ht="23.25">
      <c r="A457" s="115"/>
      <c r="B457" s="215">
        <v>23</v>
      </c>
      <c r="C457" s="136">
        <v>87.7056</v>
      </c>
      <c r="D457" s="136">
        <v>87.7101</v>
      </c>
      <c r="E457" s="195">
        <f t="shared" si="16"/>
        <v>0.004499999999993065</v>
      </c>
      <c r="F457" s="164">
        <f t="shared" si="22"/>
        <v>14.56829291978719</v>
      </c>
      <c r="G457" s="128">
        <f t="shared" si="21"/>
        <v>308.89</v>
      </c>
      <c r="H457" s="143">
        <v>89</v>
      </c>
      <c r="I457" s="128">
        <v>635.66</v>
      </c>
      <c r="J457" s="128">
        <v>326.77</v>
      </c>
    </row>
    <row r="458" spans="1:10" ht="23.25">
      <c r="A458" s="115"/>
      <c r="B458" s="215">
        <v>24</v>
      </c>
      <c r="C458" s="136">
        <v>88.0704</v>
      </c>
      <c r="D458" s="136">
        <v>88.0777</v>
      </c>
      <c r="E458" s="195">
        <f t="shared" si="16"/>
        <v>0.0072999999999865395</v>
      </c>
      <c r="F458" s="164">
        <f t="shared" si="22"/>
        <v>27.53366273143945</v>
      </c>
      <c r="G458" s="128">
        <f t="shared" si="21"/>
        <v>265.12999999999994</v>
      </c>
      <c r="H458" s="143">
        <v>90</v>
      </c>
      <c r="I458" s="128">
        <v>774.29</v>
      </c>
      <c r="J458" s="128">
        <v>509.16</v>
      </c>
    </row>
    <row r="459" spans="1:10" ht="23.25">
      <c r="A459" s="115">
        <v>22702</v>
      </c>
      <c r="B459" s="215">
        <v>25</v>
      </c>
      <c r="C459" s="136">
        <v>87.0475</v>
      </c>
      <c r="D459" s="136">
        <v>87.0572</v>
      </c>
      <c r="E459" s="195">
        <f t="shared" si="16"/>
        <v>0.009699999999995157</v>
      </c>
      <c r="F459" s="164">
        <f t="shared" si="22"/>
        <v>34.88455728977615</v>
      </c>
      <c r="G459" s="128">
        <f t="shared" si="21"/>
        <v>278.06000000000006</v>
      </c>
      <c r="H459" s="143">
        <v>91</v>
      </c>
      <c r="I459" s="128">
        <v>790.73</v>
      </c>
      <c r="J459" s="128">
        <v>512.67</v>
      </c>
    </row>
    <row r="460" spans="1:10" ht="23.25">
      <c r="A460" s="115"/>
      <c r="B460" s="215">
        <v>26</v>
      </c>
      <c r="C460" s="136">
        <v>85.8075</v>
      </c>
      <c r="D460" s="136">
        <v>85.8107</v>
      </c>
      <c r="E460" s="195">
        <f t="shared" si="16"/>
        <v>0.003199999999992542</v>
      </c>
      <c r="F460" s="164">
        <f t="shared" si="22"/>
        <v>10.4156495133696</v>
      </c>
      <c r="G460" s="128">
        <f t="shared" si="21"/>
        <v>307.23</v>
      </c>
      <c r="H460" s="143">
        <v>92</v>
      </c>
      <c r="I460" s="128">
        <v>691.83</v>
      </c>
      <c r="J460" s="128">
        <v>384.6</v>
      </c>
    </row>
    <row r="461" spans="1:10" ht="24" thickBot="1">
      <c r="A461" s="115"/>
      <c r="B461" s="215">
        <v>27</v>
      </c>
      <c r="C461" s="136">
        <v>86.334</v>
      </c>
      <c r="D461" s="136">
        <v>86.3402</v>
      </c>
      <c r="E461" s="195">
        <f t="shared" si="16"/>
        <v>0.006199999999992656</v>
      </c>
      <c r="F461" s="164">
        <f t="shared" si="22"/>
        <v>24.170597637490374</v>
      </c>
      <c r="G461" s="128">
        <f t="shared" si="21"/>
        <v>256.51</v>
      </c>
      <c r="H461" s="208">
        <v>93</v>
      </c>
      <c r="I461" s="128">
        <v>811.31</v>
      </c>
      <c r="J461" s="128">
        <v>554.8</v>
      </c>
    </row>
    <row r="462" spans="1:10" ht="23.25">
      <c r="A462" s="115">
        <v>22710</v>
      </c>
      <c r="B462" s="215">
        <v>19</v>
      </c>
      <c r="C462" s="136">
        <v>88.9878</v>
      </c>
      <c r="D462" s="136">
        <v>88.9916</v>
      </c>
      <c r="E462" s="195">
        <f t="shared" si="16"/>
        <v>0.00380000000001246</v>
      </c>
      <c r="F462" s="164">
        <f t="shared" si="22"/>
        <v>14.400485069017963</v>
      </c>
      <c r="G462" s="128">
        <f t="shared" si="21"/>
        <v>263.88</v>
      </c>
      <c r="H462" s="143">
        <v>94</v>
      </c>
      <c r="I462" s="128">
        <v>812.79</v>
      </c>
      <c r="J462" s="128">
        <v>548.91</v>
      </c>
    </row>
    <row r="463" spans="1:10" ht="23.25">
      <c r="A463" s="115"/>
      <c r="B463" s="215">
        <v>20</v>
      </c>
      <c r="C463" s="136">
        <v>84.6743</v>
      </c>
      <c r="D463" s="136">
        <v>84.679</v>
      </c>
      <c r="E463" s="195">
        <f t="shared" si="16"/>
        <v>0.004699999999999704</v>
      </c>
      <c r="F463" s="164">
        <f t="shared" si="22"/>
        <v>16.59545919988597</v>
      </c>
      <c r="G463" s="128">
        <f t="shared" si="21"/>
        <v>283.2099999999999</v>
      </c>
      <c r="H463" s="143">
        <v>95</v>
      </c>
      <c r="I463" s="128">
        <v>650.31</v>
      </c>
      <c r="J463" s="128">
        <v>367.1</v>
      </c>
    </row>
    <row r="464" spans="1:10" ht="23.25">
      <c r="A464" s="115"/>
      <c r="B464" s="215">
        <v>21</v>
      </c>
      <c r="C464" s="136">
        <v>86.3692</v>
      </c>
      <c r="D464" s="136">
        <v>86.3725</v>
      </c>
      <c r="E464" s="195">
        <f t="shared" si="16"/>
        <v>0.003299999999995862</v>
      </c>
      <c r="F464" s="164">
        <f t="shared" si="22"/>
        <v>11.051944137432137</v>
      </c>
      <c r="G464" s="128">
        <f t="shared" si="21"/>
        <v>298.59</v>
      </c>
      <c r="H464" s="143">
        <v>96</v>
      </c>
      <c r="I464" s="128">
        <v>648.66</v>
      </c>
      <c r="J464" s="128">
        <v>350.07</v>
      </c>
    </row>
    <row r="465" spans="1:10" ht="23.25">
      <c r="A465" s="115">
        <v>22724</v>
      </c>
      <c r="B465" s="215">
        <v>22</v>
      </c>
      <c r="C465" s="136">
        <v>85.1407</v>
      </c>
      <c r="D465" s="136">
        <v>85.1407</v>
      </c>
      <c r="E465" s="195">
        <f t="shared" si="16"/>
        <v>0</v>
      </c>
      <c r="F465" s="164">
        <f t="shared" si="22"/>
        <v>0</v>
      </c>
      <c r="G465" s="128">
        <f t="shared" si="21"/>
        <v>286.13</v>
      </c>
      <c r="H465" s="143">
        <v>97</v>
      </c>
      <c r="I465" s="128">
        <v>804.53</v>
      </c>
      <c r="J465" s="128">
        <v>518.4</v>
      </c>
    </row>
    <row r="466" spans="1:10" ht="23.25">
      <c r="A466" s="115"/>
      <c r="B466" s="215">
        <v>23</v>
      </c>
      <c r="C466" s="136">
        <v>87.6803</v>
      </c>
      <c r="D466" s="136">
        <v>87.6803</v>
      </c>
      <c r="E466" s="195">
        <f t="shared" si="16"/>
        <v>0</v>
      </c>
      <c r="F466" s="164">
        <f t="shared" si="22"/>
        <v>0</v>
      </c>
      <c r="G466" s="128">
        <f t="shared" si="21"/>
        <v>298.29</v>
      </c>
      <c r="H466" s="143">
        <v>98</v>
      </c>
      <c r="I466" s="128">
        <v>668.13</v>
      </c>
      <c r="J466" s="128">
        <v>369.84</v>
      </c>
    </row>
    <row r="467" spans="1:10" ht="24" thickBot="1">
      <c r="A467" s="204"/>
      <c r="B467" s="216">
        <v>24</v>
      </c>
      <c r="C467" s="205">
        <v>88.0565</v>
      </c>
      <c r="D467" s="205">
        <v>88.0565</v>
      </c>
      <c r="E467" s="206">
        <f t="shared" si="16"/>
        <v>0</v>
      </c>
      <c r="F467" s="207">
        <f t="shared" si="22"/>
        <v>0</v>
      </c>
      <c r="G467" s="209">
        <f t="shared" si="21"/>
        <v>311.31</v>
      </c>
      <c r="H467" s="208">
        <v>99</v>
      </c>
      <c r="I467" s="209">
        <v>699.85</v>
      </c>
      <c r="J467" s="209">
        <v>388.54</v>
      </c>
    </row>
    <row r="468" spans="1:10" ht="23.25">
      <c r="A468" s="174">
        <v>22740</v>
      </c>
      <c r="B468" s="217">
        <v>1</v>
      </c>
      <c r="C468" s="175">
        <v>85.3885</v>
      </c>
      <c r="D468" s="175">
        <v>85.3986</v>
      </c>
      <c r="E468" s="200">
        <f t="shared" si="16"/>
        <v>0.010100000000008436</v>
      </c>
      <c r="F468" s="177">
        <f t="shared" si="22"/>
        <v>16.541648923987744</v>
      </c>
      <c r="G468" s="180">
        <f t="shared" si="21"/>
        <v>610.58</v>
      </c>
      <c r="H468" s="201">
        <v>1</v>
      </c>
      <c r="I468" s="180">
        <v>719.85</v>
      </c>
      <c r="J468" s="180">
        <v>109.27</v>
      </c>
    </row>
    <row r="469" spans="1:10" ht="23.25">
      <c r="A469" s="115"/>
      <c r="B469" s="214">
        <v>2</v>
      </c>
      <c r="C469" s="136">
        <v>87.467</v>
      </c>
      <c r="D469" s="136">
        <v>87.4717</v>
      </c>
      <c r="E469" s="195">
        <f t="shared" si="16"/>
        <v>0.004699999999999704</v>
      </c>
      <c r="F469" s="164">
        <f t="shared" si="22"/>
        <v>17.5510661339098</v>
      </c>
      <c r="G469" s="128">
        <f t="shared" si="21"/>
        <v>267.78999999999996</v>
      </c>
      <c r="H469" s="143">
        <v>2</v>
      </c>
      <c r="I469" s="128">
        <v>798.29</v>
      </c>
      <c r="J469" s="128">
        <v>530.5</v>
      </c>
    </row>
    <row r="470" spans="1:10" ht="23.25">
      <c r="A470" s="115"/>
      <c r="B470" s="214">
        <v>3</v>
      </c>
      <c r="C470" s="136">
        <v>85.8697</v>
      </c>
      <c r="D470" s="136">
        <v>85.8767</v>
      </c>
      <c r="E470" s="195">
        <f t="shared" si="16"/>
        <v>0.007000000000005002</v>
      </c>
      <c r="F470" s="164">
        <f t="shared" si="22"/>
        <v>22.598140495883918</v>
      </c>
      <c r="G470" s="128">
        <f t="shared" si="21"/>
        <v>309.76</v>
      </c>
      <c r="H470" s="143">
        <v>3</v>
      </c>
      <c r="I470" s="128">
        <v>652.38</v>
      </c>
      <c r="J470" s="128">
        <v>342.62</v>
      </c>
    </row>
    <row r="471" spans="1:10" ht="23.25">
      <c r="A471" s="115">
        <v>22789</v>
      </c>
      <c r="B471" s="214">
        <v>4</v>
      </c>
      <c r="C471" s="136">
        <v>85.023</v>
      </c>
      <c r="D471" s="136">
        <v>85.023</v>
      </c>
      <c r="E471" s="195">
        <f t="shared" si="16"/>
        <v>0</v>
      </c>
      <c r="F471" s="164">
        <f t="shared" si="22"/>
        <v>0</v>
      </c>
      <c r="G471" s="128">
        <f t="shared" si="21"/>
        <v>310.2</v>
      </c>
      <c r="H471" s="143">
        <v>4</v>
      </c>
      <c r="I471" s="128">
        <v>685.11</v>
      </c>
      <c r="J471" s="128">
        <v>374.91</v>
      </c>
    </row>
    <row r="472" spans="1:10" ht="23.25">
      <c r="A472" s="115"/>
      <c r="B472" s="214">
        <v>5</v>
      </c>
      <c r="C472" s="136">
        <v>85.0431</v>
      </c>
      <c r="D472" s="136">
        <v>85.0431</v>
      </c>
      <c r="E472" s="195">
        <f t="shared" si="16"/>
        <v>0</v>
      </c>
      <c r="F472" s="164">
        <f t="shared" si="22"/>
        <v>0</v>
      </c>
      <c r="G472" s="128">
        <f t="shared" si="21"/>
        <v>287.78</v>
      </c>
      <c r="H472" s="143">
        <v>5</v>
      </c>
      <c r="I472" s="128">
        <v>670.76</v>
      </c>
      <c r="J472" s="128">
        <v>382.98</v>
      </c>
    </row>
    <row r="473" spans="1:10" ht="23.25">
      <c r="A473" s="115"/>
      <c r="B473" s="214">
        <v>6</v>
      </c>
      <c r="C473" s="136">
        <v>87.4036</v>
      </c>
      <c r="D473" s="136">
        <v>87.405</v>
      </c>
      <c r="E473" s="195">
        <f t="shared" si="16"/>
        <v>0.0014000000000038426</v>
      </c>
      <c r="F473" s="164">
        <f t="shared" si="22"/>
        <v>4.746728148110947</v>
      </c>
      <c r="G473" s="128">
        <f t="shared" si="21"/>
        <v>294.94</v>
      </c>
      <c r="H473" s="143">
        <v>6</v>
      </c>
      <c r="I473" s="128">
        <v>620.1</v>
      </c>
      <c r="J473" s="128">
        <v>325.16</v>
      </c>
    </row>
    <row r="474" spans="1:10" ht="23.25">
      <c r="A474" s="115">
        <v>22773</v>
      </c>
      <c r="B474" s="214">
        <v>13</v>
      </c>
      <c r="C474" s="136">
        <v>86.7485</v>
      </c>
      <c r="D474" s="136">
        <v>86.7544</v>
      </c>
      <c r="E474" s="195">
        <f t="shared" si="16"/>
        <v>0.005899999999996908</v>
      </c>
      <c r="F474" s="164">
        <f t="shared" si="22"/>
        <v>19.75953648815067</v>
      </c>
      <c r="G474" s="128">
        <f t="shared" si="21"/>
        <v>298.59</v>
      </c>
      <c r="H474" s="143">
        <v>7</v>
      </c>
      <c r="I474" s="128">
        <v>610.89</v>
      </c>
      <c r="J474" s="128">
        <v>312.3</v>
      </c>
    </row>
    <row r="475" spans="1:10" ht="23.25">
      <c r="A475" s="115"/>
      <c r="B475" s="214">
        <v>14</v>
      </c>
      <c r="C475" s="136">
        <v>85.9375</v>
      </c>
      <c r="D475" s="136">
        <v>85.9416</v>
      </c>
      <c r="E475" s="195">
        <f t="shared" si="16"/>
        <v>0.004099999999993997</v>
      </c>
      <c r="F475" s="164">
        <f t="shared" si="22"/>
        <v>17.409766454326952</v>
      </c>
      <c r="G475" s="128">
        <f t="shared" si="21"/>
        <v>235.5</v>
      </c>
      <c r="H475" s="143">
        <v>8</v>
      </c>
      <c r="I475" s="128">
        <v>679.61</v>
      </c>
      <c r="J475" s="128">
        <v>444.11</v>
      </c>
    </row>
    <row r="476" spans="1:10" ht="23.25">
      <c r="A476" s="115"/>
      <c r="B476" s="214">
        <v>15</v>
      </c>
      <c r="C476" s="136">
        <v>87.005</v>
      </c>
      <c r="D476" s="136">
        <v>87.0058</v>
      </c>
      <c r="E476" s="195">
        <f t="shared" si="16"/>
        <v>0.0007999999999981355</v>
      </c>
      <c r="F476" s="164">
        <f t="shared" si="22"/>
        <v>2.8705730381360484</v>
      </c>
      <c r="G476" s="128">
        <f t="shared" si="21"/>
        <v>278.69000000000005</v>
      </c>
      <c r="H476" s="143">
        <v>9</v>
      </c>
      <c r="I476" s="128">
        <v>770.47</v>
      </c>
      <c r="J476" s="128">
        <v>491.78</v>
      </c>
    </row>
    <row r="477" spans="1:10" ht="23.25">
      <c r="A477" s="115">
        <v>22781</v>
      </c>
      <c r="B477" s="214">
        <v>16</v>
      </c>
      <c r="C477" s="136">
        <v>86.1316</v>
      </c>
      <c r="D477" s="136">
        <v>86.1405</v>
      </c>
      <c r="E477" s="195">
        <f t="shared" si="16"/>
        <v>0.008899999999997021</v>
      </c>
      <c r="F477" s="164">
        <f t="shared" si="22"/>
        <v>28.61276322133747</v>
      </c>
      <c r="G477" s="128">
        <f t="shared" si="21"/>
        <v>311.05</v>
      </c>
      <c r="H477" s="143">
        <v>10</v>
      </c>
      <c r="I477" s="128">
        <v>661.1</v>
      </c>
      <c r="J477" s="128">
        <v>350.05</v>
      </c>
    </row>
    <row r="478" spans="1:10" ht="23.25">
      <c r="A478" s="115"/>
      <c r="B478" s="214">
        <v>17</v>
      </c>
      <c r="C478" s="136">
        <v>87.24</v>
      </c>
      <c r="D478" s="136">
        <v>87.2469</v>
      </c>
      <c r="E478" s="195">
        <f t="shared" si="16"/>
        <v>0.0069000000000016826</v>
      </c>
      <c r="F478" s="164">
        <f t="shared" si="22"/>
        <v>27.41576605213638</v>
      </c>
      <c r="G478" s="128">
        <f t="shared" si="21"/>
        <v>251.67999999999995</v>
      </c>
      <c r="H478" s="143">
        <v>11</v>
      </c>
      <c r="I478" s="128">
        <v>817.88</v>
      </c>
      <c r="J478" s="128">
        <v>566.2</v>
      </c>
    </row>
    <row r="479" spans="1:10" ht="23.25">
      <c r="A479" s="115"/>
      <c r="B479" s="214">
        <v>18</v>
      </c>
      <c r="C479" s="136">
        <v>85.1714</v>
      </c>
      <c r="D479" s="136">
        <v>85.1839</v>
      </c>
      <c r="E479" s="195">
        <f t="shared" si="16"/>
        <v>0.012499999999988631</v>
      </c>
      <c r="F479" s="164">
        <f t="shared" si="22"/>
        <v>40.65305060488042</v>
      </c>
      <c r="G479" s="128">
        <f t="shared" si="21"/>
        <v>307.48</v>
      </c>
      <c r="H479" s="143">
        <v>12</v>
      </c>
      <c r="I479" s="128">
        <v>825.82</v>
      </c>
      <c r="J479" s="128">
        <v>518.34</v>
      </c>
    </row>
    <row r="480" spans="1:10" ht="23.25">
      <c r="A480" s="115">
        <v>22787</v>
      </c>
      <c r="B480" s="214">
        <v>19</v>
      </c>
      <c r="C480" s="136">
        <v>88.9569</v>
      </c>
      <c r="D480" s="136">
        <v>88.9659</v>
      </c>
      <c r="E480" s="195">
        <f t="shared" si="16"/>
        <v>0.009000000000000341</v>
      </c>
      <c r="F480" s="164">
        <f t="shared" si="22"/>
        <v>37.008100662035204</v>
      </c>
      <c r="G480" s="128">
        <f t="shared" si="21"/>
        <v>243.19</v>
      </c>
      <c r="H480" s="143">
        <v>13</v>
      </c>
      <c r="I480" s="128">
        <v>575.88</v>
      </c>
      <c r="J480" s="128">
        <v>332.69</v>
      </c>
    </row>
    <row r="481" spans="1:10" ht="23.25">
      <c r="A481" s="115"/>
      <c r="B481" s="214">
        <v>20</v>
      </c>
      <c r="C481" s="136">
        <v>84.6558</v>
      </c>
      <c r="D481" s="136">
        <v>84.6616</v>
      </c>
      <c r="E481" s="195">
        <f t="shared" si="16"/>
        <v>0.005800000000007799</v>
      </c>
      <c r="F481" s="164">
        <f t="shared" si="22"/>
        <v>26.498538011731537</v>
      </c>
      <c r="G481" s="128">
        <f t="shared" si="21"/>
        <v>218.88</v>
      </c>
      <c r="H481" s="143">
        <v>14</v>
      </c>
      <c r="I481" s="128">
        <v>760.75</v>
      </c>
      <c r="J481" s="128">
        <v>541.87</v>
      </c>
    </row>
    <row r="482" spans="1:10" ht="23.25">
      <c r="A482" s="115"/>
      <c r="B482" s="214">
        <v>21</v>
      </c>
      <c r="C482" s="136">
        <v>86.3387</v>
      </c>
      <c r="D482" s="136">
        <v>86.3488</v>
      </c>
      <c r="E482" s="195">
        <f t="shared" si="16"/>
        <v>0.010099999999994225</v>
      </c>
      <c r="F482" s="164">
        <f t="shared" si="22"/>
        <v>46.563090682745035</v>
      </c>
      <c r="G482" s="128">
        <f t="shared" si="21"/>
        <v>216.90999999999997</v>
      </c>
      <c r="H482" s="143">
        <v>15</v>
      </c>
      <c r="I482" s="128">
        <v>781.87</v>
      </c>
      <c r="J482" s="128">
        <v>564.96</v>
      </c>
    </row>
    <row r="483" spans="1:10" ht="23.25">
      <c r="A483" s="115">
        <v>22803</v>
      </c>
      <c r="B483" s="214">
        <v>19</v>
      </c>
      <c r="C483" s="136">
        <v>88.9425</v>
      </c>
      <c r="D483" s="136">
        <v>89.2025</v>
      </c>
      <c r="E483" s="195">
        <f t="shared" si="16"/>
        <v>0.2600000000000051</v>
      </c>
      <c r="F483" s="164">
        <f t="shared" si="22"/>
        <v>866.8689360851034</v>
      </c>
      <c r="G483" s="128">
        <f t="shared" si="21"/>
        <v>299.93000000000006</v>
      </c>
      <c r="H483" s="143">
        <v>16</v>
      </c>
      <c r="I483" s="128">
        <v>701.2</v>
      </c>
      <c r="J483" s="128">
        <v>401.27</v>
      </c>
    </row>
    <row r="484" spans="1:10" ht="23.25">
      <c r="A484" s="115"/>
      <c r="B484" s="214">
        <v>20</v>
      </c>
      <c r="C484" s="136">
        <v>84.6684</v>
      </c>
      <c r="D484" s="136">
        <v>84.9372</v>
      </c>
      <c r="E484" s="195">
        <f t="shared" si="16"/>
        <v>0.2687999999999988</v>
      </c>
      <c r="F484" s="164">
        <f t="shared" si="22"/>
        <v>871.256320497857</v>
      </c>
      <c r="G484" s="128">
        <f t="shared" si="21"/>
        <v>308.52</v>
      </c>
      <c r="H484" s="143">
        <v>17</v>
      </c>
      <c r="I484" s="128">
        <v>774.04</v>
      </c>
      <c r="J484" s="128">
        <v>465.52</v>
      </c>
    </row>
    <row r="485" spans="1:10" ht="23.25">
      <c r="A485" s="115"/>
      <c r="B485" s="214">
        <v>21</v>
      </c>
      <c r="C485" s="136">
        <v>86.3694</v>
      </c>
      <c r="D485" s="136">
        <v>86.6127</v>
      </c>
      <c r="E485" s="195">
        <f t="shared" si="16"/>
        <v>0.24330000000000496</v>
      </c>
      <c r="F485" s="164">
        <f t="shared" si="22"/>
        <v>853.3548454982463</v>
      </c>
      <c r="G485" s="128">
        <f>I485-J485</f>
        <v>285.10999999999996</v>
      </c>
      <c r="H485" s="143">
        <v>18</v>
      </c>
      <c r="I485" s="128">
        <v>593.03</v>
      </c>
      <c r="J485" s="128">
        <v>307.92</v>
      </c>
    </row>
    <row r="486" spans="1:10" ht="23.25">
      <c r="A486" s="115">
        <v>22814</v>
      </c>
      <c r="B486" s="214">
        <v>22</v>
      </c>
      <c r="C486" s="136">
        <v>85.1272</v>
      </c>
      <c r="D486" s="136">
        <v>85.1492</v>
      </c>
      <c r="E486" s="195">
        <f t="shared" si="16"/>
        <v>0.02199999999999136</v>
      </c>
      <c r="F486" s="164">
        <f t="shared" si="22"/>
        <v>87.2254381095526</v>
      </c>
      <c r="G486" s="128">
        <f aca="true" t="shared" si="23" ref="G486:G650">I486-J486</f>
        <v>252.22000000000003</v>
      </c>
      <c r="H486" s="143">
        <v>19</v>
      </c>
      <c r="I486" s="128">
        <v>770.72</v>
      </c>
      <c r="J486" s="128">
        <v>518.5</v>
      </c>
    </row>
    <row r="487" spans="1:10" ht="23.25">
      <c r="A487" s="115"/>
      <c r="B487" s="214">
        <v>23</v>
      </c>
      <c r="C487" s="136">
        <v>87.7024</v>
      </c>
      <c r="D487" s="136">
        <v>87.7324</v>
      </c>
      <c r="E487" s="195">
        <f t="shared" si="16"/>
        <v>0.030000000000001137</v>
      </c>
      <c r="F487" s="164">
        <f t="shared" si="22"/>
        <v>96.59658048105462</v>
      </c>
      <c r="G487" s="128">
        <f t="shared" si="23"/>
        <v>310.57000000000005</v>
      </c>
      <c r="H487" s="143">
        <v>20</v>
      </c>
      <c r="I487" s="128">
        <v>553.99</v>
      </c>
      <c r="J487" s="128">
        <v>243.42</v>
      </c>
    </row>
    <row r="488" spans="1:10" ht="23.25">
      <c r="A488" s="115"/>
      <c r="B488" s="214">
        <v>24</v>
      </c>
      <c r="C488" s="136">
        <v>88.0825</v>
      </c>
      <c r="D488" s="136">
        <v>88.1083</v>
      </c>
      <c r="E488" s="195">
        <f t="shared" si="16"/>
        <v>0.02580000000000382</v>
      </c>
      <c r="F488" s="164">
        <f t="shared" si="22"/>
        <v>90.71410991176057</v>
      </c>
      <c r="G488" s="128">
        <f t="shared" si="23"/>
        <v>284.40999999999997</v>
      </c>
      <c r="H488" s="143">
        <v>21</v>
      </c>
      <c r="I488" s="128">
        <v>796.42</v>
      </c>
      <c r="J488" s="128">
        <v>512.01</v>
      </c>
    </row>
    <row r="489" spans="1:10" ht="23.25">
      <c r="A489" s="115">
        <v>22829</v>
      </c>
      <c r="B489" s="214">
        <v>10</v>
      </c>
      <c r="C489" s="136">
        <v>85.0878</v>
      </c>
      <c r="D489" s="136">
        <v>85.1074</v>
      </c>
      <c r="E489" s="195">
        <f t="shared" si="16"/>
        <v>0.019599999999996953</v>
      </c>
      <c r="F489" s="164">
        <f t="shared" si="22"/>
        <v>74.73214626147463</v>
      </c>
      <c r="G489" s="128">
        <f t="shared" si="23"/>
        <v>262.27000000000004</v>
      </c>
      <c r="H489" s="143">
        <v>22</v>
      </c>
      <c r="I489" s="128">
        <v>635.69</v>
      </c>
      <c r="J489" s="128">
        <v>373.42</v>
      </c>
    </row>
    <row r="490" spans="1:10" ht="23.25">
      <c r="A490" s="115"/>
      <c r="B490" s="214">
        <v>11</v>
      </c>
      <c r="C490" s="136">
        <v>86.1077</v>
      </c>
      <c r="D490" s="136">
        <v>86.1276</v>
      </c>
      <c r="E490" s="195">
        <f t="shared" si="16"/>
        <v>0.019900000000006912</v>
      </c>
      <c r="F490" s="164">
        <f t="shared" si="22"/>
        <v>80.14175828604127</v>
      </c>
      <c r="G490" s="128">
        <f t="shared" si="23"/>
        <v>248.31000000000006</v>
      </c>
      <c r="H490" s="143">
        <v>23</v>
      </c>
      <c r="I490" s="128">
        <v>784.84</v>
      </c>
      <c r="J490" s="128">
        <v>536.53</v>
      </c>
    </row>
    <row r="491" spans="1:10" ht="23.25">
      <c r="A491" s="115"/>
      <c r="B491" s="214">
        <v>12</v>
      </c>
      <c r="C491" s="136">
        <v>84.8504</v>
      </c>
      <c r="D491" s="136">
        <v>84.8655</v>
      </c>
      <c r="E491" s="195">
        <f t="shared" si="16"/>
        <v>0.015100000000003888</v>
      </c>
      <c r="F491" s="164">
        <f t="shared" si="22"/>
        <v>48.57179619146901</v>
      </c>
      <c r="G491" s="128">
        <f t="shared" si="23"/>
        <v>310.88000000000005</v>
      </c>
      <c r="H491" s="143">
        <v>24</v>
      </c>
      <c r="I491" s="128">
        <v>682.08</v>
      </c>
      <c r="J491" s="128">
        <v>371.2</v>
      </c>
    </row>
    <row r="492" spans="1:10" ht="23.25">
      <c r="A492" s="115">
        <v>22835</v>
      </c>
      <c r="B492" s="214">
        <v>13</v>
      </c>
      <c r="C492" s="136">
        <v>86.7693</v>
      </c>
      <c r="D492" s="136">
        <v>86.8273</v>
      </c>
      <c r="E492" s="195">
        <f t="shared" si="16"/>
        <v>0.057999999999992724</v>
      </c>
      <c r="F492" s="164">
        <f t="shared" si="22"/>
        <v>162.2150748146909</v>
      </c>
      <c r="G492" s="128">
        <f t="shared" si="23"/>
        <v>357.54999999999995</v>
      </c>
      <c r="H492" s="143">
        <v>25</v>
      </c>
      <c r="I492" s="128">
        <v>727.54</v>
      </c>
      <c r="J492" s="128">
        <v>369.99</v>
      </c>
    </row>
    <row r="493" spans="1:10" ht="23.25">
      <c r="A493" s="115"/>
      <c r="B493" s="214">
        <v>14</v>
      </c>
      <c r="C493" s="136">
        <v>85.9596</v>
      </c>
      <c r="D493" s="136">
        <v>86.0004</v>
      </c>
      <c r="E493" s="195">
        <f t="shared" si="16"/>
        <v>0.04080000000000439</v>
      </c>
      <c r="F493" s="164">
        <f t="shared" si="22"/>
        <v>149.99448549687287</v>
      </c>
      <c r="G493" s="128">
        <f t="shared" si="23"/>
        <v>272.01</v>
      </c>
      <c r="H493" s="143">
        <v>26</v>
      </c>
      <c r="I493" s="128">
        <v>802.06</v>
      </c>
      <c r="J493" s="128">
        <v>530.05</v>
      </c>
    </row>
    <row r="494" spans="1:10" ht="23.25">
      <c r="A494" s="115"/>
      <c r="B494" s="214">
        <v>15</v>
      </c>
      <c r="C494" s="136">
        <v>87.016</v>
      </c>
      <c r="D494" s="136">
        <v>87.0583</v>
      </c>
      <c r="E494" s="195">
        <f t="shared" si="16"/>
        <v>0.04229999999999734</v>
      </c>
      <c r="F494" s="164">
        <f t="shared" si="22"/>
        <v>158.42103292010538</v>
      </c>
      <c r="G494" s="128">
        <f t="shared" si="23"/>
        <v>267.01</v>
      </c>
      <c r="H494" s="143">
        <v>27</v>
      </c>
      <c r="I494" s="128">
        <v>767.9</v>
      </c>
      <c r="J494" s="128">
        <v>500.89</v>
      </c>
    </row>
    <row r="495" spans="1:10" ht="23.25">
      <c r="A495" s="115">
        <v>22849</v>
      </c>
      <c r="B495" s="214">
        <v>16</v>
      </c>
      <c r="C495" s="136">
        <v>86.179</v>
      </c>
      <c r="D495" s="136">
        <v>86.2064</v>
      </c>
      <c r="E495" s="195">
        <f t="shared" si="16"/>
        <v>0.02740000000000009</v>
      </c>
      <c r="F495" s="164">
        <f t="shared" si="22"/>
        <v>88.44415752098156</v>
      </c>
      <c r="G495" s="128">
        <f t="shared" si="23"/>
        <v>309.8</v>
      </c>
      <c r="H495" s="143">
        <v>28</v>
      </c>
      <c r="I495" s="128">
        <v>699.13</v>
      </c>
      <c r="J495" s="128">
        <v>389.33</v>
      </c>
    </row>
    <row r="496" spans="1:10" ht="23.25">
      <c r="A496" s="115"/>
      <c r="B496" s="214">
        <v>17</v>
      </c>
      <c r="C496" s="136">
        <v>87.251</v>
      </c>
      <c r="D496" s="136">
        <v>87.2773</v>
      </c>
      <c r="E496" s="195">
        <f t="shared" si="16"/>
        <v>0.026299999999991996</v>
      </c>
      <c r="F496" s="164">
        <f t="shared" si="22"/>
        <v>96.34758398355864</v>
      </c>
      <c r="G496" s="128">
        <f t="shared" si="23"/>
        <v>272.96999999999997</v>
      </c>
      <c r="H496" s="143">
        <v>29</v>
      </c>
      <c r="I496" s="128">
        <v>661.63</v>
      </c>
      <c r="J496" s="128">
        <v>388.66</v>
      </c>
    </row>
    <row r="497" spans="1:10" ht="23.25">
      <c r="A497" s="115"/>
      <c r="B497" s="214">
        <v>18</v>
      </c>
      <c r="C497" s="136">
        <v>85.1815</v>
      </c>
      <c r="D497" s="136">
        <v>85.2113</v>
      </c>
      <c r="E497" s="195">
        <f t="shared" si="16"/>
        <v>0.029799999999994498</v>
      </c>
      <c r="F497" s="164">
        <f t="shared" si="22"/>
        <v>90.88968188609662</v>
      </c>
      <c r="G497" s="128">
        <f t="shared" si="23"/>
        <v>327.87</v>
      </c>
      <c r="H497" s="143">
        <v>30</v>
      </c>
      <c r="I497" s="128">
        <v>648.25</v>
      </c>
      <c r="J497" s="128">
        <v>320.38</v>
      </c>
    </row>
    <row r="498" spans="1:10" ht="23.25">
      <c r="A498" s="115">
        <v>22858</v>
      </c>
      <c r="B498" s="214">
        <v>13</v>
      </c>
      <c r="C498" s="136">
        <v>86.7326</v>
      </c>
      <c r="D498" s="136">
        <v>88.0594</v>
      </c>
      <c r="E498" s="195">
        <f t="shared" si="16"/>
        <v>1.3267999999999915</v>
      </c>
      <c r="F498" s="164">
        <f t="shared" si="22"/>
        <v>4795.778211523139</v>
      </c>
      <c r="G498" s="128">
        <f t="shared" si="23"/>
        <v>276.65999999999997</v>
      </c>
      <c r="H498" s="143">
        <v>31</v>
      </c>
      <c r="I498" s="128">
        <v>806.38</v>
      </c>
      <c r="J498" s="128">
        <v>529.72</v>
      </c>
    </row>
    <row r="499" spans="1:10" ht="23.25">
      <c r="A499" s="115"/>
      <c r="B499" s="214">
        <v>14</v>
      </c>
      <c r="C499" s="136">
        <v>85.9278</v>
      </c>
      <c r="D499" s="136">
        <v>87.0907</v>
      </c>
      <c r="E499" s="195">
        <f t="shared" si="16"/>
        <v>1.1628999999999934</v>
      </c>
      <c r="F499" s="164">
        <f t="shared" si="22"/>
        <v>3996.494604440146</v>
      </c>
      <c r="G499" s="128">
        <f t="shared" si="23"/>
        <v>290.97999999999996</v>
      </c>
      <c r="H499" s="143">
        <v>32</v>
      </c>
      <c r="I499" s="128">
        <v>711.06</v>
      </c>
      <c r="J499" s="128">
        <v>420.08</v>
      </c>
    </row>
    <row r="500" spans="1:10" ht="23.25">
      <c r="A500" s="115"/>
      <c r="B500" s="214">
        <v>15</v>
      </c>
      <c r="C500" s="136">
        <v>86.9845</v>
      </c>
      <c r="D500" s="136">
        <v>88.3283</v>
      </c>
      <c r="E500" s="195">
        <f t="shared" si="16"/>
        <v>1.3438000000000017</v>
      </c>
      <c r="F500" s="164">
        <f t="shared" si="22"/>
        <v>4032.166111561202</v>
      </c>
      <c r="G500" s="128">
        <f t="shared" si="23"/>
        <v>333.27</v>
      </c>
      <c r="H500" s="143">
        <v>33</v>
      </c>
      <c r="I500" s="128">
        <v>700.99</v>
      </c>
      <c r="J500" s="128">
        <v>367.72</v>
      </c>
    </row>
    <row r="501" spans="1:10" ht="23.25">
      <c r="A501" s="115">
        <v>22863</v>
      </c>
      <c r="B501" s="214">
        <v>16</v>
      </c>
      <c r="C501" s="136">
        <v>86.1295</v>
      </c>
      <c r="D501" s="136">
        <v>86.4575</v>
      </c>
      <c r="E501" s="195">
        <f t="shared" si="16"/>
        <v>0.32800000000000296</v>
      </c>
      <c r="F501" s="164">
        <f aca="true" t="shared" si="24" ref="F501:F549">((10^6)*E501/G501)</f>
        <v>1150.5138728121046</v>
      </c>
      <c r="G501" s="128">
        <f t="shared" si="23"/>
        <v>285.09000000000003</v>
      </c>
      <c r="H501" s="143">
        <v>34</v>
      </c>
      <c r="I501" s="128">
        <v>770.95</v>
      </c>
      <c r="J501" s="128">
        <v>485.86</v>
      </c>
    </row>
    <row r="502" spans="1:10" ht="23.25">
      <c r="A502" s="115"/>
      <c r="B502" s="214">
        <v>17</v>
      </c>
      <c r="C502" s="136">
        <v>87.21</v>
      </c>
      <c r="D502" s="136">
        <v>87.6408</v>
      </c>
      <c r="E502" s="195">
        <f t="shared" si="16"/>
        <v>0.43080000000000496</v>
      </c>
      <c r="F502" s="164">
        <f t="shared" si="24"/>
        <v>1532.8778821520245</v>
      </c>
      <c r="G502" s="128">
        <f t="shared" si="23"/>
        <v>281.03999999999996</v>
      </c>
      <c r="H502" s="143">
        <v>35</v>
      </c>
      <c r="I502" s="128">
        <v>835.73</v>
      </c>
      <c r="J502" s="128">
        <v>554.69</v>
      </c>
    </row>
    <row r="503" spans="1:10" ht="23.25">
      <c r="A503" s="115"/>
      <c r="B503" s="214">
        <v>18</v>
      </c>
      <c r="C503" s="136">
        <v>85.1443</v>
      </c>
      <c r="D503" s="136">
        <v>85.4439</v>
      </c>
      <c r="E503" s="195">
        <f t="shared" si="16"/>
        <v>0.2995999999999981</v>
      </c>
      <c r="F503" s="164">
        <f t="shared" si="24"/>
        <v>1033.4241661205135</v>
      </c>
      <c r="G503" s="128">
        <f t="shared" si="23"/>
        <v>289.91</v>
      </c>
      <c r="H503" s="143">
        <v>36</v>
      </c>
      <c r="I503" s="128">
        <v>791.49</v>
      </c>
      <c r="J503" s="128">
        <v>501.58</v>
      </c>
    </row>
    <row r="504" spans="1:10" ht="23.25">
      <c r="A504" s="115">
        <v>22876</v>
      </c>
      <c r="B504" s="214">
        <v>19</v>
      </c>
      <c r="C504" s="136">
        <v>88.947</v>
      </c>
      <c r="D504" s="136">
        <v>89.3019</v>
      </c>
      <c r="E504" s="195">
        <f t="shared" si="16"/>
        <v>0.35490000000000066</v>
      </c>
      <c r="F504" s="164">
        <f t="shared" si="24"/>
        <v>1241.9078279735472</v>
      </c>
      <c r="G504" s="128">
        <f t="shared" si="23"/>
        <v>285.77000000000004</v>
      </c>
      <c r="H504" s="143">
        <v>37</v>
      </c>
      <c r="I504" s="128">
        <v>784.33</v>
      </c>
      <c r="J504" s="128">
        <v>498.56</v>
      </c>
    </row>
    <row r="505" spans="1:10" ht="23.25">
      <c r="A505" s="115"/>
      <c r="B505" s="214">
        <v>20</v>
      </c>
      <c r="C505" s="136">
        <v>84.6095</v>
      </c>
      <c r="D505" s="136">
        <v>84.953</v>
      </c>
      <c r="E505" s="195">
        <f t="shared" si="16"/>
        <v>0.3435000000000059</v>
      </c>
      <c r="F505" s="164">
        <f t="shared" si="24"/>
        <v>1218.3443285805704</v>
      </c>
      <c r="G505" s="128">
        <f t="shared" si="23"/>
        <v>281.93999999999994</v>
      </c>
      <c r="H505" s="143">
        <v>38</v>
      </c>
      <c r="I505" s="128">
        <v>822.66</v>
      </c>
      <c r="J505" s="128">
        <v>540.72</v>
      </c>
    </row>
    <row r="506" spans="1:10" ht="23.25">
      <c r="A506" s="115"/>
      <c r="B506" s="214">
        <v>21</v>
      </c>
      <c r="C506" s="136">
        <v>86.3164</v>
      </c>
      <c r="D506" s="136">
        <v>86.6453</v>
      </c>
      <c r="E506" s="195">
        <f t="shared" si="16"/>
        <v>0.3289000000000044</v>
      </c>
      <c r="F506" s="164">
        <f t="shared" si="24"/>
        <v>1151.0061242344862</v>
      </c>
      <c r="G506" s="128">
        <f t="shared" si="23"/>
        <v>285.75</v>
      </c>
      <c r="H506" s="143">
        <v>39</v>
      </c>
      <c r="I506" s="128">
        <v>808.81</v>
      </c>
      <c r="J506" s="128">
        <v>523.06</v>
      </c>
    </row>
    <row r="507" spans="1:10" ht="23.25">
      <c r="A507" s="115">
        <v>22880</v>
      </c>
      <c r="B507" s="214">
        <v>22</v>
      </c>
      <c r="C507" s="136">
        <v>85.1203</v>
      </c>
      <c r="D507" s="136">
        <v>85.6323</v>
      </c>
      <c r="E507" s="195">
        <f t="shared" si="16"/>
        <v>0.5120000000000005</v>
      </c>
      <c r="F507" s="164">
        <f t="shared" si="24"/>
        <v>1772.7918008379231</v>
      </c>
      <c r="G507" s="128">
        <f t="shared" si="23"/>
        <v>288.80999999999995</v>
      </c>
      <c r="H507" s="143">
        <v>40</v>
      </c>
      <c r="I507" s="128">
        <v>625.3</v>
      </c>
      <c r="J507" s="128">
        <v>336.49</v>
      </c>
    </row>
    <row r="508" spans="1:10" ht="23.25">
      <c r="A508" s="115"/>
      <c r="B508" s="214">
        <v>23</v>
      </c>
      <c r="C508" s="136">
        <v>87.6545</v>
      </c>
      <c r="D508" s="136">
        <v>88.1934</v>
      </c>
      <c r="E508" s="195">
        <f t="shared" si="16"/>
        <v>0.5388999999999982</v>
      </c>
      <c r="F508" s="164">
        <f t="shared" si="24"/>
        <v>1778.2544134631187</v>
      </c>
      <c r="G508" s="128">
        <f t="shared" si="23"/>
        <v>303.05</v>
      </c>
      <c r="H508" s="143">
        <v>41</v>
      </c>
      <c r="I508" s="128">
        <v>628.48</v>
      </c>
      <c r="J508" s="128">
        <v>325.43</v>
      </c>
    </row>
    <row r="509" spans="1:10" ht="23.25">
      <c r="A509" s="115"/>
      <c r="B509" s="214">
        <v>24</v>
      </c>
      <c r="C509" s="136">
        <v>88.0314</v>
      </c>
      <c r="D509" s="136">
        <v>88.5177</v>
      </c>
      <c r="E509" s="195">
        <f t="shared" si="16"/>
        <v>0.48629999999999995</v>
      </c>
      <c r="F509" s="164">
        <f t="shared" si="24"/>
        <v>1807.5379125780553</v>
      </c>
      <c r="G509" s="128">
        <f t="shared" si="23"/>
        <v>269.03999999999996</v>
      </c>
      <c r="H509" s="143">
        <v>42</v>
      </c>
      <c r="I509" s="128">
        <v>784</v>
      </c>
      <c r="J509" s="128">
        <v>514.96</v>
      </c>
    </row>
    <row r="510" spans="1:10" ht="23.25">
      <c r="A510" s="115">
        <v>22892</v>
      </c>
      <c r="B510" s="214">
        <v>4</v>
      </c>
      <c r="C510" s="136">
        <v>85.0276</v>
      </c>
      <c r="D510" s="136">
        <v>85.3049</v>
      </c>
      <c r="E510" s="195">
        <f t="shared" si="16"/>
        <v>0.27729999999999677</v>
      </c>
      <c r="F510" s="164">
        <f t="shared" si="24"/>
        <v>880.2895146185734</v>
      </c>
      <c r="G510" s="128">
        <f t="shared" si="23"/>
        <v>315.01</v>
      </c>
      <c r="H510" s="143">
        <v>43</v>
      </c>
      <c r="I510" s="128">
        <v>669.36</v>
      </c>
      <c r="J510" s="128">
        <v>354.35</v>
      </c>
    </row>
    <row r="511" spans="1:10" ht="23.25">
      <c r="A511" s="115"/>
      <c r="B511" s="214">
        <v>5</v>
      </c>
      <c r="C511" s="136">
        <v>85.0159</v>
      </c>
      <c r="D511" s="136">
        <v>85.2868</v>
      </c>
      <c r="E511" s="195">
        <f t="shared" si="16"/>
        <v>0.2708999999999975</v>
      </c>
      <c r="F511" s="164">
        <f t="shared" si="24"/>
        <v>882.9856584093791</v>
      </c>
      <c r="G511" s="128">
        <f t="shared" si="23"/>
        <v>306.8</v>
      </c>
      <c r="H511" s="143">
        <v>44</v>
      </c>
      <c r="I511" s="128">
        <v>667.09</v>
      </c>
      <c r="J511" s="128">
        <v>360.29</v>
      </c>
    </row>
    <row r="512" spans="1:10" ht="23.25">
      <c r="A512" s="115"/>
      <c r="B512" s="214">
        <v>6</v>
      </c>
      <c r="C512" s="136">
        <v>87.4569</v>
      </c>
      <c r="D512" s="136">
        <v>87.6918</v>
      </c>
      <c r="E512" s="195">
        <f t="shared" si="16"/>
        <v>0.2348999999999961</v>
      </c>
      <c r="F512" s="164">
        <f t="shared" si="24"/>
        <v>878.0651913875452</v>
      </c>
      <c r="G512" s="128">
        <f t="shared" si="23"/>
        <v>267.52000000000004</v>
      </c>
      <c r="H512" s="143">
        <v>45</v>
      </c>
      <c r="I512" s="128">
        <v>768.32</v>
      </c>
      <c r="J512" s="128">
        <v>500.8</v>
      </c>
    </row>
    <row r="513" spans="1:10" ht="23.25">
      <c r="A513" s="115">
        <v>22905</v>
      </c>
      <c r="B513" s="214">
        <v>7</v>
      </c>
      <c r="C513" s="136">
        <v>86.3717</v>
      </c>
      <c r="D513" s="136">
        <v>86.3809</v>
      </c>
      <c r="E513" s="195">
        <f t="shared" si="16"/>
        <v>0.00919999999999277</v>
      </c>
      <c r="F513" s="164">
        <f t="shared" si="24"/>
        <v>33.276666546072875</v>
      </c>
      <c r="G513" s="128">
        <f t="shared" si="23"/>
        <v>276.47</v>
      </c>
      <c r="H513" s="143">
        <v>46</v>
      </c>
      <c r="I513" s="128">
        <v>841.07</v>
      </c>
      <c r="J513" s="128">
        <v>564.6</v>
      </c>
    </row>
    <row r="514" spans="1:10" ht="23.25">
      <c r="A514" s="115"/>
      <c r="B514" s="214">
        <v>8</v>
      </c>
      <c r="C514" s="136">
        <v>84.8111</v>
      </c>
      <c r="D514" s="136">
        <v>84.8209</v>
      </c>
      <c r="E514" s="195">
        <f t="shared" si="16"/>
        <v>0.009799999999998477</v>
      </c>
      <c r="F514" s="164">
        <f t="shared" si="24"/>
        <v>31.393151167628137</v>
      </c>
      <c r="G514" s="128">
        <f t="shared" si="23"/>
        <v>312.17</v>
      </c>
      <c r="H514" s="143">
        <v>47</v>
      </c>
      <c r="I514" s="128">
        <v>666.09</v>
      </c>
      <c r="J514" s="128">
        <v>353.92</v>
      </c>
    </row>
    <row r="515" spans="1:10" ht="23.25">
      <c r="A515" s="115"/>
      <c r="B515" s="214">
        <v>9</v>
      </c>
      <c r="C515" s="136">
        <v>87.6217</v>
      </c>
      <c r="D515" s="136">
        <v>87.6323</v>
      </c>
      <c r="E515" s="195">
        <f aca="true" t="shared" si="25" ref="E515:E769">D515-C515</f>
        <v>0.010599999999996612</v>
      </c>
      <c r="F515" s="164">
        <f t="shared" si="24"/>
        <v>36.85418260203259</v>
      </c>
      <c r="G515" s="128">
        <f t="shared" si="23"/>
        <v>287.62</v>
      </c>
      <c r="H515" s="143">
        <v>48</v>
      </c>
      <c r="I515" s="128">
        <v>787.6</v>
      </c>
      <c r="J515" s="128">
        <v>499.98</v>
      </c>
    </row>
    <row r="516" spans="1:10" ht="23.25">
      <c r="A516" s="115">
        <v>22913</v>
      </c>
      <c r="B516" s="214">
        <v>10</v>
      </c>
      <c r="C516" s="136">
        <v>85.0582</v>
      </c>
      <c r="D516" s="136">
        <v>85.0721</v>
      </c>
      <c r="E516" s="195">
        <f t="shared" si="25"/>
        <v>0.013900000000006685</v>
      </c>
      <c r="F516" s="164">
        <f t="shared" si="24"/>
        <v>42.7679148334103</v>
      </c>
      <c r="G516" s="128">
        <f t="shared" si="23"/>
        <v>325.01000000000005</v>
      </c>
      <c r="H516" s="143">
        <v>49</v>
      </c>
      <c r="I516" s="128">
        <v>651.1</v>
      </c>
      <c r="J516" s="128">
        <v>326.09</v>
      </c>
    </row>
    <row r="517" spans="1:10" ht="23.25">
      <c r="A517" s="115"/>
      <c r="B517" s="214">
        <v>11</v>
      </c>
      <c r="C517" s="136">
        <v>86.1086</v>
      </c>
      <c r="D517" s="136">
        <v>86.1193</v>
      </c>
      <c r="E517" s="195">
        <f t="shared" si="25"/>
        <v>0.010699999999999932</v>
      </c>
      <c r="F517" s="164">
        <f t="shared" si="24"/>
        <v>39.50671983458843</v>
      </c>
      <c r="G517" s="128">
        <f t="shared" si="23"/>
        <v>270.84000000000003</v>
      </c>
      <c r="H517" s="143">
        <v>50</v>
      </c>
      <c r="I517" s="128">
        <v>825.95</v>
      </c>
      <c r="J517" s="128">
        <v>555.11</v>
      </c>
    </row>
    <row r="518" spans="1:10" ht="23.25">
      <c r="A518" s="115"/>
      <c r="B518" s="214">
        <v>12</v>
      </c>
      <c r="C518" s="136">
        <v>84.8607</v>
      </c>
      <c r="D518" s="136">
        <v>84.8733</v>
      </c>
      <c r="E518" s="195">
        <f t="shared" si="25"/>
        <v>0.012600000000006162</v>
      </c>
      <c r="F518" s="164">
        <f t="shared" si="24"/>
        <v>43.951444118899694</v>
      </c>
      <c r="G518" s="128">
        <f t="shared" si="23"/>
        <v>286.67999999999995</v>
      </c>
      <c r="H518" s="143">
        <v>51</v>
      </c>
      <c r="I518" s="128">
        <v>679.8</v>
      </c>
      <c r="J518" s="128">
        <v>393.12</v>
      </c>
    </row>
    <row r="519" spans="1:10" ht="23.25">
      <c r="A519" s="115">
        <v>22934</v>
      </c>
      <c r="B519" s="214">
        <v>25</v>
      </c>
      <c r="C519" s="136">
        <v>87.0401</v>
      </c>
      <c r="D519" s="136">
        <v>87.2416</v>
      </c>
      <c r="E519" s="195">
        <f t="shared" si="25"/>
        <v>0.20150000000001</v>
      </c>
      <c r="F519" s="164">
        <f t="shared" si="24"/>
        <v>823.8613132717721</v>
      </c>
      <c r="G519" s="128">
        <f t="shared" si="23"/>
        <v>244.57999999999998</v>
      </c>
      <c r="H519" s="143">
        <v>52</v>
      </c>
      <c r="I519" s="128">
        <v>625.26</v>
      </c>
      <c r="J519" s="128">
        <v>380.68</v>
      </c>
    </row>
    <row r="520" spans="1:10" ht="23.25">
      <c r="A520" s="115"/>
      <c r="B520" s="214">
        <v>26</v>
      </c>
      <c r="C520" s="136">
        <v>93.8482</v>
      </c>
      <c r="D520" s="136">
        <v>94.1114</v>
      </c>
      <c r="E520" s="195">
        <f t="shared" si="25"/>
        <v>0.26319999999999766</v>
      </c>
      <c r="F520" s="164">
        <f t="shared" si="24"/>
        <v>985.7677902621633</v>
      </c>
      <c r="G520" s="128">
        <f t="shared" si="23"/>
        <v>267.00000000000006</v>
      </c>
      <c r="H520" s="143">
        <v>53</v>
      </c>
      <c r="I520" s="128">
        <v>747.44</v>
      </c>
      <c r="J520" s="128">
        <v>480.44</v>
      </c>
    </row>
    <row r="521" spans="1:10" ht="23.25">
      <c r="A521" s="115"/>
      <c r="B521" s="214">
        <v>27</v>
      </c>
      <c r="C521" s="136">
        <v>85.9841</v>
      </c>
      <c r="D521" s="136">
        <v>86.2319</v>
      </c>
      <c r="E521" s="195">
        <f t="shared" si="25"/>
        <v>0.24779999999999802</v>
      </c>
      <c r="F521" s="164">
        <f t="shared" si="24"/>
        <v>961.4340032590908</v>
      </c>
      <c r="G521" s="128">
        <f t="shared" si="23"/>
        <v>257.73999999999995</v>
      </c>
      <c r="H521" s="143">
        <v>54</v>
      </c>
      <c r="I521" s="128">
        <v>688.81</v>
      </c>
      <c r="J521" s="128">
        <v>431.07</v>
      </c>
    </row>
    <row r="522" spans="1:10" ht="23.25">
      <c r="A522" s="115">
        <v>22941</v>
      </c>
      <c r="B522" s="214">
        <v>28</v>
      </c>
      <c r="C522" s="136">
        <v>91.737</v>
      </c>
      <c r="D522" s="136">
        <v>91.7603</v>
      </c>
      <c r="E522" s="195">
        <f t="shared" si="25"/>
        <v>0.023300000000006094</v>
      </c>
      <c r="F522" s="164">
        <f t="shared" si="24"/>
        <v>104.34860495322718</v>
      </c>
      <c r="G522" s="128">
        <f t="shared" si="23"/>
        <v>223.28999999999996</v>
      </c>
      <c r="H522" s="143">
        <v>55</v>
      </c>
      <c r="I522" s="128">
        <v>792.78</v>
      </c>
      <c r="J522" s="128">
        <v>569.49</v>
      </c>
    </row>
    <row r="523" spans="1:10" ht="23.25">
      <c r="A523" s="115"/>
      <c r="B523" s="214">
        <v>29</v>
      </c>
      <c r="C523" s="136">
        <v>85.2631</v>
      </c>
      <c r="D523" s="136">
        <v>85.2902</v>
      </c>
      <c r="E523" s="195">
        <f t="shared" si="25"/>
        <v>0.027100000000004343</v>
      </c>
      <c r="F523" s="164">
        <f t="shared" si="24"/>
        <v>104.15865938966999</v>
      </c>
      <c r="G523" s="128">
        <f t="shared" si="23"/>
        <v>260.18000000000006</v>
      </c>
      <c r="H523" s="143">
        <v>56</v>
      </c>
      <c r="I523" s="128">
        <v>768.96</v>
      </c>
      <c r="J523" s="128">
        <v>508.78</v>
      </c>
    </row>
    <row r="524" spans="1:10" ht="23.25">
      <c r="A524" s="115"/>
      <c r="B524" s="214">
        <v>30</v>
      </c>
      <c r="C524" s="136">
        <v>84.9809</v>
      </c>
      <c r="D524" s="136">
        <v>85.0069</v>
      </c>
      <c r="E524" s="195">
        <f t="shared" si="25"/>
        <v>0.02599999999999625</v>
      </c>
      <c r="F524" s="164">
        <f t="shared" si="24"/>
        <v>93.41429238672168</v>
      </c>
      <c r="G524" s="128">
        <f t="shared" si="23"/>
        <v>278.33000000000004</v>
      </c>
      <c r="H524" s="143">
        <v>57</v>
      </c>
      <c r="I524" s="128">
        <v>808.94</v>
      </c>
      <c r="J524" s="128">
        <v>530.61</v>
      </c>
    </row>
    <row r="525" spans="1:10" ht="23.25">
      <c r="A525" s="115">
        <v>22957</v>
      </c>
      <c r="B525" s="214">
        <v>31</v>
      </c>
      <c r="C525" s="136">
        <v>93.4554</v>
      </c>
      <c r="D525" s="136">
        <v>93.4654</v>
      </c>
      <c r="E525" s="195">
        <f t="shared" si="25"/>
        <v>0.010000000000005116</v>
      </c>
      <c r="F525" s="164">
        <f t="shared" si="24"/>
        <v>32.997855139432815</v>
      </c>
      <c r="G525" s="128">
        <f t="shared" si="23"/>
        <v>303.05</v>
      </c>
      <c r="H525" s="143">
        <v>58</v>
      </c>
      <c r="I525" s="128">
        <v>669</v>
      </c>
      <c r="J525" s="128">
        <v>365.95</v>
      </c>
    </row>
    <row r="526" spans="1:10" ht="23.25">
      <c r="A526" s="115"/>
      <c r="B526" s="214">
        <v>32</v>
      </c>
      <c r="C526" s="136">
        <v>83.9925</v>
      </c>
      <c r="D526" s="136">
        <v>84.005</v>
      </c>
      <c r="E526" s="195">
        <f t="shared" si="25"/>
        <v>0.012499999999988631</v>
      </c>
      <c r="F526" s="164">
        <f t="shared" si="24"/>
        <v>43.853494246381665</v>
      </c>
      <c r="G526" s="128">
        <f t="shared" si="23"/>
        <v>285.04</v>
      </c>
      <c r="H526" s="143">
        <v>59</v>
      </c>
      <c r="I526" s="128">
        <v>705.6</v>
      </c>
      <c r="J526" s="128">
        <v>420.56</v>
      </c>
    </row>
    <row r="527" spans="1:10" ht="23.25">
      <c r="A527" s="115"/>
      <c r="B527" s="214">
        <v>33</v>
      </c>
      <c r="C527" s="136">
        <v>91.0928</v>
      </c>
      <c r="D527" s="136">
        <v>91.1051</v>
      </c>
      <c r="E527" s="195">
        <f t="shared" si="25"/>
        <v>0.012299999999996203</v>
      </c>
      <c r="F527" s="164">
        <f t="shared" si="24"/>
        <v>50.38712056038752</v>
      </c>
      <c r="G527" s="128">
        <f t="shared" si="23"/>
        <v>244.11000000000007</v>
      </c>
      <c r="H527" s="143">
        <v>60</v>
      </c>
      <c r="I527" s="128">
        <v>748.19</v>
      </c>
      <c r="J527" s="128">
        <v>504.08</v>
      </c>
    </row>
    <row r="528" spans="1:10" ht="23.25">
      <c r="A528" s="115">
        <v>22971</v>
      </c>
      <c r="B528" s="214">
        <v>34</v>
      </c>
      <c r="C528" s="136">
        <v>84.3393</v>
      </c>
      <c r="D528" s="136">
        <v>84.3478</v>
      </c>
      <c r="E528" s="195">
        <f t="shared" si="25"/>
        <v>0.008500000000012164</v>
      </c>
      <c r="F528" s="164">
        <f t="shared" si="24"/>
        <v>28.915498707348505</v>
      </c>
      <c r="G528" s="128">
        <f t="shared" si="23"/>
        <v>293.96</v>
      </c>
      <c r="H528" s="143">
        <v>61</v>
      </c>
      <c r="I528" s="128">
        <v>773.14</v>
      </c>
      <c r="J528" s="128">
        <v>479.18</v>
      </c>
    </row>
    <row r="529" spans="1:10" ht="23.25">
      <c r="A529" s="115"/>
      <c r="B529" s="214">
        <v>35</v>
      </c>
      <c r="C529" s="136">
        <v>86.083</v>
      </c>
      <c r="D529" s="136">
        <v>86.0945</v>
      </c>
      <c r="E529" s="195">
        <f t="shared" si="25"/>
        <v>0.011499999999998067</v>
      </c>
      <c r="F529" s="164">
        <f t="shared" si="24"/>
        <v>37.67156943033403</v>
      </c>
      <c r="G529" s="128">
        <f t="shared" si="23"/>
        <v>305.27</v>
      </c>
      <c r="H529" s="143">
        <v>62</v>
      </c>
      <c r="I529" s="128">
        <v>742.62</v>
      </c>
      <c r="J529" s="128">
        <v>437.35</v>
      </c>
    </row>
    <row r="530" spans="1:10" ht="23.25">
      <c r="A530" s="115"/>
      <c r="B530" s="214">
        <v>36</v>
      </c>
      <c r="C530" s="136">
        <v>85.0512</v>
      </c>
      <c r="D530" s="136">
        <v>85.0648</v>
      </c>
      <c r="E530" s="195">
        <f t="shared" si="25"/>
        <v>0.013600000000010937</v>
      </c>
      <c r="F530" s="164">
        <f t="shared" si="24"/>
        <v>52.3137285071775</v>
      </c>
      <c r="G530" s="128">
        <f t="shared" si="23"/>
        <v>259.97</v>
      </c>
      <c r="H530" s="143">
        <v>63</v>
      </c>
      <c r="I530" s="128">
        <v>797.95</v>
      </c>
      <c r="J530" s="128">
        <v>537.98</v>
      </c>
    </row>
    <row r="531" spans="1:10" ht="23.25">
      <c r="A531" s="115">
        <v>22983</v>
      </c>
      <c r="B531" s="214">
        <v>1</v>
      </c>
      <c r="C531" s="136">
        <v>85.3805</v>
      </c>
      <c r="D531" s="136">
        <v>85.3871</v>
      </c>
      <c r="E531" s="195">
        <f t="shared" si="25"/>
        <v>0.0066000000000059345</v>
      </c>
      <c r="F531" s="164">
        <f t="shared" si="24"/>
        <v>20.393029291824043</v>
      </c>
      <c r="G531" s="128">
        <f t="shared" si="23"/>
        <v>323.64000000000004</v>
      </c>
      <c r="H531" s="143">
        <v>64</v>
      </c>
      <c r="I531" s="128">
        <v>707.48</v>
      </c>
      <c r="J531" s="128">
        <v>383.84</v>
      </c>
    </row>
    <row r="532" spans="1:10" ht="23.25">
      <c r="A532" s="115"/>
      <c r="B532" s="214">
        <v>2</v>
      </c>
      <c r="C532" s="136">
        <v>87.4524</v>
      </c>
      <c r="D532" s="136">
        <v>87.4578</v>
      </c>
      <c r="E532" s="195">
        <f t="shared" si="25"/>
        <v>0.005400000000008731</v>
      </c>
      <c r="F532" s="164">
        <f t="shared" si="24"/>
        <v>17.632077319952757</v>
      </c>
      <c r="G532" s="128">
        <f t="shared" si="23"/>
        <v>306.26</v>
      </c>
      <c r="H532" s="143">
        <v>65</v>
      </c>
      <c r="I532" s="128">
        <v>822.68</v>
      </c>
      <c r="J532" s="128">
        <v>516.42</v>
      </c>
    </row>
    <row r="533" spans="1:10" ht="23.25">
      <c r="A533" s="115"/>
      <c r="B533" s="214">
        <v>3</v>
      </c>
      <c r="C533" s="136">
        <v>85.8628</v>
      </c>
      <c r="D533" s="136">
        <v>85.8683</v>
      </c>
      <c r="E533" s="195">
        <f t="shared" si="25"/>
        <v>0.005500000000012051</v>
      </c>
      <c r="F533" s="164">
        <f t="shared" si="24"/>
        <v>18.76300617477587</v>
      </c>
      <c r="G533" s="128">
        <f t="shared" si="23"/>
        <v>293.13</v>
      </c>
      <c r="H533" s="143">
        <v>66</v>
      </c>
      <c r="I533" s="128">
        <v>658.24</v>
      </c>
      <c r="J533" s="128">
        <v>365.11</v>
      </c>
    </row>
    <row r="534" spans="1:10" ht="23.25">
      <c r="A534" s="115">
        <v>22996</v>
      </c>
      <c r="B534" s="214">
        <v>4</v>
      </c>
      <c r="C534" s="136">
        <v>84.9974</v>
      </c>
      <c r="D534" s="136">
        <v>85.0047</v>
      </c>
      <c r="E534" s="195">
        <f t="shared" si="25"/>
        <v>0.00730000000000075</v>
      </c>
      <c r="F534" s="164">
        <f t="shared" si="24"/>
        <v>25.531617235593004</v>
      </c>
      <c r="G534" s="128">
        <f t="shared" si="23"/>
        <v>285.91999999999996</v>
      </c>
      <c r="H534" s="143">
        <v>67</v>
      </c>
      <c r="I534" s="128">
        <v>808.99</v>
      </c>
      <c r="J534" s="128">
        <v>523.07</v>
      </c>
    </row>
    <row r="535" spans="1:10" ht="23.25">
      <c r="A535" s="115"/>
      <c r="B535" s="214">
        <v>5</v>
      </c>
      <c r="C535" s="136">
        <v>85.0348</v>
      </c>
      <c r="D535" s="136">
        <v>85.0414</v>
      </c>
      <c r="E535" s="195">
        <f t="shared" si="25"/>
        <v>0.006599999999991724</v>
      </c>
      <c r="F535" s="164">
        <f t="shared" si="24"/>
        <v>23.110862105160454</v>
      </c>
      <c r="G535" s="128">
        <f t="shared" si="23"/>
        <v>285.58000000000004</v>
      </c>
      <c r="H535" s="143">
        <v>68</v>
      </c>
      <c r="I535" s="128">
        <v>724.47</v>
      </c>
      <c r="J535" s="128">
        <v>438.89</v>
      </c>
    </row>
    <row r="536" spans="1:10" ht="23.25">
      <c r="A536" s="115"/>
      <c r="B536" s="214">
        <v>6</v>
      </c>
      <c r="C536" s="136">
        <v>87.4349</v>
      </c>
      <c r="D536" s="136">
        <v>87.4422</v>
      </c>
      <c r="E536" s="195">
        <f t="shared" si="25"/>
        <v>0.00730000000000075</v>
      </c>
      <c r="F536" s="164">
        <f t="shared" si="24"/>
        <v>25.675295441758408</v>
      </c>
      <c r="G536" s="128">
        <f t="shared" si="23"/>
        <v>284.32</v>
      </c>
      <c r="H536" s="143">
        <v>69</v>
      </c>
      <c r="I536" s="128">
        <v>678.37</v>
      </c>
      <c r="J536" s="128">
        <v>394.05</v>
      </c>
    </row>
    <row r="537" spans="1:10" ht="23.25">
      <c r="A537" s="115">
        <v>23013</v>
      </c>
      <c r="B537" s="214">
        <v>13</v>
      </c>
      <c r="C537" s="136">
        <v>87.1802</v>
      </c>
      <c r="D537" s="136">
        <v>87.1945</v>
      </c>
      <c r="E537" s="195">
        <f t="shared" si="25"/>
        <v>0.014300000000005753</v>
      </c>
      <c r="F537" s="164">
        <f t="shared" si="24"/>
        <v>45.45454545456374</v>
      </c>
      <c r="G537" s="128">
        <f t="shared" si="23"/>
        <v>314.59999999999997</v>
      </c>
      <c r="H537" s="143">
        <v>70</v>
      </c>
      <c r="I537" s="128">
        <v>658.02</v>
      </c>
      <c r="J537" s="128">
        <v>343.42</v>
      </c>
    </row>
    <row r="538" spans="1:10" ht="23.25">
      <c r="A538" s="115"/>
      <c r="B538" s="214">
        <v>14</v>
      </c>
      <c r="C538" s="136">
        <v>85.9794</v>
      </c>
      <c r="D538" s="136">
        <v>85.988</v>
      </c>
      <c r="E538" s="195">
        <f t="shared" si="25"/>
        <v>0.008600000000001273</v>
      </c>
      <c r="F538" s="164">
        <f t="shared" si="24"/>
        <v>33.07819531520933</v>
      </c>
      <c r="G538" s="128">
        <f t="shared" si="23"/>
        <v>259.99</v>
      </c>
      <c r="H538" s="143">
        <v>71</v>
      </c>
      <c r="I538" s="128">
        <v>882.86</v>
      </c>
      <c r="J538" s="128">
        <v>622.87</v>
      </c>
    </row>
    <row r="539" spans="1:10" ht="23.25">
      <c r="A539" s="115"/>
      <c r="B539" s="214">
        <v>15</v>
      </c>
      <c r="C539" s="136">
        <v>87.0325</v>
      </c>
      <c r="D539" s="136">
        <v>87.0414</v>
      </c>
      <c r="E539" s="195">
        <f t="shared" si="25"/>
        <v>0.008899999999997021</v>
      </c>
      <c r="F539" s="164">
        <f t="shared" si="24"/>
        <v>31.22149722864316</v>
      </c>
      <c r="G539" s="128">
        <f t="shared" si="23"/>
        <v>285.06000000000006</v>
      </c>
      <c r="H539" s="143">
        <v>72</v>
      </c>
      <c r="I539" s="128">
        <v>816.35</v>
      </c>
      <c r="J539" s="128">
        <v>531.29</v>
      </c>
    </row>
    <row r="540" spans="1:10" ht="23.25">
      <c r="A540" s="115">
        <v>23032</v>
      </c>
      <c r="B540" s="214">
        <v>16</v>
      </c>
      <c r="C540" s="136">
        <v>85.6894</v>
      </c>
      <c r="D540" s="136">
        <v>85.6958</v>
      </c>
      <c r="E540" s="195">
        <f t="shared" si="25"/>
        <v>0.006399999999999295</v>
      </c>
      <c r="F540" s="164">
        <f t="shared" si="24"/>
        <v>24.386526444136933</v>
      </c>
      <c r="G540" s="128">
        <f t="shared" si="23"/>
        <v>262.43999999999994</v>
      </c>
      <c r="H540" s="143">
        <v>73</v>
      </c>
      <c r="I540" s="128">
        <v>786.66</v>
      </c>
      <c r="J540" s="128">
        <v>524.22</v>
      </c>
    </row>
    <row r="541" spans="1:10" ht="23.25">
      <c r="A541" s="115"/>
      <c r="B541" s="214">
        <v>17</v>
      </c>
      <c r="C541" s="136">
        <v>89.417</v>
      </c>
      <c r="D541" s="136">
        <v>89.422</v>
      </c>
      <c r="E541" s="195">
        <f t="shared" si="25"/>
        <v>0.0049999999999954525</v>
      </c>
      <c r="F541" s="164">
        <f t="shared" si="24"/>
        <v>18.90859584765515</v>
      </c>
      <c r="G541" s="128">
        <f t="shared" si="23"/>
        <v>264.43000000000006</v>
      </c>
      <c r="H541" s="143">
        <v>74</v>
      </c>
      <c r="I541" s="128">
        <v>874.45</v>
      </c>
      <c r="J541" s="128">
        <v>610.02</v>
      </c>
    </row>
    <row r="542" spans="1:10" ht="23.25">
      <c r="A542" s="115"/>
      <c r="B542" s="214">
        <v>18</v>
      </c>
      <c r="C542" s="136">
        <v>86.8283</v>
      </c>
      <c r="D542" s="136">
        <v>86.8313</v>
      </c>
      <c r="E542" s="195">
        <f t="shared" si="25"/>
        <v>0.0030000000000001137</v>
      </c>
      <c r="F542" s="164">
        <f t="shared" si="24"/>
        <v>11.528263459248025</v>
      </c>
      <c r="G542" s="128">
        <f t="shared" si="23"/>
        <v>260.23</v>
      </c>
      <c r="H542" s="143">
        <v>75</v>
      </c>
      <c r="I542" s="128">
        <v>841.24</v>
      </c>
      <c r="J542" s="128">
        <v>581.01</v>
      </c>
    </row>
    <row r="543" spans="1:10" ht="23.25">
      <c r="A543" s="115">
        <v>23045</v>
      </c>
      <c r="B543" s="214">
        <v>7</v>
      </c>
      <c r="C543" s="136">
        <v>86.3928</v>
      </c>
      <c r="D543" s="136">
        <v>86.3963</v>
      </c>
      <c r="E543" s="195">
        <f t="shared" si="25"/>
        <v>0.003500000000002501</v>
      </c>
      <c r="F543" s="164">
        <f t="shared" si="24"/>
        <v>12.996175411245412</v>
      </c>
      <c r="G543" s="128">
        <f t="shared" si="23"/>
        <v>269.30999999999995</v>
      </c>
      <c r="H543" s="143">
        <v>76</v>
      </c>
      <c r="I543" s="128">
        <v>833.17</v>
      </c>
      <c r="J543" s="128">
        <v>563.86</v>
      </c>
    </row>
    <row r="544" spans="1:10" ht="23.25">
      <c r="A544" s="115"/>
      <c r="B544" s="214">
        <v>8</v>
      </c>
      <c r="C544" s="136">
        <v>84.7937</v>
      </c>
      <c r="D544" s="136">
        <v>84.7974</v>
      </c>
      <c r="E544" s="195">
        <f t="shared" si="25"/>
        <v>0.0036999999999949296</v>
      </c>
      <c r="F544" s="164">
        <f t="shared" si="24"/>
        <v>13.289275195729223</v>
      </c>
      <c r="G544" s="128">
        <f t="shared" si="23"/>
        <v>278.41999999999996</v>
      </c>
      <c r="H544" s="143">
        <v>77</v>
      </c>
      <c r="I544" s="128">
        <v>722.31</v>
      </c>
      <c r="J544" s="128">
        <v>443.89</v>
      </c>
    </row>
    <row r="545" spans="1:10" ht="23.25">
      <c r="A545" s="115"/>
      <c r="B545" s="214">
        <v>9</v>
      </c>
      <c r="C545" s="136">
        <v>87.6542</v>
      </c>
      <c r="D545" s="136">
        <v>87.658</v>
      </c>
      <c r="E545" s="195">
        <f t="shared" si="25"/>
        <v>0.0037999999999982492</v>
      </c>
      <c r="F545" s="164">
        <f t="shared" si="24"/>
        <v>12.15222257754477</v>
      </c>
      <c r="G545" s="128">
        <f t="shared" si="23"/>
        <v>312.7</v>
      </c>
      <c r="H545" s="143">
        <v>78</v>
      </c>
      <c r="I545" s="128">
        <v>682.88</v>
      </c>
      <c r="J545" s="128">
        <v>370.18</v>
      </c>
    </row>
    <row r="546" spans="1:10" ht="23.25">
      <c r="A546" s="115">
        <v>23066</v>
      </c>
      <c r="B546" s="214">
        <v>10</v>
      </c>
      <c r="C546" s="136">
        <v>85.086</v>
      </c>
      <c r="D546" s="136">
        <v>85.0868</v>
      </c>
      <c r="E546" s="195">
        <f t="shared" si="25"/>
        <v>0.0007999999999981355</v>
      </c>
      <c r="F546" s="164">
        <f t="shared" si="24"/>
        <v>2.9811812930804376</v>
      </c>
      <c r="G546" s="128">
        <f t="shared" si="23"/>
        <v>268.35</v>
      </c>
      <c r="H546" s="143">
        <v>79</v>
      </c>
      <c r="I546" s="128">
        <v>646.24</v>
      </c>
      <c r="J546" s="128">
        <v>377.89</v>
      </c>
    </row>
    <row r="547" spans="1:10" ht="23.25">
      <c r="A547" s="115"/>
      <c r="B547" s="214">
        <v>11</v>
      </c>
      <c r="C547" s="136">
        <v>86.1085</v>
      </c>
      <c r="D547" s="136">
        <v>86.1098</v>
      </c>
      <c r="E547" s="195">
        <f t="shared" si="25"/>
        <v>0.001300000000000523</v>
      </c>
      <c r="F547" s="164">
        <f t="shared" si="24"/>
        <v>5.086669014362106</v>
      </c>
      <c r="G547" s="128">
        <f t="shared" si="23"/>
        <v>255.56999999999994</v>
      </c>
      <c r="H547" s="143">
        <v>80</v>
      </c>
      <c r="I547" s="128">
        <v>555.04</v>
      </c>
      <c r="J547" s="128">
        <v>299.47</v>
      </c>
    </row>
    <row r="548" spans="1:10" ht="23.25">
      <c r="A548" s="115"/>
      <c r="B548" s="214">
        <v>12</v>
      </c>
      <c r="C548" s="136">
        <v>84.8428</v>
      </c>
      <c r="D548" s="136">
        <v>84.8444</v>
      </c>
      <c r="E548" s="195">
        <f t="shared" si="25"/>
        <v>0.001599999999996271</v>
      </c>
      <c r="F548" s="164">
        <f t="shared" si="24"/>
        <v>5.903623348816585</v>
      </c>
      <c r="G548" s="128">
        <f t="shared" si="23"/>
        <v>271.02000000000004</v>
      </c>
      <c r="H548" s="143">
        <v>81</v>
      </c>
      <c r="I548" s="128">
        <v>656.85</v>
      </c>
      <c r="J548" s="128">
        <v>385.83</v>
      </c>
    </row>
    <row r="549" spans="1:10" ht="23.25">
      <c r="A549" s="115">
        <v>23072</v>
      </c>
      <c r="B549" s="215">
        <v>31</v>
      </c>
      <c r="C549" s="136">
        <v>93.4067</v>
      </c>
      <c r="D549" s="136">
        <v>93.4096</v>
      </c>
      <c r="E549" s="195">
        <f t="shared" si="25"/>
        <v>0.002899999999996794</v>
      </c>
      <c r="F549" s="164">
        <f t="shared" si="24"/>
        <v>12.213097494195804</v>
      </c>
      <c r="G549" s="128">
        <f t="shared" si="23"/>
        <v>237.45000000000005</v>
      </c>
      <c r="H549" s="143">
        <v>82</v>
      </c>
      <c r="I549" s="128">
        <v>755.61</v>
      </c>
      <c r="J549" s="128">
        <v>518.16</v>
      </c>
    </row>
    <row r="550" spans="1:10" ht="23.25">
      <c r="A550" s="115"/>
      <c r="B550" s="215">
        <v>32</v>
      </c>
      <c r="C550" s="136">
        <v>83.988</v>
      </c>
      <c r="D550" s="136">
        <v>83.9925</v>
      </c>
      <c r="E550" s="195">
        <f t="shared" si="25"/>
        <v>0.004500000000007276</v>
      </c>
      <c r="F550" s="164">
        <f>((10^6)*E550/G550)</f>
        <v>17.389960196341445</v>
      </c>
      <c r="G550" s="128">
        <f t="shared" si="23"/>
        <v>258.77000000000004</v>
      </c>
      <c r="H550" s="143">
        <v>83</v>
      </c>
      <c r="I550" s="128">
        <v>642.69</v>
      </c>
      <c r="J550" s="128">
        <v>383.92</v>
      </c>
    </row>
    <row r="551" spans="1:10" ht="23.25">
      <c r="A551" s="115"/>
      <c r="B551" s="215">
        <v>33</v>
      </c>
      <c r="C551" s="136">
        <v>91.0936</v>
      </c>
      <c r="D551" s="136">
        <v>91.0954</v>
      </c>
      <c r="E551" s="195">
        <f t="shared" si="25"/>
        <v>0.0018000000000029104</v>
      </c>
      <c r="F551" s="164">
        <f>((10^6)*E551/G551)</f>
        <v>6.150271637007244</v>
      </c>
      <c r="G551" s="128">
        <f t="shared" si="23"/>
        <v>292.67</v>
      </c>
      <c r="H551" s="143">
        <v>84</v>
      </c>
      <c r="I551" s="128">
        <v>698.1</v>
      </c>
      <c r="J551" s="128">
        <v>405.43</v>
      </c>
    </row>
    <row r="552" spans="1:10" ht="23.25">
      <c r="A552" s="115">
        <v>23093</v>
      </c>
      <c r="B552" s="215">
        <v>34</v>
      </c>
      <c r="C552" s="136">
        <v>84.3207</v>
      </c>
      <c r="D552" s="136">
        <v>84.3253</v>
      </c>
      <c r="E552" s="195">
        <f t="shared" si="25"/>
        <v>0.004599999999996385</v>
      </c>
      <c r="F552" s="164">
        <f>((10^6)*E552/G552)</f>
        <v>16.733357584563052</v>
      </c>
      <c r="G552" s="128">
        <f t="shared" si="23"/>
        <v>274.9000000000001</v>
      </c>
      <c r="H552" s="143">
        <v>85</v>
      </c>
      <c r="I552" s="128">
        <v>805.44</v>
      </c>
      <c r="J552" s="128">
        <v>530.54</v>
      </c>
    </row>
    <row r="553" spans="1:10" ht="23.25">
      <c r="A553" s="115"/>
      <c r="B553" s="215">
        <v>35</v>
      </c>
      <c r="C553" s="136">
        <v>86.0696</v>
      </c>
      <c r="D553" s="136">
        <v>86.0746</v>
      </c>
      <c r="E553" s="195">
        <f t="shared" si="25"/>
        <v>0.005000000000009663</v>
      </c>
      <c r="F553" s="164">
        <f>((10^6)*E553/G553)</f>
        <v>18.072724644002253</v>
      </c>
      <c r="G553" s="128">
        <f t="shared" si="23"/>
        <v>276.66</v>
      </c>
      <c r="H553" s="143">
        <v>86</v>
      </c>
      <c r="I553" s="128">
        <v>686.47</v>
      </c>
      <c r="J553" s="128">
        <v>409.81</v>
      </c>
    </row>
    <row r="554" spans="1:10" s="233" customFormat="1" ht="24" thickBot="1">
      <c r="A554" s="227"/>
      <c r="B554" s="246">
        <v>36</v>
      </c>
      <c r="C554" s="228">
        <v>85.071</v>
      </c>
      <c r="D554" s="228">
        <v>85.0742</v>
      </c>
      <c r="E554" s="229">
        <f t="shared" si="25"/>
        <v>0.003200000000006753</v>
      </c>
      <c r="F554" s="230">
        <f>((10^6)*E554/G554)</f>
        <v>10.947656517299873</v>
      </c>
      <c r="G554" s="231">
        <f t="shared" si="23"/>
        <v>292.3</v>
      </c>
      <c r="H554" s="232">
        <v>87</v>
      </c>
      <c r="I554" s="231">
        <v>644.89</v>
      </c>
      <c r="J554" s="231">
        <v>352.59</v>
      </c>
    </row>
    <row r="555" spans="1:10" ht="24" thickTop="1">
      <c r="A555" s="240">
        <v>23102</v>
      </c>
      <c r="B555" s="241">
        <v>19</v>
      </c>
      <c r="C555" s="242">
        <v>88.9736</v>
      </c>
      <c r="D555" s="242">
        <v>88.9756</v>
      </c>
      <c r="E555" s="243">
        <f t="shared" si="25"/>
        <v>0.001999999999995339</v>
      </c>
      <c r="F555" s="244">
        <f aca="true" t="shared" si="26" ref="F555:F576">((10^6)*E555/G555)</f>
        <v>7.638544093477976</v>
      </c>
      <c r="G555" s="245">
        <f t="shared" si="23"/>
        <v>261.83000000000004</v>
      </c>
      <c r="H555" s="201">
        <v>1</v>
      </c>
      <c r="I555" s="245">
        <v>792.26</v>
      </c>
      <c r="J555" s="245">
        <v>530.43</v>
      </c>
    </row>
    <row r="556" spans="1:10" ht="23.25">
      <c r="A556" s="234"/>
      <c r="B556" s="235">
        <v>20</v>
      </c>
      <c r="C556" s="236">
        <v>84.6667</v>
      </c>
      <c r="D556" s="236">
        <v>84.6688</v>
      </c>
      <c r="E556" s="237">
        <f t="shared" si="25"/>
        <v>0.0020999999999986585</v>
      </c>
      <c r="F556" s="238">
        <f t="shared" si="26"/>
        <v>7.910498361391715</v>
      </c>
      <c r="G556" s="239">
        <f t="shared" si="23"/>
        <v>265.46999999999997</v>
      </c>
      <c r="H556" s="143">
        <v>2</v>
      </c>
      <c r="I556" s="239">
        <v>667.28</v>
      </c>
      <c r="J556" s="239">
        <v>401.81</v>
      </c>
    </row>
    <row r="557" spans="1:10" ht="23.25">
      <c r="A557" s="234"/>
      <c r="B557" s="235">
        <v>21</v>
      </c>
      <c r="C557" s="236">
        <v>86.3593</v>
      </c>
      <c r="D557" s="236">
        <v>86.3626</v>
      </c>
      <c r="E557" s="237">
        <f t="shared" si="25"/>
        <v>0.003299999999995862</v>
      </c>
      <c r="F557" s="238">
        <f t="shared" si="26"/>
        <v>12.913829537433914</v>
      </c>
      <c r="G557" s="239">
        <f t="shared" si="23"/>
        <v>255.53999999999996</v>
      </c>
      <c r="H557" s="143">
        <v>3</v>
      </c>
      <c r="I557" s="239">
        <v>831</v>
      </c>
      <c r="J557" s="239">
        <v>575.46</v>
      </c>
    </row>
    <row r="558" spans="1:10" ht="23.25">
      <c r="A558" s="234">
        <v>23124</v>
      </c>
      <c r="B558" s="235">
        <v>22</v>
      </c>
      <c r="C558" s="236">
        <v>89.9375</v>
      </c>
      <c r="D558" s="236">
        <v>89.9399</v>
      </c>
      <c r="E558" s="237">
        <f t="shared" si="25"/>
        <v>0.0023999999999944066</v>
      </c>
      <c r="F558" s="238">
        <f t="shared" si="26"/>
        <v>9.020521686816531</v>
      </c>
      <c r="G558" s="239">
        <f t="shared" si="23"/>
        <v>266.06000000000006</v>
      </c>
      <c r="H558" s="143">
        <v>4</v>
      </c>
      <c r="I558" s="239">
        <v>627.82</v>
      </c>
      <c r="J558" s="239">
        <v>361.76</v>
      </c>
    </row>
    <row r="559" spans="1:10" ht="23.25">
      <c r="A559" s="234"/>
      <c r="B559" s="235">
        <v>23</v>
      </c>
      <c r="C559" s="236">
        <v>87.7127</v>
      </c>
      <c r="D559" s="236">
        <v>87.7201</v>
      </c>
      <c r="E559" s="237">
        <f t="shared" si="25"/>
        <v>0.00740000000000407</v>
      </c>
      <c r="F559" s="238">
        <f t="shared" si="26"/>
        <v>29.92922143581019</v>
      </c>
      <c r="G559" s="239">
        <f t="shared" si="23"/>
        <v>247.25</v>
      </c>
      <c r="H559" s="143">
        <v>5</v>
      </c>
      <c r="I559" s="239">
        <v>554.13</v>
      </c>
      <c r="J559" s="239">
        <v>306.88</v>
      </c>
    </row>
    <row r="560" spans="1:10" ht="23.25">
      <c r="A560" s="234"/>
      <c r="B560" s="235">
        <v>24</v>
      </c>
      <c r="C560" s="236">
        <v>88.0933</v>
      </c>
      <c r="D560" s="236">
        <v>88.0957</v>
      </c>
      <c r="E560" s="237">
        <f t="shared" si="25"/>
        <v>0.0023999999999944066</v>
      </c>
      <c r="F560" s="238">
        <f t="shared" si="26"/>
        <v>8.161044613691534</v>
      </c>
      <c r="G560" s="239">
        <f t="shared" si="23"/>
        <v>294.08000000000004</v>
      </c>
      <c r="H560" s="143">
        <v>6</v>
      </c>
      <c r="I560" s="239">
        <v>773.1</v>
      </c>
      <c r="J560" s="239">
        <v>479.02</v>
      </c>
    </row>
    <row r="561" spans="1:10" ht="23.25">
      <c r="A561" s="234">
        <v>23138</v>
      </c>
      <c r="B561" s="235">
        <v>28</v>
      </c>
      <c r="C561" s="236">
        <v>91.7755</v>
      </c>
      <c r="D561" s="236">
        <v>91.8028</v>
      </c>
      <c r="E561" s="237">
        <f t="shared" si="25"/>
        <v>0.027300000000010982</v>
      </c>
      <c r="F561" s="238">
        <f t="shared" si="26"/>
        <v>100.91302258533614</v>
      </c>
      <c r="G561" s="239">
        <f t="shared" si="23"/>
        <v>270.53</v>
      </c>
      <c r="H561" s="143">
        <v>7</v>
      </c>
      <c r="I561" s="239">
        <v>654.06</v>
      </c>
      <c r="J561" s="239">
        <v>383.53</v>
      </c>
    </row>
    <row r="562" spans="1:10" ht="23.25">
      <c r="A562" s="234"/>
      <c r="B562" s="235">
        <v>29</v>
      </c>
      <c r="C562" s="236">
        <v>85.301</v>
      </c>
      <c r="D562" s="236">
        <v>85.3287</v>
      </c>
      <c r="E562" s="237">
        <f t="shared" si="25"/>
        <v>0.02769999999999584</v>
      </c>
      <c r="F562" s="238">
        <f t="shared" si="26"/>
        <v>112.83095723012562</v>
      </c>
      <c r="G562" s="239">
        <f t="shared" si="23"/>
        <v>245.5</v>
      </c>
      <c r="H562" s="143">
        <v>8</v>
      </c>
      <c r="I562" s="239">
        <v>801.7</v>
      </c>
      <c r="J562" s="239">
        <v>556.2</v>
      </c>
    </row>
    <row r="563" spans="1:10" ht="23.25">
      <c r="A563" s="234"/>
      <c r="B563" s="235">
        <v>30</v>
      </c>
      <c r="C563" s="236">
        <v>85.3784</v>
      </c>
      <c r="D563" s="236">
        <v>85.4032</v>
      </c>
      <c r="E563" s="237">
        <f t="shared" si="25"/>
        <v>0.024799999999999045</v>
      </c>
      <c r="F563" s="238">
        <f t="shared" si="26"/>
        <v>88.77116368972705</v>
      </c>
      <c r="G563" s="239">
        <f t="shared" si="23"/>
        <v>279.37</v>
      </c>
      <c r="H563" s="143">
        <v>9</v>
      </c>
      <c r="I563" s="239">
        <v>656.77</v>
      </c>
      <c r="J563" s="239">
        <v>377.4</v>
      </c>
    </row>
    <row r="564" spans="1:10" ht="23.25">
      <c r="A564" s="234">
        <v>23156</v>
      </c>
      <c r="B564" s="235">
        <v>31</v>
      </c>
      <c r="C564" s="236">
        <v>93.4942</v>
      </c>
      <c r="D564" s="236">
        <v>93.5008</v>
      </c>
      <c r="E564" s="237">
        <f t="shared" si="25"/>
        <v>0.006599999999991724</v>
      </c>
      <c r="F564" s="238">
        <f t="shared" si="26"/>
        <v>26.143790849640425</v>
      </c>
      <c r="G564" s="239">
        <f t="shared" si="23"/>
        <v>252.44999999999993</v>
      </c>
      <c r="H564" s="143">
        <v>10</v>
      </c>
      <c r="I564" s="239">
        <v>806.78</v>
      </c>
      <c r="J564" s="239">
        <v>554.33</v>
      </c>
    </row>
    <row r="565" spans="1:10" ht="23.25">
      <c r="A565" s="234"/>
      <c r="B565" s="235">
        <v>32</v>
      </c>
      <c r="C565" s="236">
        <v>84.0416</v>
      </c>
      <c r="D565" s="236">
        <v>84.0481</v>
      </c>
      <c r="E565" s="237">
        <f t="shared" si="25"/>
        <v>0.006500000000002615</v>
      </c>
      <c r="F565" s="238">
        <f t="shared" si="26"/>
        <v>27.514392143593863</v>
      </c>
      <c r="G565" s="239">
        <f t="shared" si="23"/>
        <v>236.24</v>
      </c>
      <c r="H565" s="143">
        <v>11</v>
      </c>
      <c r="I565" s="239">
        <v>794.95</v>
      </c>
      <c r="J565" s="239">
        <v>558.71</v>
      </c>
    </row>
    <row r="566" spans="1:10" ht="23.25">
      <c r="A566" s="234"/>
      <c r="B566" s="235">
        <v>33</v>
      </c>
      <c r="C566" s="236">
        <v>91.1454</v>
      </c>
      <c r="D566" s="236">
        <v>91.1515</v>
      </c>
      <c r="E566" s="237">
        <f t="shared" si="25"/>
        <v>0.006100000000003547</v>
      </c>
      <c r="F566" s="238">
        <f t="shared" si="26"/>
        <v>22.12228911294533</v>
      </c>
      <c r="G566" s="239">
        <f t="shared" si="23"/>
        <v>275.74000000000007</v>
      </c>
      <c r="H566" s="143">
        <v>12</v>
      </c>
      <c r="I566" s="239">
        <v>664.2</v>
      </c>
      <c r="J566" s="239">
        <v>388.46</v>
      </c>
    </row>
    <row r="567" spans="1:10" ht="23.25">
      <c r="A567" s="234">
        <v>23165</v>
      </c>
      <c r="B567" s="235">
        <v>10</v>
      </c>
      <c r="C567" s="236">
        <v>85.1143</v>
      </c>
      <c r="D567" s="236">
        <v>86.1839</v>
      </c>
      <c r="E567" s="237">
        <f t="shared" si="25"/>
        <v>1.069599999999994</v>
      </c>
      <c r="F567" s="238">
        <f t="shared" si="26"/>
        <v>3554.078750623007</v>
      </c>
      <c r="G567" s="239">
        <f t="shared" si="23"/>
        <v>300.95000000000005</v>
      </c>
      <c r="H567" s="143">
        <v>13</v>
      </c>
      <c r="I567" s="239">
        <v>813.5</v>
      </c>
      <c r="J567" s="239">
        <v>512.55</v>
      </c>
    </row>
    <row r="568" spans="1:10" ht="23.25">
      <c r="A568" s="234"/>
      <c r="B568" s="235">
        <v>11</v>
      </c>
      <c r="C568" s="236">
        <v>86.1213</v>
      </c>
      <c r="D568" s="236">
        <v>87.1526</v>
      </c>
      <c r="E568" s="237">
        <f t="shared" si="25"/>
        <v>1.0313000000000017</v>
      </c>
      <c r="F568" s="238">
        <f t="shared" si="26"/>
        <v>3433.4321004095004</v>
      </c>
      <c r="G568" s="239">
        <f t="shared" si="23"/>
        <v>300.37</v>
      </c>
      <c r="H568" s="143">
        <v>14</v>
      </c>
      <c r="I568" s="239">
        <v>705.25</v>
      </c>
      <c r="J568" s="239">
        <v>404.88</v>
      </c>
    </row>
    <row r="569" spans="1:10" ht="23.25">
      <c r="A569" s="234"/>
      <c r="B569" s="235">
        <v>12</v>
      </c>
      <c r="C569" s="236">
        <v>84.8873</v>
      </c>
      <c r="D569" s="236">
        <v>85.8899</v>
      </c>
      <c r="E569" s="237">
        <f t="shared" si="25"/>
        <v>1.002600000000001</v>
      </c>
      <c r="F569" s="238">
        <f t="shared" si="26"/>
        <v>3132.4397787983908</v>
      </c>
      <c r="G569" s="239">
        <f t="shared" si="23"/>
        <v>320.07000000000005</v>
      </c>
      <c r="H569" s="143">
        <v>15</v>
      </c>
      <c r="I569" s="239">
        <v>689.44</v>
      </c>
      <c r="J569" s="239">
        <v>369.37</v>
      </c>
    </row>
    <row r="570" spans="1:10" ht="23.25">
      <c r="A570" s="234">
        <v>23170</v>
      </c>
      <c r="B570" s="235">
        <v>13</v>
      </c>
      <c r="C570" s="236">
        <v>87.1982</v>
      </c>
      <c r="D570" s="236">
        <v>87.281</v>
      </c>
      <c r="E570" s="237">
        <f t="shared" si="25"/>
        <v>0.08280000000000598</v>
      </c>
      <c r="F570" s="238">
        <f t="shared" si="26"/>
        <v>272.18040169621634</v>
      </c>
      <c r="G570" s="239">
        <f t="shared" si="23"/>
        <v>304.21000000000004</v>
      </c>
      <c r="H570" s="143">
        <v>16</v>
      </c>
      <c r="I570" s="239">
        <v>668.82</v>
      </c>
      <c r="J570" s="239">
        <v>364.61</v>
      </c>
    </row>
    <row r="571" spans="1:10" ht="23.25">
      <c r="A571" s="234"/>
      <c r="B571" s="235">
        <v>14</v>
      </c>
      <c r="C571" s="236">
        <v>85.989</v>
      </c>
      <c r="D571" s="236">
        <v>86.0673</v>
      </c>
      <c r="E571" s="237">
        <f t="shared" si="25"/>
        <v>0.0782999999999987</v>
      </c>
      <c r="F571" s="238">
        <f t="shared" si="26"/>
        <v>254.05580791693282</v>
      </c>
      <c r="G571" s="239">
        <f t="shared" si="23"/>
        <v>308.20000000000005</v>
      </c>
      <c r="H571" s="143">
        <v>17</v>
      </c>
      <c r="I571" s="239">
        <v>644.45</v>
      </c>
      <c r="J571" s="239">
        <v>336.25</v>
      </c>
    </row>
    <row r="572" spans="1:10" ht="23.25">
      <c r="A572" s="234"/>
      <c r="B572" s="235">
        <v>15</v>
      </c>
      <c r="C572" s="236">
        <v>87.0593</v>
      </c>
      <c r="D572" s="236">
        <v>87.1317</v>
      </c>
      <c r="E572" s="237">
        <f t="shared" si="25"/>
        <v>0.0724000000000018</v>
      </c>
      <c r="F572" s="238">
        <f t="shared" si="26"/>
        <v>226.3207252266389</v>
      </c>
      <c r="G572" s="239">
        <f t="shared" si="23"/>
        <v>319.90000000000003</v>
      </c>
      <c r="H572" s="143">
        <v>18</v>
      </c>
      <c r="I572" s="239">
        <v>689.97</v>
      </c>
      <c r="J572" s="239">
        <v>370.07</v>
      </c>
    </row>
    <row r="573" spans="1:10" ht="23.25">
      <c r="A573" s="234">
        <v>23184</v>
      </c>
      <c r="B573" s="235">
        <v>16</v>
      </c>
      <c r="C573" s="236">
        <v>85.719</v>
      </c>
      <c r="D573" s="236">
        <v>85.9008</v>
      </c>
      <c r="E573" s="237">
        <f t="shared" si="25"/>
        <v>0.18180000000000973</v>
      </c>
      <c r="F573" s="238">
        <f t="shared" si="26"/>
        <v>644.0870119748095</v>
      </c>
      <c r="G573" s="239">
        <f t="shared" si="23"/>
        <v>282.26</v>
      </c>
      <c r="H573" s="143">
        <v>19</v>
      </c>
      <c r="I573" s="239">
        <v>791.61</v>
      </c>
      <c r="J573" s="239">
        <v>509.35</v>
      </c>
    </row>
    <row r="574" spans="1:10" ht="23.25">
      <c r="A574" s="234"/>
      <c r="B574" s="235">
        <v>17</v>
      </c>
      <c r="C574" s="236">
        <v>89.4213</v>
      </c>
      <c r="D574" s="236">
        <v>89.5978</v>
      </c>
      <c r="E574" s="237">
        <f t="shared" si="25"/>
        <v>0.17650000000000432</v>
      </c>
      <c r="F574" s="238">
        <f t="shared" si="26"/>
        <v>663.4590083825295</v>
      </c>
      <c r="G574" s="239">
        <f t="shared" si="23"/>
        <v>266.03</v>
      </c>
      <c r="H574" s="143">
        <v>20</v>
      </c>
      <c r="I574" s="239">
        <v>688.16</v>
      </c>
      <c r="J574" s="239">
        <v>422.13</v>
      </c>
    </row>
    <row r="575" spans="1:10" ht="23.25">
      <c r="A575" s="234"/>
      <c r="B575" s="235">
        <v>18</v>
      </c>
      <c r="C575" s="236">
        <v>86.8615</v>
      </c>
      <c r="D575" s="236">
        <v>87.0588</v>
      </c>
      <c r="E575" s="237">
        <f t="shared" si="25"/>
        <v>0.19729999999999848</v>
      </c>
      <c r="F575" s="238">
        <f t="shared" si="26"/>
        <v>670.0855861975223</v>
      </c>
      <c r="G575" s="239">
        <f t="shared" si="23"/>
        <v>294.44000000000005</v>
      </c>
      <c r="H575" s="143">
        <v>21</v>
      </c>
      <c r="I575" s="239">
        <v>844.22</v>
      </c>
      <c r="J575" s="239">
        <v>549.78</v>
      </c>
    </row>
    <row r="576" spans="1:10" ht="23.25">
      <c r="A576" s="234">
        <v>23195</v>
      </c>
      <c r="B576" s="235">
        <v>25</v>
      </c>
      <c r="C576" s="236">
        <v>84.9822</v>
      </c>
      <c r="D576" s="236">
        <v>85.0769</v>
      </c>
      <c r="E576" s="237">
        <f t="shared" si="25"/>
        <v>0.0946999999999889</v>
      </c>
      <c r="F576" s="238">
        <f t="shared" si="26"/>
        <v>285.8263914040472</v>
      </c>
      <c r="G576" s="239">
        <f t="shared" si="23"/>
        <v>331.32</v>
      </c>
      <c r="H576" s="143">
        <v>22</v>
      </c>
      <c r="I576" s="239">
        <v>706.41</v>
      </c>
      <c r="J576" s="239">
        <v>375.09</v>
      </c>
    </row>
    <row r="577" spans="1:10" ht="23.25">
      <c r="A577" s="234"/>
      <c r="B577" s="235">
        <v>26</v>
      </c>
      <c r="C577" s="236">
        <v>90.8558</v>
      </c>
      <c r="D577" s="236">
        <v>90.9302</v>
      </c>
      <c r="E577" s="237">
        <f t="shared" si="25"/>
        <v>0.07439999999999714</v>
      </c>
      <c r="F577" s="238">
        <f aca="true" t="shared" si="27" ref="F577:F608">((10^6)*E577/G577)</f>
        <v>280.74412286327737</v>
      </c>
      <c r="G577" s="239">
        <f t="shared" si="23"/>
        <v>265.01</v>
      </c>
      <c r="H577" s="143">
        <v>23</v>
      </c>
      <c r="I577" s="239">
        <v>807.98</v>
      </c>
      <c r="J577" s="239">
        <v>542.97</v>
      </c>
    </row>
    <row r="578" spans="1:10" ht="23.25">
      <c r="A578" s="234"/>
      <c r="B578" s="235">
        <v>27</v>
      </c>
      <c r="C578" s="236">
        <v>85.9883</v>
      </c>
      <c r="D578" s="236">
        <v>86.0722</v>
      </c>
      <c r="E578" s="237">
        <f t="shared" si="25"/>
        <v>0.08389999999999986</v>
      </c>
      <c r="F578" s="238">
        <f t="shared" si="27"/>
        <v>302.5604038946983</v>
      </c>
      <c r="G578" s="239">
        <f t="shared" si="23"/>
        <v>277.30000000000007</v>
      </c>
      <c r="H578" s="143">
        <v>24</v>
      </c>
      <c r="I578" s="239">
        <v>804.94</v>
      </c>
      <c r="J578" s="239">
        <v>527.64</v>
      </c>
    </row>
    <row r="579" spans="1:10" ht="23.25">
      <c r="A579" s="234">
        <v>23205</v>
      </c>
      <c r="B579" s="235">
        <v>28</v>
      </c>
      <c r="C579" s="236">
        <v>91.7409</v>
      </c>
      <c r="D579" s="236">
        <v>91.7841</v>
      </c>
      <c r="E579" s="237">
        <f t="shared" si="25"/>
        <v>0.043199999999998795</v>
      </c>
      <c r="F579" s="238">
        <f t="shared" si="27"/>
        <v>167.4613327131015</v>
      </c>
      <c r="G579" s="239">
        <f t="shared" si="23"/>
        <v>257.96999999999997</v>
      </c>
      <c r="H579" s="143">
        <v>25</v>
      </c>
      <c r="I579" s="239">
        <v>755.9</v>
      </c>
      <c r="J579" s="239">
        <v>497.93</v>
      </c>
    </row>
    <row r="580" spans="1:10" ht="23.25">
      <c r="A580" s="234"/>
      <c r="B580" s="235">
        <v>29</v>
      </c>
      <c r="C580" s="236">
        <v>85.2411</v>
      </c>
      <c r="D580" s="236">
        <v>85.2877</v>
      </c>
      <c r="E580" s="237">
        <f t="shared" si="25"/>
        <v>0.046599999999997976</v>
      </c>
      <c r="F580" s="238">
        <f t="shared" si="27"/>
        <v>141.18217347834693</v>
      </c>
      <c r="G580" s="239">
        <f t="shared" si="23"/>
        <v>330.07000000000005</v>
      </c>
      <c r="H580" s="143">
        <v>26</v>
      </c>
      <c r="I580" s="239">
        <v>664.46</v>
      </c>
      <c r="J580" s="239">
        <v>334.39</v>
      </c>
    </row>
    <row r="581" spans="1:10" ht="23.25">
      <c r="A581" s="234"/>
      <c r="B581" s="235">
        <v>30</v>
      </c>
      <c r="C581" s="236">
        <v>85.3125</v>
      </c>
      <c r="D581" s="236">
        <v>85.3481</v>
      </c>
      <c r="E581" s="237">
        <f t="shared" si="25"/>
        <v>0.035600000000002296</v>
      </c>
      <c r="F581" s="238">
        <f t="shared" si="27"/>
        <v>128.37618549638415</v>
      </c>
      <c r="G581" s="239">
        <f t="shared" si="23"/>
        <v>277.31000000000006</v>
      </c>
      <c r="H581" s="143">
        <v>27</v>
      </c>
      <c r="I581" s="239">
        <v>835.23</v>
      </c>
      <c r="J581" s="239">
        <v>557.92</v>
      </c>
    </row>
    <row r="582" spans="1:10" ht="23.25">
      <c r="A582" s="234">
        <v>23225</v>
      </c>
      <c r="B582" s="235">
        <v>22</v>
      </c>
      <c r="C582" s="236">
        <v>89.9133</v>
      </c>
      <c r="D582" s="236">
        <v>90.9345</v>
      </c>
      <c r="E582" s="237">
        <f t="shared" si="25"/>
        <v>1.0211999999999932</v>
      </c>
      <c r="F582" s="238">
        <f t="shared" si="27"/>
        <v>3389.2004911884546</v>
      </c>
      <c r="G582" s="239">
        <f t="shared" si="23"/>
        <v>301.31</v>
      </c>
      <c r="H582" s="143">
        <v>28</v>
      </c>
      <c r="I582" s="239">
        <v>779.13</v>
      </c>
      <c r="J582" s="239">
        <v>477.82</v>
      </c>
    </row>
    <row r="583" spans="1:10" ht="23.25">
      <c r="A583" s="234"/>
      <c r="B583" s="235">
        <v>23</v>
      </c>
      <c r="C583" s="236">
        <v>87.6982</v>
      </c>
      <c r="D583" s="236">
        <v>88.6975</v>
      </c>
      <c r="E583" s="237">
        <f t="shared" si="25"/>
        <v>0.9993000000000052</v>
      </c>
      <c r="F583" s="238">
        <f t="shared" si="27"/>
        <v>3354.5939776427717</v>
      </c>
      <c r="G583" s="239">
        <f t="shared" si="23"/>
        <v>297.89</v>
      </c>
      <c r="H583" s="143">
        <v>29</v>
      </c>
      <c r="I583" s="239">
        <v>828.98</v>
      </c>
      <c r="J583" s="239">
        <v>531.09</v>
      </c>
    </row>
    <row r="584" spans="1:10" ht="23.25">
      <c r="A584" s="234"/>
      <c r="B584" s="235">
        <v>24</v>
      </c>
      <c r="C584" s="236">
        <v>88.0652</v>
      </c>
      <c r="D584" s="236">
        <v>89.0811</v>
      </c>
      <c r="E584" s="237">
        <f t="shared" si="25"/>
        <v>1.015900000000002</v>
      </c>
      <c r="F584" s="238">
        <f t="shared" si="27"/>
        <v>3182.045981331836</v>
      </c>
      <c r="G584" s="239">
        <f t="shared" si="23"/>
        <v>319.26</v>
      </c>
      <c r="H584" s="143">
        <v>30</v>
      </c>
      <c r="I584" s="239">
        <v>716.74</v>
      </c>
      <c r="J584" s="239">
        <v>397.48</v>
      </c>
    </row>
    <row r="585" spans="1:10" ht="23.25">
      <c r="A585" s="234">
        <v>23226</v>
      </c>
      <c r="B585" s="235">
        <v>25</v>
      </c>
      <c r="C585" s="236">
        <v>84.9719</v>
      </c>
      <c r="D585" s="236">
        <v>85.3611</v>
      </c>
      <c r="E585" s="237">
        <f t="shared" si="25"/>
        <v>0.3891999999999882</v>
      </c>
      <c r="F585" s="238">
        <f t="shared" si="27"/>
        <v>1133.3391572755256</v>
      </c>
      <c r="G585" s="239">
        <f t="shared" si="23"/>
        <v>343.40999999999997</v>
      </c>
      <c r="H585" s="143">
        <v>31</v>
      </c>
      <c r="I585" s="239">
        <v>711.79</v>
      </c>
      <c r="J585" s="239">
        <v>368.38</v>
      </c>
    </row>
    <row r="586" spans="1:10" ht="23.25">
      <c r="A586" s="234"/>
      <c r="B586" s="235">
        <v>26</v>
      </c>
      <c r="C586" s="236">
        <v>90.8296</v>
      </c>
      <c r="D586" s="236">
        <v>91.2161</v>
      </c>
      <c r="E586" s="237">
        <f t="shared" si="25"/>
        <v>0.38649999999999807</v>
      </c>
      <c r="F586" s="238">
        <f t="shared" si="27"/>
        <v>1278.7427626137242</v>
      </c>
      <c r="G586" s="239">
        <f t="shared" si="23"/>
        <v>302.24999999999994</v>
      </c>
      <c r="H586" s="143">
        <v>32</v>
      </c>
      <c r="I586" s="239">
        <v>670.16</v>
      </c>
      <c r="J586" s="239">
        <v>367.91</v>
      </c>
    </row>
    <row r="587" spans="1:10" ht="23.25">
      <c r="A587" s="234"/>
      <c r="B587" s="235">
        <v>27</v>
      </c>
      <c r="C587" s="236">
        <v>85.9812</v>
      </c>
      <c r="D587" s="236">
        <v>86.3354</v>
      </c>
      <c r="E587" s="237">
        <f t="shared" si="25"/>
        <v>0.35420000000000584</v>
      </c>
      <c r="F587" s="238">
        <f t="shared" si="27"/>
        <v>1213.4292565947442</v>
      </c>
      <c r="G587" s="239">
        <f t="shared" si="23"/>
        <v>291.9</v>
      </c>
      <c r="H587" s="143">
        <v>33</v>
      </c>
      <c r="I587" s="239">
        <v>844.73</v>
      </c>
      <c r="J587" s="239">
        <v>552.83</v>
      </c>
    </row>
    <row r="588" spans="1:10" ht="23.25">
      <c r="A588" s="234">
        <v>23227</v>
      </c>
      <c r="B588" s="235">
        <v>28</v>
      </c>
      <c r="C588" s="236">
        <v>91.7288</v>
      </c>
      <c r="D588" s="236">
        <v>91.8172</v>
      </c>
      <c r="E588" s="237">
        <f t="shared" si="25"/>
        <v>0.08839999999999293</v>
      </c>
      <c r="F588" s="238">
        <f t="shared" si="27"/>
        <v>298.2456140350639</v>
      </c>
      <c r="G588" s="239">
        <f t="shared" si="23"/>
        <v>296.4</v>
      </c>
      <c r="H588" s="143">
        <v>34</v>
      </c>
      <c r="I588" s="239">
        <v>810.87</v>
      </c>
      <c r="J588" s="239">
        <v>514.47</v>
      </c>
    </row>
    <row r="589" spans="1:10" ht="23.25">
      <c r="A589" s="234"/>
      <c r="B589" s="235">
        <v>29</v>
      </c>
      <c r="C589" s="236">
        <v>85.2425</v>
      </c>
      <c r="D589" s="236">
        <v>85.3336</v>
      </c>
      <c r="E589" s="237">
        <f t="shared" si="25"/>
        <v>0.0910999999999973</v>
      </c>
      <c r="F589" s="238">
        <f t="shared" si="27"/>
        <v>299.3461045575437</v>
      </c>
      <c r="G589" s="239">
        <f t="shared" si="23"/>
        <v>304.33000000000004</v>
      </c>
      <c r="H589" s="143">
        <v>35</v>
      </c>
      <c r="I589" s="239">
        <v>787.08</v>
      </c>
      <c r="J589" s="239">
        <v>482.75</v>
      </c>
    </row>
    <row r="590" spans="1:10" ht="23.25">
      <c r="A590" s="234"/>
      <c r="B590" s="235">
        <v>30</v>
      </c>
      <c r="C590" s="236">
        <v>85.3255</v>
      </c>
      <c r="D590" s="236">
        <v>85.428</v>
      </c>
      <c r="E590" s="237">
        <f t="shared" si="25"/>
        <v>0.10249999999999204</v>
      </c>
      <c r="F590" s="238">
        <f t="shared" si="27"/>
        <v>316.504554577712</v>
      </c>
      <c r="G590" s="239">
        <f t="shared" si="23"/>
        <v>323.85</v>
      </c>
      <c r="H590" s="143">
        <v>36</v>
      </c>
      <c r="I590" s="239">
        <v>566.95</v>
      </c>
      <c r="J590" s="239">
        <v>243.1</v>
      </c>
    </row>
    <row r="591" spans="1:10" ht="23.25">
      <c r="A591" s="234">
        <v>23227</v>
      </c>
      <c r="B591" s="235">
        <v>31</v>
      </c>
      <c r="C591" s="236">
        <v>93.4314</v>
      </c>
      <c r="D591" s="236">
        <v>93.6946</v>
      </c>
      <c r="E591" s="237">
        <f t="shared" si="25"/>
        <v>0.26319999999999766</v>
      </c>
      <c r="F591" s="238">
        <f t="shared" si="27"/>
        <v>967.7537963745915</v>
      </c>
      <c r="G591" s="239">
        <f t="shared" si="23"/>
        <v>271.97</v>
      </c>
      <c r="H591" s="143">
        <v>37</v>
      </c>
      <c r="I591" s="239">
        <v>852.96</v>
      </c>
      <c r="J591" s="239">
        <v>580.99</v>
      </c>
    </row>
    <row r="592" spans="1:10" ht="23.25">
      <c r="A592" s="234"/>
      <c r="B592" s="235">
        <v>32</v>
      </c>
      <c r="C592" s="236">
        <v>83.9693</v>
      </c>
      <c r="D592" s="236">
        <v>84.226</v>
      </c>
      <c r="E592" s="237">
        <f t="shared" si="25"/>
        <v>0.25669999999999504</v>
      </c>
      <c r="F592" s="238">
        <f t="shared" si="27"/>
        <v>806.0666959743611</v>
      </c>
      <c r="G592" s="239">
        <f t="shared" si="23"/>
        <v>318.46000000000004</v>
      </c>
      <c r="H592" s="143">
        <v>38</v>
      </c>
      <c r="I592" s="239">
        <v>684.32</v>
      </c>
      <c r="J592" s="239">
        <v>365.86</v>
      </c>
    </row>
    <row r="593" spans="1:10" ht="23.25">
      <c r="A593" s="234"/>
      <c r="B593" s="235">
        <v>33</v>
      </c>
      <c r="C593" s="236">
        <v>91.0816</v>
      </c>
      <c r="D593" s="236">
        <v>91.3294</v>
      </c>
      <c r="E593" s="237">
        <f t="shared" si="25"/>
        <v>0.24780000000001223</v>
      </c>
      <c r="F593" s="238">
        <f t="shared" si="27"/>
        <v>829.206264221698</v>
      </c>
      <c r="G593" s="239">
        <f t="shared" si="23"/>
        <v>298.84</v>
      </c>
      <c r="H593" s="143">
        <v>39</v>
      </c>
      <c r="I593" s="239">
        <v>783.25</v>
      </c>
      <c r="J593" s="239">
        <v>484.41</v>
      </c>
    </row>
    <row r="594" spans="1:10" ht="23.25">
      <c r="A594" s="234">
        <v>23228</v>
      </c>
      <c r="B594" s="235">
        <v>34</v>
      </c>
      <c r="C594" s="236">
        <v>84.3106</v>
      </c>
      <c r="D594" s="236">
        <v>84.5666</v>
      </c>
      <c r="E594" s="237">
        <f t="shared" si="25"/>
        <v>0.2560000000000002</v>
      </c>
      <c r="F594" s="238">
        <f t="shared" si="27"/>
        <v>975.6841222654177</v>
      </c>
      <c r="G594" s="239">
        <f t="shared" si="23"/>
        <v>262.37999999999994</v>
      </c>
      <c r="H594" s="143">
        <v>40</v>
      </c>
      <c r="I594" s="239">
        <v>753.43</v>
      </c>
      <c r="J594" s="239">
        <v>491.05</v>
      </c>
    </row>
    <row r="595" spans="1:10" ht="23.25">
      <c r="A595" s="234"/>
      <c r="B595" s="235">
        <v>35</v>
      </c>
      <c r="C595" s="236">
        <v>86.0625</v>
      </c>
      <c r="D595" s="236">
        <v>86.3325</v>
      </c>
      <c r="E595" s="237">
        <f t="shared" si="25"/>
        <v>0.269999999999996</v>
      </c>
      <c r="F595" s="238">
        <f t="shared" si="27"/>
        <v>937.8256339006463</v>
      </c>
      <c r="G595" s="239">
        <f t="shared" si="23"/>
        <v>287.9</v>
      </c>
      <c r="H595" s="143">
        <v>41</v>
      </c>
      <c r="I595" s="239">
        <v>593.55</v>
      </c>
      <c r="J595" s="239">
        <v>305.65</v>
      </c>
    </row>
    <row r="596" spans="1:10" ht="23.25">
      <c r="A596" s="234"/>
      <c r="B596" s="235">
        <v>36</v>
      </c>
      <c r="C596" s="236">
        <v>85.0314</v>
      </c>
      <c r="D596" s="236">
        <v>85.2703</v>
      </c>
      <c r="E596" s="237">
        <f t="shared" si="25"/>
        <v>0.238900000000001</v>
      </c>
      <c r="F596" s="238">
        <f t="shared" si="27"/>
        <v>868.6956837933204</v>
      </c>
      <c r="G596" s="239">
        <f t="shared" si="23"/>
        <v>275.00999999999993</v>
      </c>
      <c r="H596" s="143">
        <v>42</v>
      </c>
      <c r="I596" s="239">
        <v>705.92</v>
      </c>
      <c r="J596" s="239">
        <v>430.91</v>
      </c>
    </row>
    <row r="597" spans="1:10" ht="23.25">
      <c r="A597" s="234">
        <v>23228</v>
      </c>
      <c r="B597" s="235">
        <v>1</v>
      </c>
      <c r="C597" s="236">
        <v>85.4136</v>
      </c>
      <c r="D597" s="236">
        <v>85.4938</v>
      </c>
      <c r="E597" s="237">
        <f t="shared" si="25"/>
        <v>0.08019999999999072</v>
      </c>
      <c r="F597" s="238">
        <f t="shared" si="27"/>
        <v>292.348631210552</v>
      </c>
      <c r="G597" s="239">
        <f t="shared" si="23"/>
        <v>274.3299999999999</v>
      </c>
      <c r="H597" s="143">
        <v>43</v>
      </c>
      <c r="I597" s="239">
        <v>800.54</v>
      </c>
      <c r="J597" s="239">
        <v>526.21</v>
      </c>
    </row>
    <row r="598" spans="1:10" ht="23.25">
      <c r="A598" s="234"/>
      <c r="B598" s="235">
        <v>2</v>
      </c>
      <c r="C598" s="236">
        <v>87.4666</v>
      </c>
      <c r="D598" s="236">
        <v>87.5418</v>
      </c>
      <c r="E598" s="237">
        <f t="shared" si="25"/>
        <v>0.07519999999999527</v>
      </c>
      <c r="F598" s="238">
        <f t="shared" si="27"/>
        <v>299.80464856673944</v>
      </c>
      <c r="G598" s="239">
        <f t="shared" si="23"/>
        <v>250.83000000000004</v>
      </c>
      <c r="H598" s="143">
        <v>44</v>
      </c>
      <c r="I598" s="239">
        <v>802.47</v>
      </c>
      <c r="J598" s="239">
        <v>551.64</v>
      </c>
    </row>
    <row r="599" spans="1:10" ht="23.25">
      <c r="A599" s="234"/>
      <c r="B599" s="235">
        <v>3</v>
      </c>
      <c r="C599" s="236">
        <v>85.8782</v>
      </c>
      <c r="D599" s="236">
        <v>85.9619</v>
      </c>
      <c r="E599" s="237">
        <f t="shared" si="25"/>
        <v>0.08369999999999322</v>
      </c>
      <c r="F599" s="238">
        <f t="shared" si="27"/>
        <v>318.359895021084</v>
      </c>
      <c r="G599" s="239">
        <f t="shared" si="23"/>
        <v>262.9100000000001</v>
      </c>
      <c r="H599" s="143">
        <v>45</v>
      </c>
      <c r="I599" s="239">
        <v>805.71</v>
      </c>
      <c r="J599" s="239">
        <v>542.8</v>
      </c>
    </row>
    <row r="600" spans="1:10" ht="23.25">
      <c r="A600" s="234">
        <v>23262</v>
      </c>
      <c r="B600" s="235">
        <v>13</v>
      </c>
      <c r="C600" s="236">
        <v>85.3207</v>
      </c>
      <c r="D600" s="236">
        <v>85.964</v>
      </c>
      <c r="E600" s="237">
        <f t="shared" si="25"/>
        <v>0.6432999999999964</v>
      </c>
      <c r="F600" s="238">
        <f t="shared" si="27"/>
        <v>2275.476636836321</v>
      </c>
      <c r="G600" s="239">
        <f t="shared" si="23"/>
        <v>282.71000000000004</v>
      </c>
      <c r="H600" s="143">
        <v>46</v>
      </c>
      <c r="I600" s="239">
        <v>751.84</v>
      </c>
      <c r="J600" s="239">
        <v>469.13</v>
      </c>
    </row>
    <row r="601" spans="1:10" ht="23.25">
      <c r="A601" s="234"/>
      <c r="B601" s="235">
        <v>14</v>
      </c>
      <c r="C601" s="236">
        <v>87.8138</v>
      </c>
      <c r="D601" s="236">
        <v>88.5102</v>
      </c>
      <c r="E601" s="237">
        <f t="shared" si="25"/>
        <v>0.696399999999997</v>
      </c>
      <c r="F601" s="238">
        <f t="shared" si="27"/>
        <v>2190.5570759019756</v>
      </c>
      <c r="G601" s="239">
        <f t="shared" si="23"/>
        <v>317.90999999999997</v>
      </c>
      <c r="H601" s="143">
        <v>47</v>
      </c>
      <c r="I601" s="239">
        <v>685.29</v>
      </c>
      <c r="J601" s="239">
        <v>367.38</v>
      </c>
    </row>
    <row r="602" spans="1:10" ht="23.25">
      <c r="A602" s="234"/>
      <c r="B602" s="235">
        <v>15</v>
      </c>
      <c r="C602" s="236">
        <v>87.0103</v>
      </c>
      <c r="D602" s="236">
        <v>87.6042</v>
      </c>
      <c r="E602" s="237">
        <f t="shared" si="25"/>
        <v>0.593900000000005</v>
      </c>
      <c r="F602" s="238">
        <f t="shared" si="27"/>
        <v>2135.5627472132505</v>
      </c>
      <c r="G602" s="239">
        <f t="shared" si="23"/>
        <v>278.1</v>
      </c>
      <c r="H602" s="143">
        <v>48</v>
      </c>
      <c r="I602" s="239">
        <v>803.08</v>
      </c>
      <c r="J602" s="239">
        <v>524.98</v>
      </c>
    </row>
    <row r="603" spans="1:10" ht="23.25">
      <c r="A603" s="234">
        <v>23271</v>
      </c>
      <c r="B603" s="235">
        <v>16</v>
      </c>
      <c r="C603" s="236">
        <v>85.6525</v>
      </c>
      <c r="D603" s="236">
        <v>85.6733</v>
      </c>
      <c r="E603" s="237">
        <f t="shared" si="25"/>
        <v>0.020799999999994156</v>
      </c>
      <c r="F603" s="238">
        <f t="shared" si="27"/>
        <v>77.12272895807992</v>
      </c>
      <c r="G603" s="239">
        <f t="shared" si="23"/>
        <v>269.70000000000005</v>
      </c>
      <c r="H603" s="143">
        <v>49</v>
      </c>
      <c r="I603" s="239">
        <v>815.98</v>
      </c>
      <c r="J603" s="239">
        <v>546.28</v>
      </c>
    </row>
    <row r="604" spans="1:10" ht="23.25">
      <c r="A604" s="234"/>
      <c r="B604" s="235">
        <v>17</v>
      </c>
      <c r="C604" s="236">
        <v>89.3698</v>
      </c>
      <c r="D604" s="236">
        <v>89.3955</v>
      </c>
      <c r="E604" s="237">
        <f t="shared" si="25"/>
        <v>0.0257000000000005</v>
      </c>
      <c r="F604" s="238">
        <f t="shared" si="27"/>
        <v>88.80749162030652</v>
      </c>
      <c r="G604" s="239">
        <f t="shared" si="23"/>
        <v>289.39</v>
      </c>
      <c r="H604" s="143">
        <v>50</v>
      </c>
      <c r="I604" s="239">
        <v>691.28</v>
      </c>
      <c r="J604" s="239">
        <v>401.89</v>
      </c>
    </row>
    <row r="605" spans="1:10" ht="23.25">
      <c r="A605" s="234"/>
      <c r="B605" s="235">
        <v>18</v>
      </c>
      <c r="C605" s="236">
        <v>86.805</v>
      </c>
      <c r="D605" s="236">
        <v>86.8308</v>
      </c>
      <c r="E605" s="237">
        <f t="shared" si="25"/>
        <v>0.02579999999998961</v>
      </c>
      <c r="F605" s="238">
        <f t="shared" si="27"/>
        <v>85.94843094140055</v>
      </c>
      <c r="G605" s="239">
        <f t="shared" si="23"/>
        <v>300.17999999999995</v>
      </c>
      <c r="H605" s="143">
        <v>51</v>
      </c>
      <c r="I605" s="239">
        <v>757.41</v>
      </c>
      <c r="J605" s="239">
        <v>457.23</v>
      </c>
    </row>
    <row r="606" spans="1:10" ht="23.25">
      <c r="A606" s="234">
        <v>23278</v>
      </c>
      <c r="B606" s="235">
        <v>19</v>
      </c>
      <c r="C606" s="236">
        <v>88.9659</v>
      </c>
      <c r="D606" s="236">
        <v>89.1042</v>
      </c>
      <c r="E606" s="237">
        <f t="shared" si="25"/>
        <v>0.13830000000000098</v>
      </c>
      <c r="F606" s="238">
        <f t="shared" si="27"/>
        <v>421.8521229868259</v>
      </c>
      <c r="G606" s="239">
        <f t="shared" si="23"/>
        <v>327.84</v>
      </c>
      <c r="H606" s="143">
        <v>52</v>
      </c>
      <c r="I606" s="239">
        <v>693.9</v>
      </c>
      <c r="J606" s="239">
        <v>366.06</v>
      </c>
    </row>
    <row r="607" spans="1:10" ht="23.25">
      <c r="A607" s="234"/>
      <c r="B607" s="235">
        <v>20</v>
      </c>
      <c r="C607" s="236">
        <v>84.6476</v>
      </c>
      <c r="D607" s="236">
        <v>84.7841</v>
      </c>
      <c r="E607" s="237">
        <f t="shared" si="25"/>
        <v>0.13649999999999807</v>
      </c>
      <c r="F607" s="238">
        <f t="shared" si="27"/>
        <v>414.79275556095195</v>
      </c>
      <c r="G607" s="239">
        <f t="shared" si="23"/>
        <v>329.08000000000004</v>
      </c>
      <c r="H607" s="143">
        <v>53</v>
      </c>
      <c r="I607" s="239">
        <v>690.22</v>
      </c>
      <c r="J607" s="239">
        <v>361.14</v>
      </c>
    </row>
    <row r="608" spans="1:10" ht="23.25">
      <c r="A608" s="115"/>
      <c r="B608" s="235">
        <v>21</v>
      </c>
      <c r="C608" s="136">
        <v>90.0671</v>
      </c>
      <c r="D608" s="136">
        <v>90.1805</v>
      </c>
      <c r="E608" s="195">
        <f t="shared" si="25"/>
        <v>0.11339999999999861</v>
      </c>
      <c r="F608" s="164">
        <f t="shared" si="27"/>
        <v>395.135719014595</v>
      </c>
      <c r="G608" s="128">
        <f t="shared" si="23"/>
        <v>286.99</v>
      </c>
      <c r="H608" s="143">
        <v>54</v>
      </c>
      <c r="I608" s="128">
        <v>660.12</v>
      </c>
      <c r="J608" s="128">
        <v>373.13</v>
      </c>
    </row>
    <row r="609" spans="1:10" ht="23.25">
      <c r="A609" s="115">
        <v>23289</v>
      </c>
      <c r="B609" s="235">
        <v>28</v>
      </c>
      <c r="C609" s="136">
        <v>91.7054</v>
      </c>
      <c r="D609" s="136">
        <v>91.7881</v>
      </c>
      <c r="E609" s="195">
        <f t="shared" si="25"/>
        <v>0.08270000000000266</v>
      </c>
      <c r="F609" s="164">
        <f aca="true" t="shared" si="28" ref="F609:F620">((10^6)*E609/G609)</f>
        <v>244.47203500059908</v>
      </c>
      <c r="G609" s="128">
        <f t="shared" si="23"/>
        <v>338.28000000000003</v>
      </c>
      <c r="H609" s="143">
        <v>55</v>
      </c>
      <c r="I609" s="128">
        <v>696.58</v>
      </c>
      <c r="J609" s="128">
        <v>358.3</v>
      </c>
    </row>
    <row r="610" spans="1:10" ht="23.25">
      <c r="A610" s="115"/>
      <c r="B610" s="235">
        <v>29</v>
      </c>
      <c r="C610" s="136">
        <v>85.2141</v>
      </c>
      <c r="D610" s="136">
        <v>85.2839</v>
      </c>
      <c r="E610" s="195">
        <f t="shared" si="25"/>
        <v>0.06980000000000075</v>
      </c>
      <c r="F610" s="164">
        <f t="shared" si="28"/>
        <v>253.56922294474793</v>
      </c>
      <c r="G610" s="128">
        <f t="shared" si="23"/>
        <v>275.27</v>
      </c>
      <c r="H610" s="143">
        <v>56</v>
      </c>
      <c r="I610" s="128">
        <v>676.4</v>
      </c>
      <c r="J610" s="128">
        <v>401.13</v>
      </c>
    </row>
    <row r="611" spans="1:10" ht="23.25">
      <c r="A611" s="115"/>
      <c r="B611" s="235">
        <v>30</v>
      </c>
      <c r="C611" s="136">
        <v>85.2933</v>
      </c>
      <c r="D611" s="136">
        <v>85.37</v>
      </c>
      <c r="E611" s="195">
        <f t="shared" si="25"/>
        <v>0.07670000000000243</v>
      </c>
      <c r="F611" s="164">
        <f t="shared" si="28"/>
        <v>254.7664917292315</v>
      </c>
      <c r="G611" s="128">
        <f t="shared" si="23"/>
        <v>301.06</v>
      </c>
      <c r="H611" s="143">
        <v>57</v>
      </c>
      <c r="I611" s="128">
        <v>740.13</v>
      </c>
      <c r="J611" s="128">
        <v>439.07</v>
      </c>
    </row>
    <row r="612" spans="1:10" ht="23.25">
      <c r="A612" s="115">
        <v>23303</v>
      </c>
      <c r="B612" s="235">
        <v>31</v>
      </c>
      <c r="C612" s="136">
        <v>93.4455</v>
      </c>
      <c r="D612" s="136">
        <v>93.4571</v>
      </c>
      <c r="E612" s="195">
        <f t="shared" si="25"/>
        <v>0.011600000000001387</v>
      </c>
      <c r="F612" s="164">
        <f t="shared" si="28"/>
        <v>39.06776236023637</v>
      </c>
      <c r="G612" s="128">
        <f t="shared" si="23"/>
        <v>296.9200000000001</v>
      </c>
      <c r="H612" s="143">
        <v>58</v>
      </c>
      <c r="I612" s="128">
        <v>830.09</v>
      </c>
      <c r="J612" s="128">
        <v>533.17</v>
      </c>
    </row>
    <row r="613" spans="1:10" ht="23.25">
      <c r="A613" s="115"/>
      <c r="B613" s="235">
        <v>32</v>
      </c>
      <c r="C613" s="136">
        <v>83.9865</v>
      </c>
      <c r="D613" s="136">
        <v>83.9995</v>
      </c>
      <c r="E613" s="195">
        <f t="shared" si="25"/>
        <v>0.012999999999991019</v>
      </c>
      <c r="F613" s="164">
        <f t="shared" si="28"/>
        <v>45.280390107945024</v>
      </c>
      <c r="G613" s="128">
        <f t="shared" si="23"/>
        <v>287.1</v>
      </c>
      <c r="H613" s="143">
        <v>59</v>
      </c>
      <c r="I613" s="128">
        <v>832.44</v>
      </c>
      <c r="J613" s="128">
        <v>545.34</v>
      </c>
    </row>
    <row r="614" spans="1:10" ht="23.25">
      <c r="A614" s="115"/>
      <c r="B614" s="235">
        <v>33</v>
      </c>
      <c r="C614" s="136">
        <v>91.0696</v>
      </c>
      <c r="D614" s="136">
        <v>91.081</v>
      </c>
      <c r="E614" s="195">
        <f t="shared" si="25"/>
        <v>0.011400000000008959</v>
      </c>
      <c r="F614" s="164">
        <f t="shared" si="28"/>
        <v>38.81379592117721</v>
      </c>
      <c r="G614" s="128">
        <f t="shared" si="23"/>
        <v>293.71</v>
      </c>
      <c r="H614" s="143">
        <v>60</v>
      </c>
      <c r="I614" s="128">
        <v>674.75</v>
      </c>
      <c r="J614" s="128">
        <v>381.04</v>
      </c>
    </row>
    <row r="615" spans="1:10" ht="23.25">
      <c r="A615" s="115">
        <v>23310</v>
      </c>
      <c r="B615" s="235">
        <v>34</v>
      </c>
      <c r="C615" s="136">
        <v>84.2959</v>
      </c>
      <c r="D615" s="136">
        <v>84.3107</v>
      </c>
      <c r="E615" s="195">
        <f t="shared" si="25"/>
        <v>0.014799999999993929</v>
      </c>
      <c r="F615" s="164">
        <f t="shared" si="28"/>
        <v>46.017038741352934</v>
      </c>
      <c r="G615" s="128">
        <f t="shared" si="23"/>
        <v>321.61999999999995</v>
      </c>
      <c r="H615" s="143">
        <v>61</v>
      </c>
      <c r="I615" s="128">
        <v>686.3</v>
      </c>
      <c r="J615" s="128">
        <v>364.68</v>
      </c>
    </row>
    <row r="616" spans="1:10" ht="23.25">
      <c r="A616" s="115"/>
      <c r="B616" s="235">
        <v>35</v>
      </c>
      <c r="C616" s="136">
        <v>86.0412</v>
      </c>
      <c r="D616" s="136">
        <v>86.0585</v>
      </c>
      <c r="E616" s="195">
        <f t="shared" si="25"/>
        <v>0.017299999999991655</v>
      </c>
      <c r="F616" s="164">
        <f t="shared" si="28"/>
        <v>60.45146411346585</v>
      </c>
      <c r="G616" s="128">
        <f t="shared" si="23"/>
        <v>286.17999999999995</v>
      </c>
      <c r="H616" s="143">
        <v>62</v>
      </c>
      <c r="I616" s="128">
        <v>842.54</v>
      </c>
      <c r="J616" s="128">
        <v>556.36</v>
      </c>
    </row>
    <row r="617" spans="1:10" ht="23.25">
      <c r="A617" s="115"/>
      <c r="B617" s="235">
        <v>36</v>
      </c>
      <c r="C617" s="136">
        <v>84.9999</v>
      </c>
      <c r="D617" s="136">
        <v>85.0192</v>
      </c>
      <c r="E617" s="195">
        <f t="shared" si="25"/>
        <v>0.019300000000001205</v>
      </c>
      <c r="F617" s="164">
        <f t="shared" si="28"/>
        <v>61.429753644411505</v>
      </c>
      <c r="G617" s="128">
        <f t="shared" si="23"/>
        <v>314.17999999999995</v>
      </c>
      <c r="H617" s="143">
        <v>63</v>
      </c>
      <c r="I617" s="128">
        <v>680.29</v>
      </c>
      <c r="J617" s="128">
        <v>366.11</v>
      </c>
    </row>
    <row r="618" spans="1:10" ht="23.25">
      <c r="A618" s="115">
        <v>23320</v>
      </c>
      <c r="B618" s="235">
        <v>1</v>
      </c>
      <c r="C618" s="136">
        <v>85.3784</v>
      </c>
      <c r="D618" s="136">
        <v>85.3882</v>
      </c>
      <c r="E618" s="195">
        <f t="shared" si="25"/>
        <v>0.009799999999998477</v>
      </c>
      <c r="F618" s="164">
        <f t="shared" si="28"/>
        <v>28.43381883594985</v>
      </c>
      <c r="G618" s="128">
        <f t="shared" si="23"/>
        <v>344.66</v>
      </c>
      <c r="H618" s="143">
        <v>64</v>
      </c>
      <c r="I618" s="128">
        <v>714.7</v>
      </c>
      <c r="J618" s="128">
        <v>370.04</v>
      </c>
    </row>
    <row r="619" spans="1:10" ht="23.25">
      <c r="A619" s="115"/>
      <c r="B619" s="235">
        <v>2</v>
      </c>
      <c r="C619" s="136">
        <v>87.4725</v>
      </c>
      <c r="D619" s="136">
        <v>87.4809</v>
      </c>
      <c r="E619" s="195">
        <f t="shared" si="25"/>
        <v>0.008400000000008845</v>
      </c>
      <c r="F619" s="164">
        <f t="shared" si="28"/>
        <v>23.985608634844365</v>
      </c>
      <c r="G619" s="128">
        <f t="shared" si="23"/>
        <v>350.21</v>
      </c>
      <c r="H619" s="143">
        <v>65</v>
      </c>
      <c r="I619" s="128">
        <v>743.79</v>
      </c>
      <c r="J619" s="128">
        <v>393.58</v>
      </c>
    </row>
    <row r="620" spans="1:10" ht="23.25">
      <c r="A620" s="115"/>
      <c r="B620" s="235">
        <v>3</v>
      </c>
      <c r="C620" s="136">
        <v>85.8687</v>
      </c>
      <c r="D620" s="136">
        <v>85.8765</v>
      </c>
      <c r="E620" s="195">
        <f t="shared" si="25"/>
        <v>0.007799999999988927</v>
      </c>
      <c r="F620" s="164">
        <f t="shared" si="28"/>
        <v>26.551383735537758</v>
      </c>
      <c r="G620" s="128">
        <f t="shared" si="23"/>
        <v>293.77</v>
      </c>
      <c r="H620" s="143">
        <v>66</v>
      </c>
      <c r="I620" s="128">
        <v>866.18</v>
      </c>
      <c r="J620" s="128">
        <v>572.41</v>
      </c>
    </row>
    <row r="621" spans="1:10" ht="23.25">
      <c r="A621" s="115">
        <v>23332</v>
      </c>
      <c r="B621" s="235">
        <v>4</v>
      </c>
      <c r="C621" s="136">
        <v>85.0202</v>
      </c>
      <c r="D621" s="136">
        <v>85.0236</v>
      </c>
      <c r="E621" s="195">
        <f t="shared" si="25"/>
        <v>0.0033999999999991815</v>
      </c>
      <c r="F621" s="164">
        <f aca="true" t="shared" si="29" ref="F621:F639">((10^6)*E621/G621)</f>
        <v>11.227792087706167</v>
      </c>
      <c r="G621" s="128">
        <f t="shared" si="23"/>
        <v>302.82</v>
      </c>
      <c r="H621" s="143">
        <v>67</v>
      </c>
      <c r="I621" s="128">
        <v>679.27</v>
      </c>
      <c r="J621" s="128">
        <v>376.45</v>
      </c>
    </row>
    <row r="622" spans="1:10" ht="23.25">
      <c r="A622" s="115"/>
      <c r="B622" s="235">
        <v>5</v>
      </c>
      <c r="C622" s="136">
        <v>85.0541</v>
      </c>
      <c r="D622" s="136">
        <v>85.06</v>
      </c>
      <c r="E622" s="195">
        <f t="shared" si="25"/>
        <v>0.005899999999996908</v>
      </c>
      <c r="F622" s="164">
        <f t="shared" si="29"/>
        <v>19.24205857412076</v>
      </c>
      <c r="G622" s="128">
        <f t="shared" si="23"/>
        <v>306.62</v>
      </c>
      <c r="H622" s="143">
        <v>68</v>
      </c>
      <c r="I622" s="128">
        <v>757.99</v>
      </c>
      <c r="J622" s="128">
        <v>451.37</v>
      </c>
    </row>
    <row r="623" spans="1:10" ht="23.25">
      <c r="A623" s="115"/>
      <c r="B623" s="235">
        <v>6</v>
      </c>
      <c r="C623" s="136">
        <v>87.4723</v>
      </c>
      <c r="D623" s="136">
        <v>87.4793</v>
      </c>
      <c r="E623" s="195">
        <f t="shared" si="25"/>
        <v>0.006999999999990791</v>
      </c>
      <c r="F623" s="164">
        <f t="shared" si="29"/>
        <v>21.620953792904594</v>
      </c>
      <c r="G623" s="128">
        <f t="shared" si="23"/>
        <v>323.76</v>
      </c>
      <c r="H623" s="143">
        <v>69</v>
      </c>
      <c r="I623" s="128">
        <v>694.37</v>
      </c>
      <c r="J623" s="128">
        <v>370.61</v>
      </c>
    </row>
    <row r="624" spans="1:10" ht="23.25">
      <c r="A624" s="115">
        <v>23338</v>
      </c>
      <c r="B624" s="235">
        <v>7</v>
      </c>
      <c r="C624" s="136">
        <v>86.3529</v>
      </c>
      <c r="D624" s="136">
        <v>86.3583</v>
      </c>
      <c r="E624" s="195">
        <f t="shared" si="25"/>
        <v>0.00539999999999452</v>
      </c>
      <c r="F624" s="164">
        <f t="shared" si="29"/>
        <v>15.972550875516209</v>
      </c>
      <c r="G624" s="128">
        <f t="shared" si="23"/>
        <v>338.08000000000004</v>
      </c>
      <c r="H624" s="143">
        <v>70</v>
      </c>
      <c r="I624" s="128">
        <v>677.44</v>
      </c>
      <c r="J624" s="128">
        <v>339.36</v>
      </c>
    </row>
    <row r="625" spans="1:10" ht="23.25">
      <c r="A625" s="115"/>
      <c r="B625" s="235">
        <v>8</v>
      </c>
      <c r="C625" s="136">
        <v>84.7858</v>
      </c>
      <c r="D625" s="136">
        <v>84.7891</v>
      </c>
      <c r="E625" s="195">
        <f t="shared" si="25"/>
        <v>0.0033000000000100727</v>
      </c>
      <c r="F625" s="164">
        <f t="shared" si="29"/>
        <v>11.358942585743057</v>
      </c>
      <c r="G625" s="128">
        <f t="shared" si="23"/>
        <v>290.52</v>
      </c>
      <c r="H625" s="143">
        <v>71</v>
      </c>
      <c r="I625" s="128">
        <v>841.56</v>
      </c>
      <c r="J625" s="128">
        <v>551.04</v>
      </c>
    </row>
    <row r="626" spans="1:10" ht="23.25">
      <c r="A626" s="115"/>
      <c r="B626" s="235">
        <v>9</v>
      </c>
      <c r="C626" s="136">
        <v>87.6486</v>
      </c>
      <c r="D626" s="136">
        <v>87.6526</v>
      </c>
      <c r="E626" s="195">
        <f t="shared" si="25"/>
        <v>0.0040000000000048885</v>
      </c>
      <c r="F626" s="164">
        <f t="shared" si="29"/>
        <v>12.974796457896426</v>
      </c>
      <c r="G626" s="128">
        <f t="shared" si="23"/>
        <v>308.28999999999996</v>
      </c>
      <c r="H626" s="143">
        <v>72</v>
      </c>
      <c r="I626" s="128">
        <v>642.56</v>
      </c>
      <c r="J626" s="128">
        <v>334.27</v>
      </c>
    </row>
    <row r="627" spans="1:10" ht="23.25">
      <c r="A627" s="115">
        <v>23349</v>
      </c>
      <c r="B627" s="235">
        <v>19</v>
      </c>
      <c r="C627" s="136">
        <v>88.9478</v>
      </c>
      <c r="D627" s="136">
        <v>88.9532</v>
      </c>
      <c r="E627" s="195">
        <f t="shared" si="25"/>
        <v>0.00539999999999452</v>
      </c>
      <c r="F627" s="164">
        <f t="shared" si="29"/>
        <v>18.7636818513309</v>
      </c>
      <c r="G627" s="128">
        <f t="shared" si="23"/>
        <v>287.79</v>
      </c>
      <c r="H627" s="143">
        <v>73</v>
      </c>
      <c r="I627" s="128">
        <v>656.37</v>
      </c>
      <c r="J627" s="128">
        <v>368.58</v>
      </c>
    </row>
    <row r="628" spans="1:10" ht="23.25">
      <c r="A628" s="115"/>
      <c r="B628" s="235">
        <v>20</v>
      </c>
      <c r="C628" s="136">
        <v>84.6376</v>
      </c>
      <c r="D628" s="136">
        <v>84.6449</v>
      </c>
      <c r="E628" s="195">
        <f t="shared" si="25"/>
        <v>0.00730000000000075</v>
      </c>
      <c r="F628" s="164">
        <f t="shared" si="29"/>
        <v>25.82425357294733</v>
      </c>
      <c r="G628" s="128">
        <f t="shared" si="23"/>
        <v>282.67999999999995</v>
      </c>
      <c r="H628" s="143">
        <v>74</v>
      </c>
      <c r="I628" s="128">
        <v>837.66</v>
      </c>
      <c r="J628" s="128">
        <v>554.98</v>
      </c>
    </row>
    <row r="629" spans="1:10" ht="23.25">
      <c r="A629" s="115"/>
      <c r="B629" s="235">
        <v>21</v>
      </c>
      <c r="C629" s="136">
        <v>90.051</v>
      </c>
      <c r="D629" s="136">
        <v>90.0545</v>
      </c>
      <c r="E629" s="195">
        <f t="shared" si="25"/>
        <v>0.003500000000002501</v>
      </c>
      <c r="F629" s="164">
        <f t="shared" si="29"/>
        <v>13.607558026525021</v>
      </c>
      <c r="G629" s="128">
        <f t="shared" si="23"/>
        <v>257.21000000000004</v>
      </c>
      <c r="H629" s="143">
        <v>75</v>
      </c>
      <c r="I629" s="128">
        <v>803.57</v>
      </c>
      <c r="J629" s="128">
        <v>546.36</v>
      </c>
    </row>
    <row r="630" spans="1:10" ht="23.25">
      <c r="A630" s="115">
        <v>23359</v>
      </c>
      <c r="B630" s="235">
        <v>22</v>
      </c>
      <c r="C630" s="136">
        <v>86.1722</v>
      </c>
      <c r="D630" s="136">
        <v>86.1807</v>
      </c>
      <c r="E630" s="195">
        <f t="shared" si="25"/>
        <v>0.008499999999997954</v>
      </c>
      <c r="F630" s="164">
        <f t="shared" si="29"/>
        <v>32.50726633011302</v>
      </c>
      <c r="G630" s="128">
        <f t="shared" si="23"/>
        <v>261.48</v>
      </c>
      <c r="H630" s="143">
        <v>76</v>
      </c>
      <c r="I630" s="128">
        <v>785.74</v>
      </c>
      <c r="J630" s="128">
        <v>524.26</v>
      </c>
    </row>
    <row r="631" spans="1:10" ht="23.25">
      <c r="A631" s="115"/>
      <c r="B631" s="235">
        <v>23</v>
      </c>
      <c r="C631" s="136">
        <v>87.6554</v>
      </c>
      <c r="D631" s="136">
        <v>87.6632</v>
      </c>
      <c r="E631" s="195">
        <f t="shared" si="25"/>
        <v>0.007800000000003138</v>
      </c>
      <c r="F631" s="164">
        <f t="shared" si="29"/>
        <v>27.19949785543515</v>
      </c>
      <c r="G631" s="128">
        <f t="shared" si="23"/>
        <v>286.77</v>
      </c>
      <c r="H631" s="143">
        <v>77</v>
      </c>
      <c r="I631" s="128">
        <v>769.64</v>
      </c>
      <c r="J631" s="128">
        <v>482.87</v>
      </c>
    </row>
    <row r="632" spans="1:10" ht="23.25">
      <c r="A632" s="115"/>
      <c r="B632" s="235">
        <v>24</v>
      </c>
      <c r="C632" s="136">
        <v>88.0575</v>
      </c>
      <c r="D632" s="136">
        <v>88.0615</v>
      </c>
      <c r="E632" s="195">
        <f t="shared" si="25"/>
        <v>0.003999999999990678</v>
      </c>
      <c r="F632" s="164">
        <f t="shared" si="29"/>
        <v>13.231451159375068</v>
      </c>
      <c r="G632" s="128">
        <f t="shared" si="23"/>
        <v>302.31000000000006</v>
      </c>
      <c r="H632" s="143">
        <v>78</v>
      </c>
      <c r="I632" s="128">
        <v>776.33</v>
      </c>
      <c r="J632" s="128">
        <v>474.02</v>
      </c>
    </row>
    <row r="633" spans="1:10" ht="23.25">
      <c r="A633" s="115">
        <v>23367</v>
      </c>
      <c r="B633" s="235">
        <v>25</v>
      </c>
      <c r="C633" s="136">
        <v>84.9613</v>
      </c>
      <c r="D633" s="136">
        <v>84.9668</v>
      </c>
      <c r="E633" s="195">
        <f t="shared" si="25"/>
        <v>0.005500000000012051</v>
      </c>
      <c r="F633" s="164">
        <f t="shared" si="29"/>
        <v>19.259726161753864</v>
      </c>
      <c r="G633" s="128">
        <f t="shared" si="23"/>
        <v>285.57</v>
      </c>
      <c r="H633" s="143">
        <v>79</v>
      </c>
      <c r="I633" s="128">
        <v>787.91</v>
      </c>
      <c r="J633" s="128">
        <v>502.34</v>
      </c>
    </row>
    <row r="634" spans="1:10" ht="23.25">
      <c r="A634" s="115"/>
      <c r="B634" s="235">
        <v>26</v>
      </c>
      <c r="C634" s="136">
        <v>90.8174</v>
      </c>
      <c r="D634" s="136">
        <v>90.8239</v>
      </c>
      <c r="E634" s="195">
        <f t="shared" si="25"/>
        <v>0.006499999999988404</v>
      </c>
      <c r="F634" s="164">
        <f t="shared" si="29"/>
        <v>20.917809100818705</v>
      </c>
      <c r="G634" s="128">
        <f t="shared" si="23"/>
        <v>310.74</v>
      </c>
      <c r="H634" s="143">
        <v>80</v>
      </c>
      <c r="I634" s="128">
        <v>830.78</v>
      </c>
      <c r="J634" s="128">
        <v>520.04</v>
      </c>
    </row>
    <row r="635" spans="1:10" ht="23.25">
      <c r="A635" s="115"/>
      <c r="B635" s="235">
        <v>27</v>
      </c>
      <c r="C635" s="136">
        <v>85.9585</v>
      </c>
      <c r="D635" s="136">
        <v>85.9605</v>
      </c>
      <c r="E635" s="195">
        <f t="shared" si="25"/>
        <v>0.001999999999995339</v>
      </c>
      <c r="F635" s="164">
        <f t="shared" si="29"/>
        <v>5.856000936946502</v>
      </c>
      <c r="G635" s="128">
        <f t="shared" si="23"/>
        <v>341.53000000000003</v>
      </c>
      <c r="H635" s="143">
        <v>81</v>
      </c>
      <c r="I635" s="128">
        <v>705.23</v>
      </c>
      <c r="J635" s="128">
        <v>363.7</v>
      </c>
    </row>
    <row r="636" spans="1:10" ht="23.25">
      <c r="A636" s="115">
        <v>23382</v>
      </c>
      <c r="B636" s="235">
        <v>22</v>
      </c>
      <c r="C636" s="136">
        <v>86.1974</v>
      </c>
      <c r="D636" s="136">
        <v>86.2032</v>
      </c>
      <c r="E636" s="195">
        <f t="shared" si="25"/>
        <v>0.005799999999993588</v>
      </c>
      <c r="F636" s="164">
        <f t="shared" si="29"/>
        <v>19.850097539250452</v>
      </c>
      <c r="G636" s="128">
        <f t="shared" si="23"/>
        <v>292.18999999999994</v>
      </c>
      <c r="H636" s="143">
        <v>82</v>
      </c>
      <c r="I636" s="128">
        <v>805.55</v>
      </c>
      <c r="J636" s="128">
        <v>513.36</v>
      </c>
    </row>
    <row r="637" spans="1:10" ht="23.25">
      <c r="A637" s="115"/>
      <c r="B637" s="235">
        <v>23</v>
      </c>
      <c r="C637" s="136">
        <v>87.6925</v>
      </c>
      <c r="D637" s="136">
        <v>87.6987</v>
      </c>
      <c r="E637" s="195">
        <f t="shared" si="25"/>
        <v>0.006200000000006867</v>
      </c>
      <c r="F637" s="164">
        <f t="shared" si="29"/>
        <v>25.641025641054032</v>
      </c>
      <c r="G637" s="128">
        <f t="shared" si="23"/>
        <v>241.80000000000007</v>
      </c>
      <c r="H637" s="143">
        <v>83</v>
      </c>
      <c r="I637" s="128">
        <v>807.11</v>
      </c>
      <c r="J637" s="128">
        <v>565.31</v>
      </c>
    </row>
    <row r="638" spans="1:10" ht="23.25">
      <c r="A638" s="115"/>
      <c r="B638" s="235">
        <v>24</v>
      </c>
      <c r="C638" s="136">
        <v>88.1026</v>
      </c>
      <c r="D638" s="136">
        <v>88.107</v>
      </c>
      <c r="E638" s="195">
        <f t="shared" si="25"/>
        <v>0.004400000000003956</v>
      </c>
      <c r="F638" s="164">
        <f t="shared" si="29"/>
        <v>14.827795376437138</v>
      </c>
      <c r="G638" s="128">
        <f t="shared" si="23"/>
        <v>296.74</v>
      </c>
      <c r="H638" s="143">
        <v>84</v>
      </c>
      <c r="I638" s="128">
        <v>698.52</v>
      </c>
      <c r="J638" s="128">
        <v>401.78</v>
      </c>
    </row>
    <row r="639" spans="1:10" ht="23.25">
      <c r="A639" s="115">
        <v>23394</v>
      </c>
      <c r="B639" s="235">
        <v>25</v>
      </c>
      <c r="C639" s="136">
        <v>84.964</v>
      </c>
      <c r="D639" s="136">
        <v>84.9679</v>
      </c>
      <c r="E639" s="195">
        <f t="shared" si="25"/>
        <v>0.003900000000001569</v>
      </c>
      <c r="F639" s="164">
        <f t="shared" si="29"/>
        <v>15.071298836810948</v>
      </c>
      <c r="G639" s="128">
        <f t="shared" si="23"/>
        <v>258.77</v>
      </c>
      <c r="H639" s="143">
        <v>85</v>
      </c>
      <c r="I639" s="128">
        <v>790.25</v>
      </c>
      <c r="J639" s="128">
        <v>531.48</v>
      </c>
    </row>
    <row r="640" spans="1:10" ht="23.25">
      <c r="A640" s="115"/>
      <c r="B640" s="235">
        <v>26</v>
      </c>
      <c r="C640" s="136">
        <v>90.8506</v>
      </c>
      <c r="D640" s="136">
        <v>90.8552</v>
      </c>
      <c r="E640" s="195">
        <f t="shared" si="25"/>
        <v>0.004599999999996385</v>
      </c>
      <c r="F640" s="164">
        <f aca="true" t="shared" si="30" ref="F640:F648">((10^6)*E640/G640)</f>
        <v>18.384556972128955</v>
      </c>
      <c r="G640" s="128">
        <f t="shared" si="23"/>
        <v>250.20999999999992</v>
      </c>
      <c r="H640" s="143">
        <v>86</v>
      </c>
      <c r="I640" s="128">
        <v>663.93</v>
      </c>
      <c r="J640" s="128">
        <v>413.72</v>
      </c>
    </row>
    <row r="641" spans="1:10" ht="23.25">
      <c r="A641" s="115"/>
      <c r="B641" s="235">
        <v>27</v>
      </c>
      <c r="C641" s="136">
        <v>86.01</v>
      </c>
      <c r="D641" s="136">
        <v>86.0121</v>
      </c>
      <c r="E641" s="195">
        <f t="shared" si="25"/>
        <v>0.0020999999999986585</v>
      </c>
      <c r="F641" s="164">
        <f t="shared" si="30"/>
        <v>7.039656732924335</v>
      </c>
      <c r="G641" s="128">
        <f t="shared" si="23"/>
        <v>298.31</v>
      </c>
      <c r="H641" s="143">
        <v>87</v>
      </c>
      <c r="I641" s="128">
        <v>771.52</v>
      </c>
      <c r="J641" s="128">
        <v>473.21</v>
      </c>
    </row>
    <row r="642" spans="1:10" ht="23.25">
      <c r="A642" s="115">
        <v>23409</v>
      </c>
      <c r="B642" s="235">
        <v>19</v>
      </c>
      <c r="C642" s="136">
        <v>88.9554</v>
      </c>
      <c r="D642" s="136">
        <v>88.9595</v>
      </c>
      <c r="E642" s="195">
        <f t="shared" si="25"/>
        <v>0.004100000000008208</v>
      </c>
      <c r="F642" s="164">
        <f t="shared" si="30"/>
        <v>13.957921971839752</v>
      </c>
      <c r="G642" s="128">
        <f t="shared" si="23"/>
        <v>293.73999999999995</v>
      </c>
      <c r="H642" s="143">
        <v>88</v>
      </c>
      <c r="I642" s="128">
        <v>648.67</v>
      </c>
      <c r="J642" s="128">
        <v>354.93</v>
      </c>
    </row>
    <row r="643" spans="1:10" ht="23.25">
      <c r="A643" s="115"/>
      <c r="B643" s="235">
        <v>20</v>
      </c>
      <c r="C643" s="136">
        <v>84.6533</v>
      </c>
      <c r="D643" s="136">
        <v>84.6573</v>
      </c>
      <c r="E643" s="195">
        <f t="shared" si="25"/>
        <v>0.0040000000000048885</v>
      </c>
      <c r="F643" s="164">
        <f t="shared" si="30"/>
        <v>11.826971408311074</v>
      </c>
      <c r="G643" s="128">
        <f t="shared" si="23"/>
        <v>338.21000000000004</v>
      </c>
      <c r="H643" s="143">
        <v>89</v>
      </c>
      <c r="I643" s="128">
        <v>581.37</v>
      </c>
      <c r="J643" s="128">
        <v>243.16</v>
      </c>
    </row>
    <row r="644" spans="1:10" ht="23.25">
      <c r="A644" s="115"/>
      <c r="B644" s="235">
        <v>21</v>
      </c>
      <c r="C644" s="136">
        <v>90.0496</v>
      </c>
      <c r="D644" s="136">
        <v>90.0545</v>
      </c>
      <c r="E644" s="195">
        <f t="shared" si="25"/>
        <v>0.004900000000006344</v>
      </c>
      <c r="F644" s="164">
        <f t="shared" si="30"/>
        <v>14.792899408303175</v>
      </c>
      <c r="G644" s="128">
        <f t="shared" si="23"/>
        <v>331.24</v>
      </c>
      <c r="H644" s="143">
        <v>90</v>
      </c>
      <c r="I644" s="128">
        <v>697.12</v>
      </c>
      <c r="J644" s="128">
        <v>365.88</v>
      </c>
    </row>
    <row r="645" spans="1:10" ht="23.25">
      <c r="A645" s="115">
        <v>23427</v>
      </c>
      <c r="B645" s="235">
        <v>22</v>
      </c>
      <c r="C645" s="136">
        <v>86.1888</v>
      </c>
      <c r="D645" s="136">
        <v>86.192</v>
      </c>
      <c r="E645" s="195">
        <f t="shared" si="25"/>
        <v>0.003199999999992542</v>
      </c>
      <c r="F645" s="164">
        <f t="shared" si="30"/>
        <v>10.240983134357032</v>
      </c>
      <c r="G645" s="128">
        <f t="shared" si="23"/>
        <v>312.47</v>
      </c>
      <c r="H645" s="143">
        <v>91</v>
      </c>
      <c r="I645" s="128">
        <v>633.69</v>
      </c>
      <c r="J645" s="128">
        <v>321.22</v>
      </c>
    </row>
    <row r="646" spans="1:10" ht="23.25">
      <c r="A646" s="115"/>
      <c r="B646" s="235">
        <v>23</v>
      </c>
      <c r="C646" s="136">
        <v>87.6825</v>
      </c>
      <c r="D646" s="136">
        <v>87.6867</v>
      </c>
      <c r="E646" s="195">
        <f t="shared" si="25"/>
        <v>0.004199999999997317</v>
      </c>
      <c r="F646" s="164">
        <f t="shared" si="30"/>
        <v>13.705335291229618</v>
      </c>
      <c r="G646" s="128">
        <f t="shared" si="23"/>
        <v>306.45000000000005</v>
      </c>
      <c r="H646" s="143">
        <v>92</v>
      </c>
      <c r="I646" s="128">
        <v>677.34</v>
      </c>
      <c r="J646" s="128">
        <v>370.89</v>
      </c>
    </row>
    <row r="647" spans="1:10" ht="23.25">
      <c r="A647" s="115"/>
      <c r="B647" s="235">
        <v>24</v>
      </c>
      <c r="C647" s="136">
        <v>88.0376</v>
      </c>
      <c r="D647" s="136">
        <v>88.0403</v>
      </c>
      <c r="E647" s="195">
        <f t="shared" si="25"/>
        <v>0.0027000000000043656</v>
      </c>
      <c r="F647" s="164">
        <f t="shared" si="30"/>
        <v>8.065720687092952</v>
      </c>
      <c r="G647" s="128">
        <f t="shared" si="23"/>
        <v>334.75</v>
      </c>
      <c r="H647" s="143">
        <v>93</v>
      </c>
      <c r="I647" s="128">
        <v>695.78</v>
      </c>
      <c r="J647" s="128">
        <v>361.03</v>
      </c>
    </row>
    <row r="648" spans="1:10" ht="23.25">
      <c r="A648" s="115">
        <v>23439</v>
      </c>
      <c r="B648" s="235">
        <v>7</v>
      </c>
      <c r="C648" s="136">
        <v>86.3746</v>
      </c>
      <c r="D648" s="136">
        <v>86.3746</v>
      </c>
      <c r="E648" s="195">
        <f t="shared" si="25"/>
        <v>0</v>
      </c>
      <c r="F648" s="164">
        <f t="shared" si="30"/>
        <v>0</v>
      </c>
      <c r="G648" s="128">
        <f t="shared" si="23"/>
        <v>318.16</v>
      </c>
      <c r="H648" s="143">
        <v>94</v>
      </c>
      <c r="I648" s="128">
        <v>657.83</v>
      </c>
      <c r="J648" s="128">
        <v>339.67</v>
      </c>
    </row>
    <row r="649" spans="1:10" ht="23.25">
      <c r="A649" s="115"/>
      <c r="B649" s="235">
        <v>8</v>
      </c>
      <c r="C649" s="136">
        <v>84.7638</v>
      </c>
      <c r="D649" s="136">
        <v>84.7642</v>
      </c>
      <c r="E649" s="195">
        <f t="shared" si="25"/>
        <v>0.00039999999999906777</v>
      </c>
      <c r="F649" s="164">
        <f>((10^6)*E649/G649)</f>
        <v>1.3760363273558354</v>
      </c>
      <c r="G649" s="128">
        <f t="shared" si="23"/>
        <v>290.69</v>
      </c>
      <c r="H649" s="143">
        <v>95</v>
      </c>
      <c r="I649" s="128">
        <v>665.03</v>
      </c>
      <c r="J649" s="128">
        <v>374.34</v>
      </c>
    </row>
    <row r="650" spans="1:10" s="247" customFormat="1" ht="24" thickBot="1">
      <c r="A650" s="204"/>
      <c r="B650" s="216">
        <v>9</v>
      </c>
      <c r="C650" s="205">
        <v>87.597</v>
      </c>
      <c r="D650" s="205">
        <v>87.597</v>
      </c>
      <c r="E650" s="206">
        <f t="shared" si="25"/>
        <v>0</v>
      </c>
      <c r="F650" s="207">
        <f>((10^6)*E650/G650)</f>
        <v>0</v>
      </c>
      <c r="G650" s="209">
        <f t="shared" si="23"/>
        <v>283.36</v>
      </c>
      <c r="H650" s="208">
        <v>96</v>
      </c>
      <c r="I650" s="209">
        <v>828.92</v>
      </c>
      <c r="J650" s="209">
        <v>545.56</v>
      </c>
    </row>
    <row r="651" spans="1:10" ht="23.25">
      <c r="A651" s="248">
        <v>23469</v>
      </c>
      <c r="B651" s="235">
        <v>7</v>
      </c>
      <c r="C651" s="236">
        <v>86.3013</v>
      </c>
      <c r="D651" s="236">
        <v>86.3055</v>
      </c>
      <c r="E651" s="237">
        <f t="shared" si="25"/>
        <v>0.004199999999997317</v>
      </c>
      <c r="F651" s="238">
        <f aca="true" t="shared" si="31" ref="F651:F714">((10^6)*E651/G651)</f>
        <v>13.876040703043866</v>
      </c>
      <c r="G651" s="239">
        <f>I651-J651</f>
        <v>302.67999999999995</v>
      </c>
      <c r="H651" s="201">
        <v>1</v>
      </c>
      <c r="I651" s="239">
        <v>667.15</v>
      </c>
      <c r="J651" s="239">
        <v>364.47</v>
      </c>
    </row>
    <row r="652" spans="1:10" ht="23.25">
      <c r="A652" s="115"/>
      <c r="B652" s="215">
        <v>8</v>
      </c>
      <c r="C652" s="136">
        <v>84.7294</v>
      </c>
      <c r="D652" s="136">
        <v>84.7312</v>
      </c>
      <c r="E652" s="195">
        <f t="shared" si="25"/>
        <v>0.0018000000000029104</v>
      </c>
      <c r="F652" s="164">
        <f t="shared" si="31"/>
        <v>6.224281614173761</v>
      </c>
      <c r="G652" s="128">
        <f>I652-J652</f>
        <v>289.19000000000005</v>
      </c>
      <c r="H652" s="143">
        <v>2</v>
      </c>
      <c r="I652" s="128">
        <v>624.21</v>
      </c>
      <c r="J652" s="128">
        <v>335.02</v>
      </c>
    </row>
    <row r="653" spans="1:10" ht="23.25">
      <c r="A653" s="115"/>
      <c r="B653" s="215">
        <v>9</v>
      </c>
      <c r="C653" s="136">
        <v>87.5768</v>
      </c>
      <c r="D653" s="136">
        <v>87.5789</v>
      </c>
      <c r="E653" s="195">
        <f t="shared" si="25"/>
        <v>0.0020999999999986585</v>
      </c>
      <c r="F653" s="164">
        <f t="shared" si="31"/>
        <v>7.962689113861367</v>
      </c>
      <c r="G653" s="128">
        <f aca="true" t="shared" si="32" ref="G653:G716">I653-J653</f>
        <v>263.73</v>
      </c>
      <c r="H653" s="143">
        <v>3</v>
      </c>
      <c r="I653" s="128">
        <v>793.47</v>
      </c>
      <c r="J653" s="128">
        <v>529.74</v>
      </c>
    </row>
    <row r="654" spans="1:10" ht="23.25">
      <c r="A654" s="115">
        <v>23474</v>
      </c>
      <c r="B654" s="215">
        <v>10</v>
      </c>
      <c r="C654" s="136">
        <v>85.0248</v>
      </c>
      <c r="D654" s="136">
        <v>85.1089</v>
      </c>
      <c r="E654" s="195">
        <f t="shared" si="25"/>
        <v>0.0841000000000065</v>
      </c>
      <c r="F654" s="164">
        <f t="shared" si="31"/>
        <v>349.2815017858895</v>
      </c>
      <c r="G654" s="128">
        <f t="shared" si="32"/>
        <v>240.7800000000001</v>
      </c>
      <c r="H654" s="143">
        <v>4</v>
      </c>
      <c r="I654" s="128">
        <v>772.09</v>
      </c>
      <c r="J654" s="128">
        <v>531.31</v>
      </c>
    </row>
    <row r="655" spans="1:10" ht="23.25">
      <c r="A655" s="115"/>
      <c r="B655" s="215">
        <v>11</v>
      </c>
      <c r="C655" s="136">
        <v>86.0275</v>
      </c>
      <c r="D655" s="136">
        <v>86.1324</v>
      </c>
      <c r="E655" s="195">
        <f t="shared" si="25"/>
        <v>0.10490000000000066</v>
      </c>
      <c r="F655" s="164">
        <f t="shared" si="31"/>
        <v>393.207886648177</v>
      </c>
      <c r="G655" s="128">
        <f t="shared" si="32"/>
        <v>266.78</v>
      </c>
      <c r="H655" s="143">
        <v>5</v>
      </c>
      <c r="I655" s="128">
        <v>673.41</v>
      </c>
      <c r="J655" s="128">
        <v>406.63</v>
      </c>
    </row>
    <row r="656" spans="1:10" ht="23.25">
      <c r="A656" s="115"/>
      <c r="B656" s="215">
        <v>12</v>
      </c>
      <c r="C656" s="136">
        <v>84.7624</v>
      </c>
      <c r="D656" s="136">
        <v>84.8336</v>
      </c>
      <c r="E656" s="195">
        <f t="shared" si="25"/>
        <v>0.07120000000000459</v>
      </c>
      <c r="F656" s="164">
        <f t="shared" si="31"/>
        <v>259.531967631423</v>
      </c>
      <c r="G656" s="128">
        <f t="shared" si="32"/>
        <v>274.34000000000003</v>
      </c>
      <c r="H656" s="143">
        <v>6</v>
      </c>
      <c r="I656" s="128">
        <v>759.74</v>
      </c>
      <c r="J656" s="128">
        <v>485.4</v>
      </c>
    </row>
    <row r="657" spans="1:10" ht="23.25">
      <c r="A657" s="115">
        <v>23502</v>
      </c>
      <c r="B657" s="215">
        <v>31</v>
      </c>
      <c r="C657" s="136">
        <v>93.416</v>
      </c>
      <c r="D657" s="136">
        <v>93.4736</v>
      </c>
      <c r="E657" s="195">
        <f t="shared" si="25"/>
        <v>0.05760000000000787</v>
      </c>
      <c r="F657" s="164">
        <f t="shared" si="31"/>
        <v>180.9727284152566</v>
      </c>
      <c r="G657" s="128">
        <f t="shared" si="32"/>
        <v>318.28</v>
      </c>
      <c r="H657" s="143">
        <v>7</v>
      </c>
      <c r="I657" s="128">
        <v>688.15</v>
      </c>
      <c r="J657" s="128">
        <v>369.87</v>
      </c>
    </row>
    <row r="658" spans="1:10" ht="23.25">
      <c r="A658" s="115"/>
      <c r="B658" s="215">
        <v>32</v>
      </c>
      <c r="C658" s="136">
        <v>83.9829</v>
      </c>
      <c r="D658" s="136">
        <v>84.0255</v>
      </c>
      <c r="E658" s="195">
        <f t="shared" si="25"/>
        <v>0.04259999999999309</v>
      </c>
      <c r="F658" s="164">
        <f t="shared" si="31"/>
        <v>166.21147093247404</v>
      </c>
      <c r="G658" s="128">
        <f t="shared" si="32"/>
        <v>256.29999999999995</v>
      </c>
      <c r="H658" s="143">
        <v>8</v>
      </c>
      <c r="I658" s="128">
        <v>837.31</v>
      </c>
      <c r="J658" s="128">
        <v>581.01</v>
      </c>
    </row>
    <row r="659" spans="1:10" ht="23.25">
      <c r="A659" s="115"/>
      <c r="B659" s="215">
        <v>33</v>
      </c>
      <c r="C659" s="136">
        <v>88.405</v>
      </c>
      <c r="D659" s="136">
        <v>88.4475</v>
      </c>
      <c r="E659" s="195">
        <f t="shared" si="25"/>
        <v>0.04250000000000398</v>
      </c>
      <c r="F659" s="164">
        <f t="shared" si="31"/>
        <v>156.0606616972202</v>
      </c>
      <c r="G659" s="128">
        <f t="shared" si="32"/>
        <v>272.33</v>
      </c>
      <c r="H659" s="143">
        <v>9</v>
      </c>
      <c r="I659" s="128">
        <v>752.65</v>
      </c>
      <c r="J659" s="128">
        <v>480.32</v>
      </c>
    </row>
    <row r="660" spans="1:10" ht="23.25">
      <c r="A660" s="115">
        <v>23521</v>
      </c>
      <c r="B660" s="215">
        <v>34</v>
      </c>
      <c r="C660" s="136">
        <v>87.0005</v>
      </c>
      <c r="D660" s="136">
        <v>87.0305</v>
      </c>
      <c r="E660" s="195">
        <f t="shared" si="25"/>
        <v>0.030000000000001137</v>
      </c>
      <c r="F660" s="164">
        <f t="shared" si="31"/>
        <v>96.20626623481107</v>
      </c>
      <c r="G660" s="128">
        <f t="shared" si="32"/>
        <v>311.83</v>
      </c>
      <c r="H660" s="143">
        <v>10</v>
      </c>
      <c r="I660" s="128">
        <v>697.67</v>
      </c>
      <c r="J660" s="128">
        <v>385.84</v>
      </c>
    </row>
    <row r="661" spans="1:10" ht="23.25">
      <c r="A661" s="115"/>
      <c r="B661" s="215">
        <v>35</v>
      </c>
      <c r="C661" s="136">
        <v>86.0721</v>
      </c>
      <c r="D661" s="136">
        <v>86.0991</v>
      </c>
      <c r="E661" s="195">
        <f t="shared" si="25"/>
        <v>0.027000000000001023</v>
      </c>
      <c r="F661" s="164">
        <f t="shared" si="31"/>
        <v>83.09482042286345</v>
      </c>
      <c r="G661" s="128">
        <f t="shared" si="32"/>
        <v>324.93</v>
      </c>
      <c r="H661" s="143">
        <v>11</v>
      </c>
      <c r="I661" s="128">
        <v>700.09</v>
      </c>
      <c r="J661" s="128">
        <v>375.16</v>
      </c>
    </row>
    <row r="662" spans="1:10" ht="23.25">
      <c r="A662" s="115"/>
      <c r="B662" s="215">
        <v>36</v>
      </c>
      <c r="C662" s="136">
        <v>85.035</v>
      </c>
      <c r="D662" s="136">
        <v>85.0726</v>
      </c>
      <c r="E662" s="195">
        <f t="shared" si="25"/>
        <v>0.037599999999997635</v>
      </c>
      <c r="F662" s="164">
        <f t="shared" si="31"/>
        <v>120.38548970639269</v>
      </c>
      <c r="G662" s="128">
        <f t="shared" si="32"/>
        <v>312.33000000000004</v>
      </c>
      <c r="H662" s="143">
        <v>12</v>
      </c>
      <c r="I662" s="128">
        <v>680.34</v>
      </c>
      <c r="J662" s="128">
        <v>368.01</v>
      </c>
    </row>
    <row r="663" spans="1:10" ht="23.25">
      <c r="A663" s="115">
        <v>23532</v>
      </c>
      <c r="B663" s="215">
        <v>16</v>
      </c>
      <c r="C663" s="136">
        <v>85.7192</v>
      </c>
      <c r="D663" s="136">
        <v>85.7547</v>
      </c>
      <c r="E663" s="195">
        <f t="shared" si="25"/>
        <v>0.03549999999999898</v>
      </c>
      <c r="F663" s="164">
        <f t="shared" si="31"/>
        <v>127.06252908120898</v>
      </c>
      <c r="G663" s="128">
        <f t="shared" si="32"/>
        <v>279.39</v>
      </c>
      <c r="H663" s="143">
        <v>13</v>
      </c>
      <c r="I663" s="128">
        <v>837.88</v>
      </c>
      <c r="J663" s="128">
        <v>558.49</v>
      </c>
    </row>
    <row r="664" spans="1:10" ht="23.25">
      <c r="A664" s="115"/>
      <c r="B664" s="215">
        <v>17</v>
      </c>
      <c r="C664" s="136">
        <v>89.4123</v>
      </c>
      <c r="D664" s="136">
        <v>89.4531</v>
      </c>
      <c r="E664" s="195">
        <f t="shared" si="25"/>
        <v>0.04080000000000439</v>
      </c>
      <c r="F664" s="164">
        <f t="shared" si="31"/>
        <v>134.87603305786575</v>
      </c>
      <c r="G664" s="128">
        <f t="shared" si="32"/>
        <v>302.5</v>
      </c>
      <c r="H664" s="143">
        <v>14</v>
      </c>
      <c r="I664" s="128">
        <v>817.05</v>
      </c>
      <c r="J664" s="128">
        <v>514.55</v>
      </c>
    </row>
    <row r="665" spans="1:10" ht="23.25">
      <c r="A665" s="115"/>
      <c r="B665" s="215">
        <v>18</v>
      </c>
      <c r="C665" s="136">
        <v>86.8364</v>
      </c>
      <c r="D665" s="136">
        <v>86.8728</v>
      </c>
      <c r="E665" s="195">
        <f t="shared" si="25"/>
        <v>0.03640000000000043</v>
      </c>
      <c r="F665" s="164">
        <f t="shared" si="31"/>
        <v>125.27101903156014</v>
      </c>
      <c r="G665" s="128">
        <f t="shared" si="32"/>
        <v>290.57</v>
      </c>
      <c r="H665" s="143">
        <v>15</v>
      </c>
      <c r="I665" s="128">
        <v>648.66</v>
      </c>
      <c r="J665" s="128">
        <v>358.09</v>
      </c>
    </row>
    <row r="666" spans="1:10" ht="23.25">
      <c r="A666" s="115">
        <v>23542</v>
      </c>
      <c r="B666" s="215">
        <v>19</v>
      </c>
      <c r="C666" s="136">
        <v>89.009</v>
      </c>
      <c r="D666" s="136">
        <v>89.437</v>
      </c>
      <c r="E666" s="195">
        <f t="shared" si="25"/>
        <v>0.42799999999999727</v>
      </c>
      <c r="F666" s="164">
        <f t="shared" si="31"/>
        <v>1547.808476782863</v>
      </c>
      <c r="G666" s="128">
        <f t="shared" si="32"/>
        <v>276.52</v>
      </c>
      <c r="H666" s="143">
        <v>16</v>
      </c>
      <c r="I666" s="128">
        <v>824.42</v>
      </c>
      <c r="J666" s="128">
        <v>547.9</v>
      </c>
    </row>
    <row r="667" spans="1:10" ht="23.25">
      <c r="A667" s="115"/>
      <c r="B667" s="215">
        <v>20</v>
      </c>
      <c r="C667" s="136">
        <v>84.6955</v>
      </c>
      <c r="D667" s="136">
        <v>85.1349</v>
      </c>
      <c r="E667" s="195">
        <f t="shared" si="25"/>
        <v>0.43940000000000623</v>
      </c>
      <c r="F667" s="164">
        <f t="shared" si="31"/>
        <v>1468.7792485626626</v>
      </c>
      <c r="G667" s="128">
        <f t="shared" si="32"/>
        <v>299.1600000000001</v>
      </c>
      <c r="H667" s="143">
        <v>17</v>
      </c>
      <c r="I667" s="128">
        <v>815.47</v>
      </c>
      <c r="J667" s="128">
        <v>516.31</v>
      </c>
    </row>
    <row r="668" spans="1:10" ht="23.25">
      <c r="A668" s="115"/>
      <c r="B668" s="215">
        <v>21</v>
      </c>
      <c r="C668" s="136">
        <v>90.0954</v>
      </c>
      <c r="D668" s="136">
        <v>90.5431</v>
      </c>
      <c r="E668" s="195">
        <f t="shared" si="25"/>
        <v>0.44769999999999754</v>
      </c>
      <c r="F668" s="164">
        <f t="shared" si="31"/>
        <v>1308.3757086913251</v>
      </c>
      <c r="G668" s="128">
        <f t="shared" si="32"/>
        <v>342.17999999999995</v>
      </c>
      <c r="H668" s="143">
        <v>18</v>
      </c>
      <c r="I668" s="128">
        <v>692.04</v>
      </c>
      <c r="J668" s="128">
        <v>349.86</v>
      </c>
    </row>
    <row r="669" spans="1:10" ht="23.25">
      <c r="A669" s="115">
        <v>23543</v>
      </c>
      <c r="B669" s="215">
        <v>22</v>
      </c>
      <c r="C669" s="136">
        <v>86.2044</v>
      </c>
      <c r="D669" s="136">
        <v>86.4784</v>
      </c>
      <c r="E669" s="195">
        <f t="shared" si="25"/>
        <v>0.2739999999999867</v>
      </c>
      <c r="F669" s="164">
        <f t="shared" si="31"/>
        <v>935.4089853884566</v>
      </c>
      <c r="G669" s="128">
        <f t="shared" si="32"/>
        <v>292.91999999999996</v>
      </c>
      <c r="H669" s="143">
        <v>19</v>
      </c>
      <c r="I669" s="128">
        <v>834.92</v>
      </c>
      <c r="J669" s="128">
        <v>542</v>
      </c>
    </row>
    <row r="670" spans="1:10" ht="23.25">
      <c r="A670" s="115"/>
      <c r="B670" s="215">
        <v>23</v>
      </c>
      <c r="C670" s="136">
        <v>87.7147</v>
      </c>
      <c r="D670" s="136">
        <v>88.0805</v>
      </c>
      <c r="E670" s="195">
        <f t="shared" si="25"/>
        <v>0.36580000000000723</v>
      </c>
      <c r="F670" s="164">
        <f t="shared" si="31"/>
        <v>1121.3291643676266</v>
      </c>
      <c r="G670" s="128">
        <f t="shared" si="32"/>
        <v>326.22</v>
      </c>
      <c r="H670" s="143">
        <v>20</v>
      </c>
      <c r="I670" s="128">
        <v>757.75</v>
      </c>
      <c r="J670" s="128">
        <v>431.53</v>
      </c>
    </row>
    <row r="671" spans="1:10" ht="23.25">
      <c r="A671" s="115"/>
      <c r="B671" s="215">
        <v>24</v>
      </c>
      <c r="C671" s="136">
        <v>88.105</v>
      </c>
      <c r="D671" s="136">
        <v>88.4852</v>
      </c>
      <c r="E671" s="195">
        <f t="shared" si="25"/>
        <v>0.3802000000000021</v>
      </c>
      <c r="F671" s="164">
        <f t="shared" si="31"/>
        <v>1311.7129549767196</v>
      </c>
      <c r="G671" s="128">
        <f t="shared" si="32"/>
        <v>289.8499999999999</v>
      </c>
      <c r="H671" s="143">
        <v>21</v>
      </c>
      <c r="I671" s="128">
        <v>872.68</v>
      </c>
      <c r="J671" s="128">
        <v>582.83</v>
      </c>
    </row>
    <row r="672" spans="1:10" ht="23.25">
      <c r="A672" s="115">
        <v>23544</v>
      </c>
      <c r="B672" s="215">
        <v>25</v>
      </c>
      <c r="C672" s="136">
        <v>85.0065</v>
      </c>
      <c r="D672" s="136">
        <v>85.1435</v>
      </c>
      <c r="E672" s="195">
        <f t="shared" si="25"/>
        <v>0.13700000000000045</v>
      </c>
      <c r="F672" s="164">
        <f t="shared" si="31"/>
        <v>388.3990587701654</v>
      </c>
      <c r="G672" s="128">
        <f t="shared" si="32"/>
        <v>352.73</v>
      </c>
      <c r="H672" s="143">
        <v>22</v>
      </c>
      <c r="I672" s="128">
        <v>722.85</v>
      </c>
      <c r="J672" s="128">
        <v>370.12</v>
      </c>
    </row>
    <row r="673" spans="1:10" ht="23.25">
      <c r="A673" s="115"/>
      <c r="B673" s="215">
        <v>26</v>
      </c>
      <c r="C673" s="136">
        <v>90.8735</v>
      </c>
      <c r="D673" s="136">
        <v>91.0074</v>
      </c>
      <c r="E673" s="195">
        <f t="shared" si="25"/>
        <v>0.13389999999999702</v>
      </c>
      <c r="F673" s="164">
        <f t="shared" si="31"/>
        <v>384.1850055949188</v>
      </c>
      <c r="G673" s="128">
        <f t="shared" si="32"/>
        <v>348.53</v>
      </c>
      <c r="H673" s="143">
        <v>23</v>
      </c>
      <c r="I673" s="128">
        <v>715.9</v>
      </c>
      <c r="J673" s="128">
        <v>367.37</v>
      </c>
    </row>
    <row r="674" spans="1:10" ht="23.25">
      <c r="A674" s="115"/>
      <c r="B674" s="215">
        <v>27</v>
      </c>
      <c r="C674" s="136">
        <v>85.987</v>
      </c>
      <c r="D674" s="136">
        <v>86.1418</v>
      </c>
      <c r="E674" s="195">
        <f t="shared" si="25"/>
        <v>0.1548000000000087</v>
      </c>
      <c r="F674" s="164">
        <f t="shared" si="31"/>
        <v>498.0054047098465</v>
      </c>
      <c r="G674" s="128">
        <f t="shared" si="32"/>
        <v>310.84000000000003</v>
      </c>
      <c r="H674" s="143">
        <v>24</v>
      </c>
      <c r="I674" s="128">
        <v>704.35</v>
      </c>
      <c r="J674" s="128">
        <v>393.51</v>
      </c>
    </row>
    <row r="675" spans="1:10" ht="23.25">
      <c r="A675" s="115">
        <v>23563</v>
      </c>
      <c r="B675" s="215">
        <v>1</v>
      </c>
      <c r="C675" s="136">
        <v>85.4283</v>
      </c>
      <c r="D675" s="136">
        <v>85.4467</v>
      </c>
      <c r="E675" s="195">
        <f t="shared" si="25"/>
        <v>0.01840000000001396</v>
      </c>
      <c r="F675" s="164">
        <f t="shared" si="31"/>
        <v>66.4211970255359</v>
      </c>
      <c r="G675" s="128">
        <f t="shared" si="32"/>
        <v>277.0200000000001</v>
      </c>
      <c r="H675" s="143">
        <v>25</v>
      </c>
      <c r="I675" s="128">
        <v>822.44</v>
      </c>
      <c r="J675" s="128">
        <v>545.42</v>
      </c>
    </row>
    <row r="676" spans="1:10" ht="23.25">
      <c r="A676" s="115"/>
      <c r="B676" s="215">
        <v>2</v>
      </c>
      <c r="C676" s="136">
        <v>87.4927</v>
      </c>
      <c r="D676" s="136">
        <v>87.5119</v>
      </c>
      <c r="E676" s="195">
        <f t="shared" si="25"/>
        <v>0.019199999999997885</v>
      </c>
      <c r="F676" s="164">
        <f t="shared" si="31"/>
        <v>63.98080575826549</v>
      </c>
      <c r="G676" s="128">
        <f t="shared" si="32"/>
        <v>300.0899999999999</v>
      </c>
      <c r="H676" s="143">
        <v>26</v>
      </c>
      <c r="I676" s="128">
        <v>833.54</v>
      </c>
      <c r="J676" s="128">
        <v>533.45</v>
      </c>
    </row>
    <row r="677" spans="1:10" ht="23.25">
      <c r="A677" s="115"/>
      <c r="B677" s="215">
        <v>3</v>
      </c>
      <c r="C677" s="136">
        <v>85.9055</v>
      </c>
      <c r="D677" s="136">
        <v>85.9208</v>
      </c>
      <c r="E677" s="195">
        <f t="shared" si="25"/>
        <v>0.015299999999996317</v>
      </c>
      <c r="F677" s="164">
        <f t="shared" si="31"/>
        <v>53.752107925788074</v>
      </c>
      <c r="G677" s="128">
        <f t="shared" si="32"/>
        <v>284.64</v>
      </c>
      <c r="H677" s="143">
        <v>27</v>
      </c>
      <c r="I677" s="128">
        <v>644.79</v>
      </c>
      <c r="J677" s="128">
        <v>360.15</v>
      </c>
    </row>
    <row r="678" spans="1:10" ht="23.25">
      <c r="A678" s="115">
        <v>23577</v>
      </c>
      <c r="B678" s="215">
        <v>4</v>
      </c>
      <c r="C678" s="136">
        <v>85.0379</v>
      </c>
      <c r="D678" s="136">
        <v>85.1685</v>
      </c>
      <c r="E678" s="195">
        <f t="shared" si="25"/>
        <v>0.13060000000000116</v>
      </c>
      <c r="F678" s="164">
        <f t="shared" si="31"/>
        <v>479.23088213709514</v>
      </c>
      <c r="G678" s="128">
        <f t="shared" si="32"/>
        <v>272.52</v>
      </c>
      <c r="H678" s="143">
        <v>28</v>
      </c>
      <c r="I678" s="128">
        <v>791.23</v>
      </c>
      <c r="J678" s="128">
        <v>518.71</v>
      </c>
    </row>
    <row r="679" spans="1:10" ht="23.25">
      <c r="A679" s="115"/>
      <c r="B679" s="215">
        <v>5</v>
      </c>
      <c r="C679" s="136">
        <v>85.064</v>
      </c>
      <c r="D679" s="136">
        <v>85.2055</v>
      </c>
      <c r="E679" s="195">
        <f t="shared" si="25"/>
        <v>0.14150000000000773</v>
      </c>
      <c r="F679" s="164">
        <f t="shared" si="31"/>
        <v>476.17445147397933</v>
      </c>
      <c r="G679" s="128">
        <f t="shared" si="32"/>
        <v>297.1600000000001</v>
      </c>
      <c r="H679" s="143">
        <v>29</v>
      </c>
      <c r="I679" s="128">
        <v>833.44</v>
      </c>
      <c r="J679" s="128">
        <v>536.28</v>
      </c>
    </row>
    <row r="680" spans="1:10" ht="23.25">
      <c r="A680" s="115"/>
      <c r="B680" s="215">
        <v>6</v>
      </c>
      <c r="C680" s="136">
        <v>87.4536</v>
      </c>
      <c r="D680" s="136">
        <v>87.5821</v>
      </c>
      <c r="E680" s="195">
        <f t="shared" si="25"/>
        <v>0.1285000000000025</v>
      </c>
      <c r="F680" s="164">
        <f t="shared" si="31"/>
        <v>478.9414834140981</v>
      </c>
      <c r="G680" s="128">
        <f t="shared" si="32"/>
        <v>268.29999999999995</v>
      </c>
      <c r="H680" s="143">
        <v>30</v>
      </c>
      <c r="I680" s="128">
        <v>821.62</v>
      </c>
      <c r="J680" s="128">
        <v>553.32</v>
      </c>
    </row>
    <row r="681" spans="1:10" ht="23.25">
      <c r="A681" s="115">
        <v>23585</v>
      </c>
      <c r="B681" s="215">
        <v>7</v>
      </c>
      <c r="C681" s="136">
        <v>86.3972</v>
      </c>
      <c r="D681" s="136">
        <v>86.5996</v>
      </c>
      <c r="E681" s="195">
        <f t="shared" si="25"/>
        <v>0.20239999999999725</v>
      </c>
      <c r="F681" s="164">
        <f t="shared" si="31"/>
        <v>681.137472656898</v>
      </c>
      <c r="G681" s="128">
        <f t="shared" si="32"/>
        <v>297.15</v>
      </c>
      <c r="H681" s="143">
        <v>31</v>
      </c>
      <c r="I681" s="128">
        <v>859</v>
      </c>
      <c r="J681" s="128">
        <v>561.85</v>
      </c>
    </row>
    <row r="682" spans="1:10" ht="23.25">
      <c r="A682" s="115"/>
      <c r="B682" s="215">
        <v>8</v>
      </c>
      <c r="C682" s="136">
        <v>84.8135</v>
      </c>
      <c r="D682" s="136">
        <v>85.0597</v>
      </c>
      <c r="E682" s="195">
        <f t="shared" si="25"/>
        <v>0.24620000000000175</v>
      </c>
      <c r="F682" s="164">
        <f t="shared" si="31"/>
        <v>657.9720989897955</v>
      </c>
      <c r="G682" s="128">
        <f t="shared" si="32"/>
        <v>374.18000000000006</v>
      </c>
      <c r="H682" s="143">
        <v>32</v>
      </c>
      <c r="I682" s="128">
        <v>748.94</v>
      </c>
      <c r="J682" s="128">
        <v>374.76</v>
      </c>
    </row>
    <row r="683" spans="1:10" ht="23.25">
      <c r="A683" s="115"/>
      <c r="B683" s="215">
        <v>9</v>
      </c>
      <c r="C683" s="136">
        <v>87.6369</v>
      </c>
      <c r="D683" s="136">
        <v>87.8867</v>
      </c>
      <c r="E683" s="195">
        <f t="shared" si="25"/>
        <v>0.24980000000000757</v>
      </c>
      <c r="F683" s="164">
        <f t="shared" si="31"/>
        <v>745.1378117170015</v>
      </c>
      <c r="G683" s="128">
        <f t="shared" si="32"/>
        <v>335.24</v>
      </c>
      <c r="H683" s="143">
        <v>33</v>
      </c>
      <c r="I683" s="128">
        <v>745.11</v>
      </c>
      <c r="J683" s="128">
        <v>409.87</v>
      </c>
    </row>
    <row r="684" spans="1:10" ht="23.25">
      <c r="A684" s="115">
        <v>23592</v>
      </c>
      <c r="B684" s="215">
        <v>1</v>
      </c>
      <c r="C684" s="136">
        <v>85.4201</v>
      </c>
      <c r="D684" s="136">
        <v>85.7281</v>
      </c>
      <c r="E684" s="195">
        <f t="shared" si="25"/>
        <v>0.3079999999999927</v>
      </c>
      <c r="F684" s="164">
        <f t="shared" si="31"/>
        <v>852.0055325034377</v>
      </c>
      <c r="G684" s="128">
        <f t="shared" si="32"/>
        <v>361.5</v>
      </c>
      <c r="H684" s="143">
        <v>34</v>
      </c>
      <c r="I684" s="128">
        <v>726.13</v>
      </c>
      <c r="J684" s="128">
        <v>364.63</v>
      </c>
    </row>
    <row r="685" spans="1:10" ht="23.25">
      <c r="A685" s="115"/>
      <c r="B685" s="215">
        <v>2</v>
      </c>
      <c r="C685" s="136">
        <v>87.4896</v>
      </c>
      <c r="D685" s="136">
        <v>87.8036</v>
      </c>
      <c r="E685" s="195">
        <f t="shared" si="25"/>
        <v>0.31400000000000716</v>
      </c>
      <c r="F685" s="164">
        <f t="shared" si="31"/>
        <v>875.9449884230401</v>
      </c>
      <c r="G685" s="128">
        <f t="shared" si="32"/>
        <v>358.46999999999997</v>
      </c>
      <c r="H685" s="143">
        <v>35</v>
      </c>
      <c r="I685" s="128">
        <v>724.54</v>
      </c>
      <c r="J685" s="128">
        <v>366.07</v>
      </c>
    </row>
    <row r="686" spans="1:10" ht="23.25">
      <c r="A686" s="115"/>
      <c r="B686" s="215">
        <v>3</v>
      </c>
      <c r="C686" s="136">
        <v>85.9034</v>
      </c>
      <c r="D686" s="136">
        <v>86.2024</v>
      </c>
      <c r="E686" s="195">
        <f t="shared" si="25"/>
        <v>0.2989999999999924</v>
      </c>
      <c r="F686" s="164">
        <f t="shared" si="31"/>
        <v>1004.198152812737</v>
      </c>
      <c r="G686" s="128">
        <f t="shared" si="32"/>
        <v>297.74999999999994</v>
      </c>
      <c r="H686" s="143">
        <v>36</v>
      </c>
      <c r="I686" s="128">
        <v>729.3</v>
      </c>
      <c r="J686" s="128">
        <v>431.55</v>
      </c>
    </row>
    <row r="687" spans="1:10" ht="23.25">
      <c r="A687" s="115">
        <v>23605</v>
      </c>
      <c r="B687" s="215">
        <v>4</v>
      </c>
      <c r="C687" s="136">
        <v>85.0737</v>
      </c>
      <c r="D687" s="136">
        <v>85.17</v>
      </c>
      <c r="E687" s="195">
        <f t="shared" si="25"/>
        <v>0.09629999999999939</v>
      </c>
      <c r="F687" s="164">
        <f t="shared" si="31"/>
        <v>351.01148168397805</v>
      </c>
      <c r="G687" s="128">
        <f t="shared" si="32"/>
        <v>274.35</v>
      </c>
      <c r="H687" s="143">
        <v>37</v>
      </c>
      <c r="I687" s="128">
        <v>829.37</v>
      </c>
      <c r="J687" s="128">
        <v>555.02</v>
      </c>
    </row>
    <row r="688" spans="1:10" ht="23.25">
      <c r="A688" s="115"/>
      <c r="B688" s="215">
        <v>5</v>
      </c>
      <c r="C688" s="136">
        <v>85.0664</v>
      </c>
      <c r="D688" s="136">
        <v>85.1824</v>
      </c>
      <c r="E688" s="195">
        <f t="shared" si="25"/>
        <v>0.11599999999999966</v>
      </c>
      <c r="F688" s="164">
        <f t="shared" si="31"/>
        <v>379.0354202065079</v>
      </c>
      <c r="G688" s="128">
        <f t="shared" si="32"/>
        <v>306.03999999999996</v>
      </c>
      <c r="H688" s="143">
        <v>38</v>
      </c>
      <c r="I688" s="128">
        <v>832.54</v>
      </c>
      <c r="J688" s="128">
        <v>526.5</v>
      </c>
    </row>
    <row r="689" spans="1:10" ht="23.25">
      <c r="A689" s="115"/>
      <c r="B689" s="215">
        <v>6</v>
      </c>
      <c r="C689" s="136">
        <v>87.4768</v>
      </c>
      <c r="D689" s="136">
        <v>87.6</v>
      </c>
      <c r="E689" s="195">
        <f t="shared" si="25"/>
        <v>0.12319999999999709</v>
      </c>
      <c r="F689" s="164">
        <f t="shared" si="31"/>
        <v>420.5208724442676</v>
      </c>
      <c r="G689" s="128">
        <f t="shared" si="32"/>
        <v>292.97</v>
      </c>
      <c r="H689" s="143">
        <v>39</v>
      </c>
      <c r="I689" s="128">
        <v>824.51</v>
      </c>
      <c r="J689" s="128">
        <v>531.54</v>
      </c>
    </row>
    <row r="690" spans="1:10" ht="23.25">
      <c r="A690" s="115">
        <v>23612</v>
      </c>
      <c r="B690" s="215">
        <v>7</v>
      </c>
      <c r="C690" s="136">
        <v>86.3901</v>
      </c>
      <c r="D690" s="136">
        <v>86.4109</v>
      </c>
      <c r="E690" s="195">
        <f t="shared" si="25"/>
        <v>0.020799999999994156</v>
      </c>
      <c r="F690" s="164">
        <f t="shared" si="31"/>
        <v>71.75878010071813</v>
      </c>
      <c r="G690" s="128">
        <f t="shared" si="32"/>
        <v>289.86</v>
      </c>
      <c r="H690" s="143">
        <v>40</v>
      </c>
      <c r="I690" s="128">
        <v>696.74</v>
      </c>
      <c r="J690" s="128">
        <v>406.88</v>
      </c>
    </row>
    <row r="691" spans="1:10" ht="23.25">
      <c r="A691" s="115"/>
      <c r="B691" s="215">
        <v>8</v>
      </c>
      <c r="C691" s="136">
        <v>84.8026</v>
      </c>
      <c r="D691" s="136">
        <v>84.8215</v>
      </c>
      <c r="E691" s="195">
        <f t="shared" si="25"/>
        <v>0.018900000000002137</v>
      </c>
      <c r="F691" s="164">
        <f t="shared" si="31"/>
        <v>71.65876777251997</v>
      </c>
      <c r="G691" s="128">
        <f t="shared" si="32"/>
        <v>263.75</v>
      </c>
      <c r="H691" s="143">
        <v>41</v>
      </c>
      <c r="I691" s="128">
        <v>908.45</v>
      </c>
      <c r="J691" s="128">
        <v>644.7</v>
      </c>
    </row>
    <row r="692" spans="1:10" ht="23.25">
      <c r="A692" s="115"/>
      <c r="B692" s="215">
        <v>9</v>
      </c>
      <c r="C692" s="136">
        <v>87.6454</v>
      </c>
      <c r="D692" s="136">
        <v>87.6675</v>
      </c>
      <c r="E692" s="195">
        <f t="shared" si="25"/>
        <v>0.02210000000000889</v>
      </c>
      <c r="F692" s="164">
        <f t="shared" si="31"/>
        <v>73.46830225061962</v>
      </c>
      <c r="G692" s="128">
        <f t="shared" si="32"/>
        <v>300.81000000000006</v>
      </c>
      <c r="H692" s="143">
        <v>42</v>
      </c>
      <c r="I692" s="128">
        <v>823.96</v>
      </c>
      <c r="J692" s="128">
        <v>523.15</v>
      </c>
    </row>
    <row r="693" spans="1:10" ht="23.25">
      <c r="A693" s="115">
        <v>23626</v>
      </c>
      <c r="B693" s="215">
        <v>1</v>
      </c>
      <c r="C693" s="136">
        <v>85.4266</v>
      </c>
      <c r="D693" s="136">
        <v>85.4681</v>
      </c>
      <c r="E693" s="195">
        <f t="shared" si="25"/>
        <v>0.041500000000013415</v>
      </c>
      <c r="F693" s="164">
        <f t="shared" si="31"/>
        <v>122.9848269322351</v>
      </c>
      <c r="G693" s="128">
        <f t="shared" si="32"/>
        <v>337.44000000000005</v>
      </c>
      <c r="H693" s="143">
        <v>43</v>
      </c>
      <c r="I693" s="128">
        <v>705.57</v>
      </c>
      <c r="J693" s="128">
        <v>368.13</v>
      </c>
    </row>
    <row r="694" spans="1:10" ht="23.25">
      <c r="A694" s="115"/>
      <c r="B694" s="215">
        <v>2</v>
      </c>
      <c r="C694" s="136">
        <v>87.48</v>
      </c>
      <c r="D694" s="136">
        <v>87.5245</v>
      </c>
      <c r="E694" s="195">
        <f t="shared" si="25"/>
        <v>0.04449999999999932</v>
      </c>
      <c r="F694" s="164">
        <f t="shared" si="31"/>
        <v>143.58080856967482</v>
      </c>
      <c r="G694" s="128">
        <f t="shared" si="32"/>
        <v>309.93</v>
      </c>
      <c r="H694" s="143">
        <v>44</v>
      </c>
      <c r="I694" s="128">
        <v>675.02</v>
      </c>
      <c r="J694" s="128">
        <v>365.09</v>
      </c>
    </row>
    <row r="695" spans="1:10" ht="23.25">
      <c r="A695" s="115"/>
      <c r="B695" s="215">
        <v>3</v>
      </c>
      <c r="C695" s="136">
        <v>85.8953</v>
      </c>
      <c r="D695" s="136">
        <v>85.9361</v>
      </c>
      <c r="E695" s="195">
        <f t="shared" si="25"/>
        <v>0.04079999999999018</v>
      </c>
      <c r="F695" s="164">
        <f t="shared" si="31"/>
        <v>139.2253881589837</v>
      </c>
      <c r="G695" s="128">
        <f t="shared" si="32"/>
        <v>293.05000000000007</v>
      </c>
      <c r="H695" s="143">
        <v>45</v>
      </c>
      <c r="I695" s="128">
        <v>813.22</v>
      </c>
      <c r="J695" s="128">
        <v>520.17</v>
      </c>
    </row>
    <row r="696" spans="1:10" ht="23.25">
      <c r="A696" s="115">
        <v>23640</v>
      </c>
      <c r="B696" s="215">
        <v>4</v>
      </c>
      <c r="C696" s="136">
        <v>85.0452</v>
      </c>
      <c r="D696" s="136">
        <v>85.0631</v>
      </c>
      <c r="E696" s="195">
        <f t="shared" si="25"/>
        <v>0.017900000000011573</v>
      </c>
      <c r="F696" s="164">
        <f t="shared" si="31"/>
        <v>64.24520852778541</v>
      </c>
      <c r="G696" s="128">
        <f t="shared" si="32"/>
        <v>278.62</v>
      </c>
      <c r="H696" s="143">
        <v>46</v>
      </c>
      <c r="I696" s="128">
        <v>854.22</v>
      </c>
      <c r="J696" s="128">
        <v>575.6</v>
      </c>
    </row>
    <row r="697" spans="1:10" ht="23.25">
      <c r="A697" s="115"/>
      <c r="B697" s="215">
        <v>5</v>
      </c>
      <c r="C697" s="136">
        <v>85.0394</v>
      </c>
      <c r="D697" s="136">
        <v>85.0616</v>
      </c>
      <c r="E697" s="195">
        <f t="shared" si="25"/>
        <v>0.022199999999998</v>
      </c>
      <c r="F697" s="164">
        <f t="shared" si="31"/>
        <v>86.16674429435646</v>
      </c>
      <c r="G697" s="128">
        <f t="shared" si="32"/>
        <v>257.64</v>
      </c>
      <c r="H697" s="143">
        <v>47</v>
      </c>
      <c r="I697" s="128">
        <v>804.84</v>
      </c>
      <c r="J697" s="128">
        <v>547.2</v>
      </c>
    </row>
    <row r="698" spans="1:10" ht="23.25">
      <c r="A698" s="115"/>
      <c r="B698" s="215">
        <v>6</v>
      </c>
      <c r="C698" s="136">
        <v>87.4489</v>
      </c>
      <c r="D698" s="136">
        <v>87.4744</v>
      </c>
      <c r="E698" s="195">
        <f t="shared" si="25"/>
        <v>0.025500000000008072</v>
      </c>
      <c r="F698" s="164">
        <f t="shared" si="31"/>
        <v>82.70627919047766</v>
      </c>
      <c r="G698" s="128">
        <f t="shared" si="32"/>
        <v>308.32</v>
      </c>
      <c r="H698" s="143">
        <v>48</v>
      </c>
      <c r="I698" s="128">
        <v>780.5</v>
      </c>
      <c r="J698" s="128">
        <v>472.18</v>
      </c>
    </row>
    <row r="699" spans="1:10" ht="23.25">
      <c r="A699" s="115">
        <v>23649</v>
      </c>
      <c r="B699" s="215">
        <v>7</v>
      </c>
      <c r="C699" s="136">
        <v>86.3655</v>
      </c>
      <c r="D699" s="136">
        <v>86.3894</v>
      </c>
      <c r="E699" s="195">
        <f t="shared" si="25"/>
        <v>0.02389999999999759</v>
      </c>
      <c r="F699" s="164">
        <f t="shared" si="31"/>
        <v>87.68068090101103</v>
      </c>
      <c r="G699" s="128">
        <f t="shared" si="32"/>
        <v>272.58000000000004</v>
      </c>
      <c r="H699" s="143">
        <v>49</v>
      </c>
      <c r="I699" s="128">
        <v>821.45</v>
      </c>
      <c r="J699" s="128">
        <v>548.87</v>
      </c>
    </row>
    <row r="700" spans="1:10" ht="23.25">
      <c r="A700" s="115"/>
      <c r="B700" s="215">
        <v>8</v>
      </c>
      <c r="C700" s="136">
        <v>84.8181</v>
      </c>
      <c r="D700" s="136">
        <v>84.8398</v>
      </c>
      <c r="E700" s="195">
        <f t="shared" si="25"/>
        <v>0.02169999999999561</v>
      </c>
      <c r="F700" s="164">
        <f t="shared" si="31"/>
        <v>70.22426458689237</v>
      </c>
      <c r="G700" s="128">
        <f t="shared" si="32"/>
        <v>309.01</v>
      </c>
      <c r="H700" s="143">
        <v>50</v>
      </c>
      <c r="I700" s="128">
        <v>679.38</v>
      </c>
      <c r="J700" s="128">
        <v>370.37</v>
      </c>
    </row>
    <row r="701" spans="1:10" ht="23.25">
      <c r="A701" s="115"/>
      <c r="B701" s="215">
        <v>9</v>
      </c>
      <c r="C701" s="136">
        <v>87.6779</v>
      </c>
      <c r="D701" s="136">
        <v>87.7028</v>
      </c>
      <c r="E701" s="195">
        <f t="shared" si="25"/>
        <v>0.024900000000002365</v>
      </c>
      <c r="F701" s="164">
        <f t="shared" si="31"/>
        <v>87.73784355180538</v>
      </c>
      <c r="G701" s="128">
        <f t="shared" si="32"/>
        <v>283.79999999999995</v>
      </c>
      <c r="H701" s="143">
        <v>51</v>
      </c>
      <c r="I701" s="128">
        <v>589.56</v>
      </c>
      <c r="J701" s="128">
        <v>305.76</v>
      </c>
    </row>
    <row r="702" spans="1:10" ht="23.25">
      <c r="A702" s="115">
        <v>23655</v>
      </c>
      <c r="B702" s="215">
        <v>10</v>
      </c>
      <c r="C702" s="136">
        <v>85.1015</v>
      </c>
      <c r="D702" s="136">
        <v>85.2137</v>
      </c>
      <c r="E702" s="195">
        <f t="shared" si="25"/>
        <v>0.11220000000000141</v>
      </c>
      <c r="F702" s="164">
        <f t="shared" si="31"/>
        <v>337.2610316219833</v>
      </c>
      <c r="G702" s="128">
        <f t="shared" si="32"/>
        <v>332.68</v>
      </c>
      <c r="H702" s="143">
        <v>52</v>
      </c>
      <c r="I702" s="128">
        <v>658.61</v>
      </c>
      <c r="J702" s="128">
        <v>325.93</v>
      </c>
    </row>
    <row r="703" spans="1:10" ht="23.25">
      <c r="A703" s="115"/>
      <c r="B703" s="215">
        <v>11</v>
      </c>
      <c r="C703" s="136">
        <v>86.1168</v>
      </c>
      <c r="D703" s="136">
        <v>86.2289</v>
      </c>
      <c r="E703" s="195">
        <f t="shared" si="25"/>
        <v>0.11209999999999809</v>
      </c>
      <c r="F703" s="164">
        <f t="shared" si="31"/>
        <v>430.4750201605087</v>
      </c>
      <c r="G703" s="128">
        <f t="shared" si="32"/>
        <v>260.4100000000001</v>
      </c>
      <c r="H703" s="143">
        <v>53</v>
      </c>
      <c r="I703" s="128">
        <v>811.33</v>
      </c>
      <c r="J703" s="128">
        <v>550.92</v>
      </c>
    </row>
    <row r="704" spans="1:10" ht="23.25">
      <c r="A704" s="115"/>
      <c r="B704" s="215">
        <v>12</v>
      </c>
      <c r="C704" s="136">
        <v>84.8622</v>
      </c>
      <c r="D704" s="136">
        <v>84.9888</v>
      </c>
      <c r="E704" s="195">
        <f t="shared" si="25"/>
        <v>0.12659999999999627</v>
      </c>
      <c r="F704" s="164">
        <f t="shared" si="31"/>
        <v>406.65553128612447</v>
      </c>
      <c r="G704" s="128">
        <f t="shared" si="32"/>
        <v>311.32</v>
      </c>
      <c r="H704" s="143">
        <v>54</v>
      </c>
      <c r="I704" s="128">
        <v>759.23</v>
      </c>
      <c r="J704" s="128">
        <v>447.91</v>
      </c>
    </row>
    <row r="705" spans="1:10" ht="23.25">
      <c r="A705" s="115">
        <v>23668</v>
      </c>
      <c r="B705" s="215">
        <v>13</v>
      </c>
      <c r="C705" s="136">
        <v>85.3078</v>
      </c>
      <c r="D705" s="136">
        <v>85.318</v>
      </c>
      <c r="E705" s="195">
        <f t="shared" si="25"/>
        <v>0.010199999999997544</v>
      </c>
      <c r="F705" s="164">
        <f t="shared" si="31"/>
        <v>34.990223319946296</v>
      </c>
      <c r="G705" s="128">
        <f t="shared" si="32"/>
        <v>291.51</v>
      </c>
      <c r="H705" s="143">
        <v>55</v>
      </c>
      <c r="I705" s="128">
        <v>825.26</v>
      </c>
      <c r="J705" s="128">
        <v>533.75</v>
      </c>
    </row>
    <row r="706" spans="1:10" ht="23.25">
      <c r="A706" s="115"/>
      <c r="B706" s="215">
        <v>14</v>
      </c>
      <c r="C706" s="136">
        <v>87.776</v>
      </c>
      <c r="D706" s="136">
        <v>87.7825</v>
      </c>
      <c r="E706" s="195">
        <f t="shared" si="25"/>
        <v>0.006500000000002615</v>
      </c>
      <c r="F706" s="164">
        <f t="shared" si="31"/>
        <v>21.423862887286134</v>
      </c>
      <c r="G706" s="128">
        <f t="shared" si="32"/>
        <v>303.4000000000001</v>
      </c>
      <c r="H706" s="143">
        <v>56</v>
      </c>
      <c r="I706" s="128">
        <v>827.58</v>
      </c>
      <c r="J706" s="128">
        <v>524.18</v>
      </c>
    </row>
    <row r="707" spans="1:10" ht="23.25">
      <c r="A707" s="115"/>
      <c r="B707" s="215">
        <v>15</v>
      </c>
      <c r="C707" s="136">
        <v>86.9881</v>
      </c>
      <c r="D707" s="136">
        <v>86.9986</v>
      </c>
      <c r="E707" s="195">
        <f t="shared" si="25"/>
        <v>0.010499999999993292</v>
      </c>
      <c r="F707" s="164">
        <f t="shared" si="31"/>
        <v>32.9960404751219</v>
      </c>
      <c r="G707" s="128">
        <f t="shared" si="32"/>
        <v>318.22</v>
      </c>
      <c r="H707" s="143">
        <v>57</v>
      </c>
      <c r="I707" s="128">
        <v>795.07</v>
      </c>
      <c r="J707" s="128">
        <v>476.85</v>
      </c>
    </row>
    <row r="708" spans="1:10" ht="23.25">
      <c r="A708" s="115">
        <v>23675</v>
      </c>
      <c r="B708" s="215">
        <v>16</v>
      </c>
      <c r="C708" s="136">
        <v>85.6907</v>
      </c>
      <c r="D708" s="136">
        <v>85.7749</v>
      </c>
      <c r="E708" s="195">
        <f t="shared" si="25"/>
        <v>0.08419999999999561</v>
      </c>
      <c r="F708" s="164">
        <f t="shared" si="31"/>
        <v>245.18796773534726</v>
      </c>
      <c r="G708" s="128">
        <f t="shared" si="32"/>
        <v>343.41</v>
      </c>
      <c r="H708" s="143">
        <v>58</v>
      </c>
      <c r="I708" s="128">
        <v>642.87</v>
      </c>
      <c r="J708" s="128">
        <v>299.46</v>
      </c>
    </row>
    <row r="709" spans="1:10" ht="23.25">
      <c r="A709" s="115"/>
      <c r="B709" s="215">
        <v>17</v>
      </c>
      <c r="C709" s="136">
        <v>89.3904</v>
      </c>
      <c r="D709" s="136">
        <v>89.4718</v>
      </c>
      <c r="E709" s="195">
        <f t="shared" si="25"/>
        <v>0.08140000000000214</v>
      </c>
      <c r="F709" s="164">
        <f t="shared" si="31"/>
        <v>313.6922424756335</v>
      </c>
      <c r="G709" s="128">
        <f t="shared" si="32"/>
        <v>259.49</v>
      </c>
      <c r="H709" s="143">
        <v>59</v>
      </c>
      <c r="I709" s="128">
        <v>882.26</v>
      </c>
      <c r="J709" s="128">
        <v>622.77</v>
      </c>
    </row>
    <row r="710" spans="1:10" ht="23.25">
      <c r="A710" s="115"/>
      <c r="B710" s="215">
        <v>18</v>
      </c>
      <c r="C710" s="136">
        <v>86.7945</v>
      </c>
      <c r="D710" s="136">
        <v>86.8671</v>
      </c>
      <c r="E710" s="195">
        <f t="shared" si="25"/>
        <v>0.07259999999999422</v>
      </c>
      <c r="F710" s="164">
        <f t="shared" si="31"/>
        <v>216.41924521550777</v>
      </c>
      <c r="G710" s="128">
        <f t="shared" si="32"/>
        <v>335.4599999999999</v>
      </c>
      <c r="H710" s="143">
        <v>60</v>
      </c>
      <c r="I710" s="128">
        <v>649.81</v>
      </c>
      <c r="J710" s="128">
        <v>314.35</v>
      </c>
    </row>
    <row r="711" spans="1:10" ht="23.25">
      <c r="A711" s="115">
        <v>23683</v>
      </c>
      <c r="B711" s="215">
        <v>10</v>
      </c>
      <c r="C711" s="136">
        <v>85.0995</v>
      </c>
      <c r="D711" s="136">
        <v>85.1509</v>
      </c>
      <c r="E711" s="195">
        <f t="shared" si="25"/>
        <v>0.05139999999998679</v>
      </c>
      <c r="F711" s="164">
        <f t="shared" si="31"/>
        <v>170.02977174987356</v>
      </c>
      <c r="G711" s="128">
        <f t="shared" si="32"/>
        <v>302.30000000000007</v>
      </c>
      <c r="H711" s="143">
        <v>61</v>
      </c>
      <c r="I711" s="128">
        <v>818.69</v>
      </c>
      <c r="J711" s="128">
        <v>516.39</v>
      </c>
    </row>
    <row r="712" spans="1:10" ht="23.25">
      <c r="A712" s="115"/>
      <c r="B712" s="215">
        <v>11</v>
      </c>
      <c r="C712" s="136">
        <v>86.1164</v>
      </c>
      <c r="D712" s="136">
        <v>86.1622</v>
      </c>
      <c r="E712" s="195">
        <f t="shared" si="25"/>
        <v>0.04579999999999984</v>
      </c>
      <c r="F712" s="164">
        <f t="shared" si="31"/>
        <v>155.17533457563897</v>
      </c>
      <c r="G712" s="128">
        <f t="shared" si="32"/>
        <v>295.15</v>
      </c>
      <c r="H712" s="143">
        <v>62</v>
      </c>
      <c r="I712" s="128">
        <v>825.35</v>
      </c>
      <c r="J712" s="128">
        <v>530.2</v>
      </c>
    </row>
    <row r="713" spans="1:10" ht="23.25">
      <c r="A713" s="115"/>
      <c r="B713" s="215">
        <v>12</v>
      </c>
      <c r="C713" s="136">
        <v>84.8681</v>
      </c>
      <c r="D713" s="136">
        <v>84.9219</v>
      </c>
      <c r="E713" s="195">
        <f t="shared" si="25"/>
        <v>0.05379999999999541</v>
      </c>
      <c r="F713" s="164">
        <f t="shared" si="31"/>
        <v>168.68905402437963</v>
      </c>
      <c r="G713" s="128">
        <f t="shared" si="32"/>
        <v>318.93000000000006</v>
      </c>
      <c r="H713" s="143">
        <v>63</v>
      </c>
      <c r="I713" s="128">
        <v>648.46</v>
      </c>
      <c r="J713" s="128">
        <v>329.53</v>
      </c>
    </row>
    <row r="714" spans="1:10" ht="23.25">
      <c r="A714" s="115">
        <v>23697</v>
      </c>
      <c r="B714" s="215">
        <v>13</v>
      </c>
      <c r="C714" s="136">
        <v>85.3491</v>
      </c>
      <c r="D714" s="136">
        <v>85.364</v>
      </c>
      <c r="E714" s="195">
        <f t="shared" si="25"/>
        <v>0.014899999999997249</v>
      </c>
      <c r="F714" s="164">
        <f t="shared" si="31"/>
        <v>48.00721719237442</v>
      </c>
      <c r="G714" s="128">
        <f t="shared" si="32"/>
        <v>310.37</v>
      </c>
      <c r="H714" s="143">
        <v>64</v>
      </c>
      <c r="I714" s="128">
        <v>794.88</v>
      </c>
      <c r="J714" s="128">
        <v>484.51</v>
      </c>
    </row>
    <row r="715" spans="1:10" ht="23.25">
      <c r="A715" s="115"/>
      <c r="B715" s="215">
        <v>14</v>
      </c>
      <c r="C715" s="136">
        <v>87.8375</v>
      </c>
      <c r="D715" s="136">
        <v>87.8492</v>
      </c>
      <c r="E715" s="195">
        <f t="shared" si="25"/>
        <v>0.011699999999990496</v>
      </c>
      <c r="F715" s="164">
        <f aca="true" t="shared" si="33" ref="F715:F746">((10^6)*E715/G715)</f>
        <v>43.098684937527146</v>
      </c>
      <c r="G715" s="128">
        <f t="shared" si="32"/>
        <v>271.47</v>
      </c>
      <c r="H715" s="143">
        <v>65</v>
      </c>
      <c r="I715" s="128">
        <v>797.96</v>
      </c>
      <c r="J715" s="128">
        <v>526.49</v>
      </c>
    </row>
    <row r="716" spans="1:10" ht="23.25">
      <c r="A716" s="115"/>
      <c r="B716" s="215">
        <v>15</v>
      </c>
      <c r="C716" s="136">
        <v>87.0393</v>
      </c>
      <c r="D716" s="136">
        <v>87.0494</v>
      </c>
      <c r="E716" s="195">
        <f t="shared" si="25"/>
        <v>0.010100000000008436</v>
      </c>
      <c r="F716" s="164">
        <f t="shared" si="33"/>
        <v>35.95841640561249</v>
      </c>
      <c r="G716" s="128">
        <f t="shared" si="32"/>
        <v>280.88</v>
      </c>
      <c r="H716" s="143">
        <v>66</v>
      </c>
      <c r="I716" s="128">
        <v>803.91</v>
      </c>
      <c r="J716" s="128">
        <v>523.03</v>
      </c>
    </row>
    <row r="717" spans="1:10" ht="23.25">
      <c r="A717" s="115">
        <v>23704</v>
      </c>
      <c r="B717" s="215">
        <v>16</v>
      </c>
      <c r="C717" s="136">
        <v>85.7131</v>
      </c>
      <c r="D717" s="136">
        <v>85.715</v>
      </c>
      <c r="E717" s="195">
        <f t="shared" si="25"/>
        <v>0.00190000000000623</v>
      </c>
      <c r="F717" s="164">
        <f t="shared" si="33"/>
        <v>6.611915367504979</v>
      </c>
      <c r="G717" s="128">
        <f aca="true" t="shared" si="34" ref="G717:G746">I717-J717</f>
        <v>287.3599999999999</v>
      </c>
      <c r="H717" s="143">
        <v>67</v>
      </c>
      <c r="I717" s="128">
        <v>834.55</v>
      </c>
      <c r="J717" s="128">
        <v>547.19</v>
      </c>
    </row>
    <row r="718" spans="1:10" ht="23.25">
      <c r="A718" s="115"/>
      <c r="B718" s="215">
        <v>17</v>
      </c>
      <c r="C718" s="136">
        <v>89.4324</v>
      </c>
      <c r="D718" s="136">
        <v>89.4383</v>
      </c>
      <c r="E718" s="195">
        <f t="shared" si="25"/>
        <v>0.005899999999996908</v>
      </c>
      <c r="F718" s="164">
        <f t="shared" si="33"/>
        <v>19.22262405107649</v>
      </c>
      <c r="G718" s="128">
        <f t="shared" si="34"/>
        <v>306.93</v>
      </c>
      <c r="H718" s="143">
        <v>68</v>
      </c>
      <c r="I718" s="128">
        <v>701.14</v>
      </c>
      <c r="J718" s="128">
        <v>394.21</v>
      </c>
    </row>
    <row r="719" spans="1:10" ht="23.25">
      <c r="A719" s="115"/>
      <c r="B719" s="215">
        <v>18</v>
      </c>
      <c r="C719" s="136">
        <v>86.8585</v>
      </c>
      <c r="D719" s="136">
        <v>86.8645</v>
      </c>
      <c r="E719" s="195">
        <f t="shared" si="25"/>
        <v>0.006000000000000227</v>
      </c>
      <c r="F719" s="164">
        <f t="shared" si="33"/>
        <v>18.434878790672652</v>
      </c>
      <c r="G719" s="128">
        <f t="shared" si="34"/>
        <v>325.46999999999997</v>
      </c>
      <c r="H719" s="143">
        <v>69</v>
      </c>
      <c r="I719" s="128">
        <v>797.66</v>
      </c>
      <c r="J719" s="128">
        <v>472.19</v>
      </c>
    </row>
    <row r="720" spans="1:10" ht="23.25">
      <c r="A720" s="115">
        <v>23718</v>
      </c>
      <c r="B720" s="215">
        <v>28</v>
      </c>
      <c r="C720" s="136">
        <v>91.7961</v>
      </c>
      <c r="D720" s="136">
        <v>91.7982</v>
      </c>
      <c r="E720" s="195">
        <f t="shared" si="25"/>
        <v>0.0020999999999986585</v>
      </c>
      <c r="F720" s="164">
        <f t="shared" si="33"/>
        <v>7.328563950440265</v>
      </c>
      <c r="G720" s="128">
        <f t="shared" si="34"/>
        <v>286.55000000000007</v>
      </c>
      <c r="H720" s="143">
        <v>70</v>
      </c>
      <c r="I720" s="128">
        <v>633.19</v>
      </c>
      <c r="J720" s="128">
        <v>346.64</v>
      </c>
    </row>
    <row r="721" spans="1:10" ht="23.25">
      <c r="A721" s="115"/>
      <c r="B721" s="215">
        <v>29</v>
      </c>
      <c r="C721" s="136">
        <v>85.2916</v>
      </c>
      <c r="D721" s="136">
        <v>85.2933</v>
      </c>
      <c r="E721" s="195">
        <f t="shared" si="25"/>
        <v>0.0016999999999995907</v>
      </c>
      <c r="F721" s="164">
        <f t="shared" si="33"/>
        <v>5.028841887293569</v>
      </c>
      <c r="G721" s="128">
        <f t="shared" si="34"/>
        <v>338.04999999999995</v>
      </c>
      <c r="H721" s="143">
        <v>71</v>
      </c>
      <c r="I721" s="128">
        <v>708.66</v>
      </c>
      <c r="J721" s="128">
        <v>370.61</v>
      </c>
    </row>
    <row r="722" spans="1:10" ht="23.25">
      <c r="A722" s="115"/>
      <c r="B722" s="215">
        <v>30</v>
      </c>
      <c r="C722" s="136">
        <v>85.3666</v>
      </c>
      <c r="D722" s="136">
        <v>85.3686</v>
      </c>
      <c r="E722" s="195">
        <f t="shared" si="25"/>
        <v>0.001999999999995339</v>
      </c>
      <c r="F722" s="164">
        <f t="shared" si="33"/>
        <v>6.426941739758152</v>
      </c>
      <c r="G722" s="128">
        <f t="shared" si="34"/>
        <v>311.18999999999994</v>
      </c>
      <c r="H722" s="143">
        <v>72</v>
      </c>
      <c r="I722" s="128">
        <v>706.04</v>
      </c>
      <c r="J722" s="128">
        <v>394.85</v>
      </c>
    </row>
    <row r="723" spans="1:10" ht="23.25">
      <c r="A723" s="115">
        <v>23731</v>
      </c>
      <c r="B723" s="215">
        <v>31</v>
      </c>
      <c r="C723" s="136">
        <v>91.417</v>
      </c>
      <c r="D723" s="136">
        <v>91.4199</v>
      </c>
      <c r="E723" s="195">
        <f t="shared" si="25"/>
        <v>0.002899999999996794</v>
      </c>
      <c r="F723" s="164">
        <f t="shared" si="33"/>
        <v>10.49393884565513</v>
      </c>
      <c r="G723" s="128">
        <f t="shared" si="34"/>
        <v>276.3499999999999</v>
      </c>
      <c r="H723" s="143">
        <v>73</v>
      </c>
      <c r="I723" s="128">
        <v>827.56</v>
      </c>
      <c r="J723" s="128">
        <v>551.21</v>
      </c>
    </row>
    <row r="724" spans="1:10" ht="23.25">
      <c r="A724" s="115"/>
      <c r="B724" s="215">
        <v>32</v>
      </c>
      <c r="C724" s="136">
        <v>84.0208</v>
      </c>
      <c r="D724" s="136">
        <v>84.024</v>
      </c>
      <c r="E724" s="195">
        <f t="shared" si="25"/>
        <v>0.003200000000006753</v>
      </c>
      <c r="F724" s="164">
        <f t="shared" si="33"/>
        <v>12.156207263359493</v>
      </c>
      <c r="G724" s="128">
        <f t="shared" si="34"/>
        <v>263.24</v>
      </c>
      <c r="H724" s="143">
        <v>74</v>
      </c>
      <c r="I724" s="128">
        <v>813.77</v>
      </c>
      <c r="J724" s="128">
        <v>550.53</v>
      </c>
    </row>
    <row r="725" spans="1:10" ht="23.25">
      <c r="A725" s="115"/>
      <c r="B725" s="215">
        <v>33</v>
      </c>
      <c r="C725" s="136">
        <v>88.4366</v>
      </c>
      <c r="D725" s="136">
        <v>88.4399</v>
      </c>
      <c r="E725" s="195">
        <f t="shared" si="25"/>
        <v>0.003299999999995862</v>
      </c>
      <c r="F725" s="164">
        <f t="shared" si="33"/>
        <v>11.051203911442556</v>
      </c>
      <c r="G725" s="128">
        <f t="shared" si="34"/>
        <v>298.61</v>
      </c>
      <c r="H725" s="143">
        <v>75</v>
      </c>
      <c r="I725" s="128">
        <v>874.19</v>
      </c>
      <c r="J725" s="128">
        <v>575.58</v>
      </c>
    </row>
    <row r="726" spans="1:10" ht="23.25">
      <c r="A726" s="115">
        <v>23738</v>
      </c>
      <c r="B726" s="215">
        <v>34</v>
      </c>
      <c r="C726" s="136">
        <v>87.0426</v>
      </c>
      <c r="D726" s="136">
        <v>87.0496</v>
      </c>
      <c r="E726" s="195">
        <f t="shared" si="25"/>
        <v>0.007000000000005002</v>
      </c>
      <c r="F726" s="164">
        <f t="shared" si="33"/>
        <v>23.33566690004001</v>
      </c>
      <c r="G726" s="128">
        <f t="shared" si="34"/>
        <v>299.97</v>
      </c>
      <c r="H726" s="143">
        <v>76</v>
      </c>
      <c r="I726" s="128">
        <v>819.99</v>
      </c>
      <c r="J726" s="128">
        <v>520.02</v>
      </c>
    </row>
    <row r="727" spans="1:10" ht="23.25">
      <c r="A727" s="115"/>
      <c r="B727" s="215">
        <v>35</v>
      </c>
      <c r="C727" s="136">
        <v>86.107</v>
      </c>
      <c r="D727" s="136">
        <v>86.1116</v>
      </c>
      <c r="E727" s="195">
        <f t="shared" si="25"/>
        <v>0.004599999999996385</v>
      </c>
      <c r="F727" s="164">
        <f t="shared" si="33"/>
        <v>13.697814305271828</v>
      </c>
      <c r="G727" s="128">
        <f t="shared" si="34"/>
        <v>335.81999999999994</v>
      </c>
      <c r="H727" s="143">
        <v>77</v>
      </c>
      <c r="I727" s="128">
        <v>703.67</v>
      </c>
      <c r="J727" s="128">
        <v>367.85</v>
      </c>
    </row>
    <row r="728" spans="1:10" ht="23.25">
      <c r="A728" s="115"/>
      <c r="B728" s="215">
        <v>36</v>
      </c>
      <c r="C728" s="136">
        <v>85.0633</v>
      </c>
      <c r="D728" s="136">
        <v>85.068</v>
      </c>
      <c r="E728" s="195">
        <f t="shared" si="25"/>
        <v>0.004699999999999704</v>
      </c>
      <c r="F728" s="164">
        <f t="shared" si="33"/>
        <v>17.89453645535772</v>
      </c>
      <c r="G728" s="128">
        <f t="shared" si="34"/>
        <v>262.65</v>
      </c>
      <c r="H728" s="143">
        <v>78</v>
      </c>
      <c r="I728" s="128">
        <v>776.13</v>
      </c>
      <c r="J728" s="128">
        <v>513.48</v>
      </c>
    </row>
    <row r="729" spans="1:10" ht="23.25">
      <c r="A729" s="115">
        <v>23746</v>
      </c>
      <c r="B729" s="215">
        <v>10</v>
      </c>
      <c r="C729" s="136">
        <v>85.1002</v>
      </c>
      <c r="D729" s="136">
        <v>85.1081</v>
      </c>
      <c r="E729" s="195">
        <f t="shared" si="25"/>
        <v>0.007899999999992247</v>
      </c>
      <c r="F729" s="164">
        <f t="shared" si="33"/>
        <v>24.970762082347395</v>
      </c>
      <c r="G729" s="128">
        <f t="shared" si="34"/>
        <v>316.37000000000006</v>
      </c>
      <c r="H729" s="143">
        <v>79</v>
      </c>
      <c r="I729" s="128">
        <v>615.95</v>
      </c>
      <c r="J729" s="128">
        <v>299.58</v>
      </c>
    </row>
    <row r="730" spans="1:10" ht="23.25">
      <c r="A730" s="115"/>
      <c r="B730" s="215">
        <v>11</v>
      </c>
      <c r="C730" s="136">
        <v>86.1097</v>
      </c>
      <c r="D730" s="136">
        <v>86.1155</v>
      </c>
      <c r="E730" s="195">
        <f t="shared" si="25"/>
        <v>0.005799999999993588</v>
      </c>
      <c r="F730" s="164">
        <f t="shared" si="33"/>
        <v>20.451339915351156</v>
      </c>
      <c r="G730" s="128">
        <f t="shared" si="34"/>
        <v>283.6</v>
      </c>
      <c r="H730" s="143">
        <v>80</v>
      </c>
      <c r="I730" s="128">
        <v>769.08</v>
      </c>
      <c r="J730" s="128">
        <v>485.48</v>
      </c>
    </row>
    <row r="731" spans="1:10" ht="23.25">
      <c r="A731" s="115"/>
      <c r="B731" s="215">
        <v>12</v>
      </c>
      <c r="C731" s="136">
        <v>84.8533</v>
      </c>
      <c r="D731" s="136">
        <v>84.8627</v>
      </c>
      <c r="E731" s="195">
        <f t="shared" si="25"/>
        <v>0.009399999999999409</v>
      </c>
      <c r="F731" s="164">
        <f t="shared" si="33"/>
        <v>32.800614139156295</v>
      </c>
      <c r="G731" s="128">
        <f t="shared" si="34"/>
        <v>286.5799999999999</v>
      </c>
      <c r="H731" s="143">
        <v>81</v>
      </c>
      <c r="I731" s="128">
        <v>659.3</v>
      </c>
      <c r="J731" s="128">
        <v>372.72</v>
      </c>
    </row>
    <row r="732" spans="1:10" ht="23.25">
      <c r="A732" s="115">
        <v>23759</v>
      </c>
      <c r="B732" s="215">
        <v>13</v>
      </c>
      <c r="C732" s="136">
        <v>85.2941</v>
      </c>
      <c r="D732" s="136">
        <v>85.2957</v>
      </c>
      <c r="E732" s="195">
        <f t="shared" si="25"/>
        <v>0.001599999999996271</v>
      </c>
      <c r="F732" s="164">
        <f t="shared" si="33"/>
        <v>5.539974377605593</v>
      </c>
      <c r="G732" s="128">
        <f t="shared" si="34"/>
        <v>288.80999999999995</v>
      </c>
      <c r="H732" s="143">
        <v>82</v>
      </c>
      <c r="I732" s="128">
        <v>920.05</v>
      </c>
      <c r="J732" s="128">
        <v>631.24</v>
      </c>
    </row>
    <row r="733" spans="1:10" ht="23.25">
      <c r="A733" s="115"/>
      <c r="B733" s="215">
        <v>14</v>
      </c>
      <c r="C733" s="136">
        <v>87.7829</v>
      </c>
      <c r="D733" s="136">
        <v>87.7872</v>
      </c>
      <c r="E733" s="195">
        <f t="shared" si="25"/>
        <v>0.004300000000000637</v>
      </c>
      <c r="F733" s="164">
        <f t="shared" si="33"/>
        <v>15.429330080019511</v>
      </c>
      <c r="G733" s="128">
        <f t="shared" si="34"/>
        <v>278.68999999999994</v>
      </c>
      <c r="H733" s="143">
        <v>83</v>
      </c>
      <c r="I733" s="128">
        <v>832.64</v>
      </c>
      <c r="J733" s="128">
        <v>553.95</v>
      </c>
    </row>
    <row r="734" spans="1:10" ht="23.25">
      <c r="A734" s="115"/>
      <c r="B734" s="215">
        <v>15</v>
      </c>
      <c r="C734" s="136">
        <v>86.9945</v>
      </c>
      <c r="D734" s="136">
        <v>86.9992</v>
      </c>
      <c r="E734" s="195">
        <f t="shared" si="25"/>
        <v>0.004699999999999704</v>
      </c>
      <c r="F734" s="164">
        <f t="shared" si="33"/>
        <v>13.88150510957441</v>
      </c>
      <c r="G734" s="128">
        <f t="shared" si="34"/>
        <v>338.58000000000004</v>
      </c>
      <c r="H734" s="143">
        <v>84</v>
      </c>
      <c r="I734" s="128">
        <v>705.85</v>
      </c>
      <c r="J734" s="128">
        <v>367.27</v>
      </c>
    </row>
    <row r="735" spans="1:10" ht="23.25">
      <c r="A735" s="115">
        <v>23766</v>
      </c>
      <c r="B735" s="215">
        <v>16</v>
      </c>
      <c r="C735" s="136">
        <v>85.6814</v>
      </c>
      <c r="D735" s="136">
        <v>85.685</v>
      </c>
      <c r="E735" s="195">
        <f t="shared" si="25"/>
        <v>0.0036000000000058208</v>
      </c>
      <c r="F735" s="164">
        <f t="shared" si="33"/>
        <v>13.032145960055823</v>
      </c>
      <c r="G735" s="128">
        <f t="shared" si="34"/>
        <v>276.24</v>
      </c>
      <c r="H735" s="143">
        <v>85</v>
      </c>
      <c r="I735" s="128">
        <v>762.72</v>
      </c>
      <c r="J735" s="128">
        <v>486.48</v>
      </c>
    </row>
    <row r="736" spans="1:10" ht="23.25">
      <c r="A736" s="115"/>
      <c r="B736" s="215">
        <v>17</v>
      </c>
      <c r="C736" s="136">
        <v>89.3772</v>
      </c>
      <c r="D736" s="136">
        <v>89.3786</v>
      </c>
      <c r="E736" s="195">
        <f t="shared" si="25"/>
        <v>0.0014000000000038426</v>
      </c>
      <c r="F736" s="164">
        <f t="shared" si="33"/>
        <v>4.97972540372712</v>
      </c>
      <c r="G736" s="128">
        <f t="shared" si="34"/>
        <v>281.14</v>
      </c>
      <c r="H736" s="143">
        <v>86</v>
      </c>
      <c r="I736" s="128">
        <v>818.64</v>
      </c>
      <c r="J736" s="128">
        <v>537.5</v>
      </c>
    </row>
    <row r="737" spans="1:10" ht="23.25">
      <c r="A737" s="115"/>
      <c r="B737" s="215">
        <v>18</v>
      </c>
      <c r="C737" s="136">
        <v>86.7908</v>
      </c>
      <c r="D737" s="136">
        <v>86.7936</v>
      </c>
      <c r="E737" s="195">
        <f t="shared" si="25"/>
        <v>0.0027999999999934744</v>
      </c>
      <c r="F737" s="164">
        <f t="shared" si="33"/>
        <v>8.36845093993686</v>
      </c>
      <c r="G737" s="128">
        <f t="shared" si="34"/>
        <v>334.59000000000003</v>
      </c>
      <c r="H737" s="143">
        <v>87</v>
      </c>
      <c r="I737" s="128">
        <v>660.58</v>
      </c>
      <c r="J737" s="128">
        <v>325.99</v>
      </c>
    </row>
    <row r="738" spans="1:10" ht="23.25">
      <c r="A738" s="115">
        <v>23777</v>
      </c>
      <c r="B738" s="215">
        <v>10</v>
      </c>
      <c r="C738" s="136">
        <v>85.0729</v>
      </c>
      <c r="D738" s="136">
        <v>85.0778</v>
      </c>
      <c r="E738" s="195">
        <f t="shared" si="25"/>
        <v>0.004899999999992133</v>
      </c>
      <c r="F738" s="164">
        <f t="shared" si="33"/>
        <v>16.569167821973195</v>
      </c>
      <c r="G738" s="128">
        <f t="shared" si="34"/>
        <v>295.72999999999996</v>
      </c>
      <c r="H738" s="143">
        <v>88</v>
      </c>
      <c r="I738" s="128">
        <v>649.64</v>
      </c>
      <c r="J738" s="128">
        <v>353.91</v>
      </c>
    </row>
    <row r="739" spans="1:10" ht="23.25">
      <c r="A739" s="115"/>
      <c r="B739" s="215">
        <v>11</v>
      </c>
      <c r="C739" s="136">
        <v>86.0886</v>
      </c>
      <c r="D739" s="136">
        <v>86.0936</v>
      </c>
      <c r="E739" s="195">
        <f t="shared" si="25"/>
        <v>0.0049999999999954525</v>
      </c>
      <c r="F739" s="164">
        <f t="shared" si="33"/>
        <v>15.215605124601966</v>
      </c>
      <c r="G739" s="128">
        <f t="shared" si="34"/>
        <v>328.61</v>
      </c>
      <c r="H739" s="143">
        <v>89</v>
      </c>
      <c r="I739" s="128">
        <v>688.33</v>
      </c>
      <c r="J739" s="128">
        <v>359.72</v>
      </c>
    </row>
    <row r="740" spans="1:10" ht="23.25">
      <c r="A740" s="115"/>
      <c r="B740" s="215">
        <v>12</v>
      </c>
      <c r="C740" s="136">
        <v>84.835</v>
      </c>
      <c r="D740" s="136">
        <v>84.841</v>
      </c>
      <c r="E740" s="195">
        <f t="shared" si="25"/>
        <v>0.006000000000000227</v>
      </c>
      <c r="F740" s="164">
        <f t="shared" si="33"/>
        <v>22.344704305080544</v>
      </c>
      <c r="G740" s="128">
        <f t="shared" si="34"/>
        <v>268.52</v>
      </c>
      <c r="H740" s="143">
        <v>90</v>
      </c>
      <c r="I740" s="128">
        <v>788.1</v>
      </c>
      <c r="J740" s="128">
        <v>519.58</v>
      </c>
    </row>
    <row r="741" spans="1:10" ht="23.25">
      <c r="A741" s="115">
        <v>23780</v>
      </c>
      <c r="B741" s="215">
        <v>13</v>
      </c>
      <c r="C741" s="136">
        <v>85.3075</v>
      </c>
      <c r="D741" s="136">
        <v>85.3124</v>
      </c>
      <c r="E741" s="195">
        <f t="shared" si="25"/>
        <v>0.004899999999992133</v>
      </c>
      <c r="F741" s="164">
        <f t="shared" si="33"/>
        <v>16.81306615424146</v>
      </c>
      <c r="G741" s="128">
        <f t="shared" si="34"/>
        <v>291.44000000000005</v>
      </c>
      <c r="H741" s="143">
        <v>91</v>
      </c>
      <c r="I741" s="128">
        <v>782.58</v>
      </c>
      <c r="J741" s="128">
        <v>491.14</v>
      </c>
    </row>
    <row r="742" spans="1:10" ht="23.25">
      <c r="A742" s="115"/>
      <c r="B742" s="215">
        <v>14</v>
      </c>
      <c r="C742" s="136">
        <v>87.7839</v>
      </c>
      <c r="D742" s="136">
        <v>87.7892</v>
      </c>
      <c r="E742" s="195">
        <f t="shared" si="25"/>
        <v>0.005299999999991201</v>
      </c>
      <c r="F742" s="164">
        <f t="shared" si="33"/>
        <v>17.11996899021642</v>
      </c>
      <c r="G742" s="128">
        <f t="shared" si="34"/>
        <v>309.58000000000004</v>
      </c>
      <c r="H742" s="143">
        <v>92</v>
      </c>
      <c r="I742" s="128">
        <v>647.21</v>
      </c>
      <c r="J742" s="128">
        <v>337.63</v>
      </c>
    </row>
    <row r="743" spans="1:10" ht="23.25">
      <c r="A743" s="115"/>
      <c r="B743" s="215">
        <v>15</v>
      </c>
      <c r="C743" s="136">
        <v>87.0118</v>
      </c>
      <c r="D743" s="136">
        <v>87.0162</v>
      </c>
      <c r="E743" s="195">
        <f t="shared" si="25"/>
        <v>0.004400000000003956</v>
      </c>
      <c r="F743" s="164">
        <f t="shared" si="33"/>
        <v>16.8054388511342</v>
      </c>
      <c r="G743" s="128">
        <f t="shared" si="34"/>
        <v>261.82000000000005</v>
      </c>
      <c r="H743" s="143">
        <v>93</v>
      </c>
      <c r="I743" s="128">
        <v>812.87</v>
      </c>
      <c r="J743" s="128">
        <v>551.05</v>
      </c>
    </row>
    <row r="744" spans="1:10" ht="23.25">
      <c r="A744" s="115">
        <v>23794</v>
      </c>
      <c r="B744" s="215">
        <v>16</v>
      </c>
      <c r="C744" s="136">
        <v>85.6912</v>
      </c>
      <c r="D744" s="136">
        <v>85.7059</v>
      </c>
      <c r="E744" s="195">
        <f t="shared" si="25"/>
        <v>0.01470000000000482</v>
      </c>
      <c r="F744" s="164">
        <f t="shared" si="33"/>
        <v>61.513997572937264</v>
      </c>
      <c r="G744" s="128">
        <f t="shared" si="34"/>
        <v>238.97000000000003</v>
      </c>
      <c r="H744" s="143">
        <v>94</v>
      </c>
      <c r="I744" s="128">
        <v>787.09</v>
      </c>
      <c r="J744" s="128">
        <v>548.12</v>
      </c>
    </row>
    <row r="745" spans="1:10" ht="23.25">
      <c r="A745" s="115"/>
      <c r="B745" s="215">
        <v>17</v>
      </c>
      <c r="C745" s="136">
        <v>89.4153</v>
      </c>
      <c r="D745" s="136">
        <v>89.4339</v>
      </c>
      <c r="E745" s="195">
        <f t="shared" si="25"/>
        <v>0.01859999999999218</v>
      </c>
      <c r="F745" s="164">
        <f t="shared" si="33"/>
        <v>64.64618378976844</v>
      </c>
      <c r="G745" s="128">
        <f t="shared" si="34"/>
        <v>287.72</v>
      </c>
      <c r="H745" s="143">
        <v>95</v>
      </c>
      <c r="I745" s="128">
        <v>662.6</v>
      </c>
      <c r="J745" s="128">
        <v>374.88</v>
      </c>
    </row>
    <row r="746" spans="1:10" ht="23.25">
      <c r="A746" s="115"/>
      <c r="B746" s="215">
        <v>18</v>
      </c>
      <c r="C746" s="136">
        <v>86.8131</v>
      </c>
      <c r="D746" s="136">
        <v>86.8313</v>
      </c>
      <c r="E746" s="195">
        <f t="shared" si="25"/>
        <v>0.01819999999999311</v>
      </c>
      <c r="F746" s="164">
        <f t="shared" si="33"/>
        <v>61.17441430537833</v>
      </c>
      <c r="G746" s="128">
        <f t="shared" si="34"/>
        <v>297.51000000000005</v>
      </c>
      <c r="H746" s="143">
        <v>96</v>
      </c>
      <c r="I746" s="128">
        <v>647.32</v>
      </c>
      <c r="J746" s="128">
        <v>349.81</v>
      </c>
    </row>
    <row r="747" spans="1:10" ht="23.25">
      <c r="A747" s="115">
        <v>23808</v>
      </c>
      <c r="B747" s="215">
        <v>10</v>
      </c>
      <c r="C747" s="136">
        <v>85.11</v>
      </c>
      <c r="D747" s="136">
        <v>85.1198</v>
      </c>
      <c r="E747" s="195">
        <f t="shared" si="25"/>
        <v>0.009799999999998477</v>
      </c>
      <c r="F747" s="164">
        <f aca="true" t="shared" si="35" ref="F747:F754">((10^6)*E747/G747)</f>
        <v>30.796304443461995</v>
      </c>
      <c r="G747" s="128">
        <f aca="true" t="shared" si="36" ref="G747:G754">I747-J747</f>
        <v>318.21999999999997</v>
      </c>
      <c r="H747" s="143">
        <v>97</v>
      </c>
      <c r="I747" s="128">
        <v>657.55</v>
      </c>
      <c r="J747" s="128">
        <v>339.33</v>
      </c>
    </row>
    <row r="748" spans="1:10" ht="23.25">
      <c r="A748" s="115"/>
      <c r="B748" s="215">
        <v>11</v>
      </c>
      <c r="C748" s="136">
        <v>86.1251</v>
      </c>
      <c r="D748" s="136">
        <v>86.137</v>
      </c>
      <c r="E748" s="195">
        <f t="shared" si="25"/>
        <v>0.011899999999997135</v>
      </c>
      <c r="F748" s="164">
        <f t="shared" si="35"/>
        <v>38.20715340652776</v>
      </c>
      <c r="G748" s="128">
        <f t="shared" si="36"/>
        <v>311.46</v>
      </c>
      <c r="H748" s="143">
        <v>98</v>
      </c>
      <c r="I748" s="128">
        <v>700</v>
      </c>
      <c r="J748" s="128">
        <v>388.54</v>
      </c>
    </row>
    <row r="749" spans="1:10" ht="23.25">
      <c r="A749" s="115"/>
      <c r="B749" s="215">
        <v>12</v>
      </c>
      <c r="C749" s="136">
        <v>84.8697</v>
      </c>
      <c r="D749" s="136">
        <v>84.8841</v>
      </c>
      <c r="E749" s="195">
        <f t="shared" si="25"/>
        <v>0.014400000000009072</v>
      </c>
      <c r="F749" s="164">
        <f t="shared" si="35"/>
        <v>44.88778054865672</v>
      </c>
      <c r="G749" s="128">
        <f t="shared" si="36"/>
        <v>320.79999999999995</v>
      </c>
      <c r="H749" s="143">
        <v>99</v>
      </c>
      <c r="I749" s="128">
        <v>718.42</v>
      </c>
      <c r="J749" s="128">
        <v>397.62</v>
      </c>
    </row>
    <row r="750" spans="1:10" ht="23.25">
      <c r="A750" s="115">
        <v>23822</v>
      </c>
      <c r="B750" s="215">
        <v>13</v>
      </c>
      <c r="C750" s="136">
        <v>85.3171</v>
      </c>
      <c r="D750" s="136">
        <v>85.3416</v>
      </c>
      <c r="E750" s="195">
        <f t="shared" si="25"/>
        <v>0.024500000000003297</v>
      </c>
      <c r="F750" s="164">
        <f t="shared" si="35"/>
        <v>83.43834076900622</v>
      </c>
      <c r="G750" s="128">
        <f t="shared" si="36"/>
        <v>293.63</v>
      </c>
      <c r="H750" s="143">
        <v>100</v>
      </c>
      <c r="I750" s="128">
        <v>799.28</v>
      </c>
      <c r="J750" s="128">
        <v>505.65</v>
      </c>
    </row>
    <row r="751" spans="1:10" ht="23.25">
      <c r="A751" s="115"/>
      <c r="B751" s="215">
        <v>14</v>
      </c>
      <c r="C751" s="136">
        <v>87.7946</v>
      </c>
      <c r="D751" s="136">
        <v>87.8148</v>
      </c>
      <c r="E751" s="195">
        <f t="shared" si="25"/>
        <v>0.02020000000000266</v>
      </c>
      <c r="F751" s="164">
        <f t="shared" si="35"/>
        <v>66.0929882537796</v>
      </c>
      <c r="G751" s="128">
        <f t="shared" si="36"/>
        <v>305.63</v>
      </c>
      <c r="H751" s="143">
        <v>101</v>
      </c>
      <c r="I751" s="128">
        <v>652.37</v>
      </c>
      <c r="J751" s="128">
        <v>346.74</v>
      </c>
    </row>
    <row r="752" spans="1:10" s="247" customFormat="1" ht="24" thickBot="1">
      <c r="A752" s="204"/>
      <c r="B752" s="216">
        <v>15</v>
      </c>
      <c r="C752" s="205">
        <v>87.014</v>
      </c>
      <c r="D752" s="205">
        <v>87.0349</v>
      </c>
      <c r="E752" s="206">
        <f t="shared" si="25"/>
        <v>0.020899999999997476</v>
      </c>
      <c r="F752" s="207">
        <f t="shared" si="35"/>
        <v>68.6438729595608</v>
      </c>
      <c r="G752" s="209">
        <f t="shared" si="36"/>
        <v>304.46999999999997</v>
      </c>
      <c r="H752" s="208">
        <v>102</v>
      </c>
      <c r="I752" s="209">
        <v>718.16</v>
      </c>
      <c r="J752" s="209">
        <v>413.69</v>
      </c>
    </row>
    <row r="753" spans="1:10" ht="23.25">
      <c r="A753" s="174">
        <v>23836</v>
      </c>
      <c r="B753" s="220">
        <v>7</v>
      </c>
      <c r="C753" s="175">
        <v>86.4755</v>
      </c>
      <c r="D753" s="175">
        <v>86.4857</v>
      </c>
      <c r="E753" s="200">
        <f t="shared" si="25"/>
        <v>0.010199999999997544</v>
      </c>
      <c r="F753" s="177">
        <f t="shared" si="35"/>
        <v>39.06100409756652</v>
      </c>
      <c r="G753" s="180">
        <f t="shared" si="36"/>
        <v>261.13</v>
      </c>
      <c r="H753" s="201">
        <v>1</v>
      </c>
      <c r="I753" s="180">
        <v>814.04</v>
      </c>
      <c r="J753" s="180">
        <v>552.91</v>
      </c>
    </row>
    <row r="754" spans="1:10" ht="23.25">
      <c r="A754" s="115"/>
      <c r="B754" s="215">
        <v>8</v>
      </c>
      <c r="C754" s="136">
        <v>85.8972</v>
      </c>
      <c r="D754" s="136">
        <v>85.9077</v>
      </c>
      <c r="E754" s="195">
        <f t="shared" si="25"/>
        <v>0.010500000000007503</v>
      </c>
      <c r="F754" s="164">
        <f t="shared" si="35"/>
        <v>39.98476770756855</v>
      </c>
      <c r="G754" s="128">
        <f t="shared" si="36"/>
        <v>262.6</v>
      </c>
      <c r="H754" s="143">
        <v>2</v>
      </c>
      <c r="I754" s="128">
        <v>811.87</v>
      </c>
      <c r="J754" s="128">
        <v>549.27</v>
      </c>
    </row>
    <row r="755" spans="1:10" ht="23.25">
      <c r="A755" s="115"/>
      <c r="B755" s="215">
        <v>9</v>
      </c>
      <c r="C755" s="136">
        <v>86.567</v>
      </c>
      <c r="D755" s="136">
        <v>86.5769</v>
      </c>
      <c r="E755" s="195">
        <f t="shared" si="25"/>
        <v>0.009900000000001796</v>
      </c>
      <c r="F755" s="164">
        <f>((10^6)*E755/G755)</f>
        <v>38.52589796474996</v>
      </c>
      <c r="G755" s="128">
        <f>I755-J755</f>
        <v>256.97</v>
      </c>
      <c r="H755" s="143">
        <v>3</v>
      </c>
      <c r="I755" s="128">
        <v>662.48</v>
      </c>
      <c r="J755" s="128">
        <v>405.51</v>
      </c>
    </row>
    <row r="756" spans="1:10" ht="23.25">
      <c r="A756" s="115">
        <v>23853</v>
      </c>
      <c r="B756" s="215">
        <v>10</v>
      </c>
      <c r="C756" s="136">
        <v>85.0992</v>
      </c>
      <c r="D756" s="136">
        <v>85.1123</v>
      </c>
      <c r="E756" s="195">
        <f t="shared" si="25"/>
        <v>0.01310000000000855</v>
      </c>
      <c r="F756" s="164">
        <f>((10^6)*E756/G756)</f>
        <v>47.915142648165876</v>
      </c>
      <c r="G756" s="128">
        <f>I756-J756</f>
        <v>273.4</v>
      </c>
      <c r="H756" s="143">
        <v>4</v>
      </c>
      <c r="I756" s="128">
        <v>802.99</v>
      </c>
      <c r="J756" s="128">
        <v>529.59</v>
      </c>
    </row>
    <row r="757" spans="1:10" ht="23.25">
      <c r="A757" s="115"/>
      <c r="B757" s="215">
        <v>11</v>
      </c>
      <c r="C757" s="136">
        <v>86.1033</v>
      </c>
      <c r="D757" s="136">
        <v>86.1203</v>
      </c>
      <c r="E757" s="195">
        <f t="shared" si="25"/>
        <v>0.016999999999995907</v>
      </c>
      <c r="F757" s="164">
        <f>((10^6)*E757/G757)</f>
        <v>72.35890014470036</v>
      </c>
      <c r="G757" s="128">
        <f>I757-J757</f>
        <v>234.94000000000005</v>
      </c>
      <c r="H757" s="143">
        <v>5</v>
      </c>
      <c r="I757" s="128">
        <v>786.35</v>
      </c>
      <c r="J757" s="128">
        <v>551.41</v>
      </c>
    </row>
    <row r="758" spans="1:10" ht="23.25">
      <c r="A758" s="115"/>
      <c r="B758" s="215">
        <v>12</v>
      </c>
      <c r="C758" s="136">
        <v>84.8545</v>
      </c>
      <c r="D758" s="136">
        <v>84.8748</v>
      </c>
      <c r="E758" s="195">
        <f t="shared" si="25"/>
        <v>0.02029999999999177</v>
      </c>
      <c r="F758" s="164">
        <f>((10^6)*E758/G758)</f>
        <v>63.263525305384476</v>
      </c>
      <c r="G758" s="128">
        <f>I758-J758</f>
        <v>320.88</v>
      </c>
      <c r="H758" s="143">
        <v>6</v>
      </c>
      <c r="I758" s="128">
        <v>691.38</v>
      </c>
      <c r="J758" s="128">
        <v>370.5</v>
      </c>
    </row>
    <row r="759" spans="1:10" ht="23.25">
      <c r="A759" s="115">
        <v>23864</v>
      </c>
      <c r="B759" s="215">
        <v>1</v>
      </c>
      <c r="C759" s="136">
        <v>85.3712</v>
      </c>
      <c r="D759" s="136">
        <v>85.3818</v>
      </c>
      <c r="E759" s="195">
        <f t="shared" si="25"/>
        <v>0.010599999999996612</v>
      </c>
      <c r="F759" s="164">
        <f>((10^6)*E759/G759)</f>
        <v>39.30584396320311</v>
      </c>
      <c r="G759" s="128">
        <f>I759-J759</f>
        <v>269.67999999999995</v>
      </c>
      <c r="H759" s="143">
        <v>7</v>
      </c>
      <c r="I759" s="128">
        <v>671.3</v>
      </c>
      <c r="J759" s="128">
        <v>401.62</v>
      </c>
    </row>
    <row r="760" spans="1:10" ht="23.25">
      <c r="A760" s="115"/>
      <c r="B760" s="215">
        <v>2</v>
      </c>
      <c r="C760" s="136">
        <v>87.4337</v>
      </c>
      <c r="D760" s="136">
        <v>87.4463</v>
      </c>
      <c r="E760" s="195">
        <f t="shared" si="25"/>
        <v>0.012599999999991951</v>
      </c>
      <c r="F760" s="164">
        <f aca="true" t="shared" si="37" ref="F760:F772">((10^6)*E760/G760)</f>
        <v>43.96678065458842</v>
      </c>
      <c r="G760" s="128">
        <f aca="true" t="shared" si="38" ref="G760:G767">I760-J760</f>
        <v>286.58000000000004</v>
      </c>
      <c r="H760" s="143">
        <v>8</v>
      </c>
      <c r="I760" s="128">
        <v>619.22</v>
      </c>
      <c r="J760" s="128">
        <v>332.64</v>
      </c>
    </row>
    <row r="761" spans="1:10" ht="23.25">
      <c r="A761" s="115"/>
      <c r="B761" s="215">
        <v>3</v>
      </c>
      <c r="C761" s="136">
        <v>85.845</v>
      </c>
      <c r="D761" s="136">
        <v>85.8572</v>
      </c>
      <c r="E761" s="195">
        <f t="shared" si="25"/>
        <v>0.012200000000007094</v>
      </c>
      <c r="F761" s="164">
        <f t="shared" si="37"/>
        <v>44.075144508696155</v>
      </c>
      <c r="G761" s="128">
        <f t="shared" si="38"/>
        <v>276.79999999999995</v>
      </c>
      <c r="H761" s="143">
        <v>9</v>
      </c>
      <c r="I761" s="128">
        <v>616.02</v>
      </c>
      <c r="J761" s="128">
        <v>339.22</v>
      </c>
    </row>
    <row r="762" spans="1:10" ht="23.25">
      <c r="A762" s="115">
        <v>23880</v>
      </c>
      <c r="B762" s="215">
        <v>4</v>
      </c>
      <c r="C762" s="136">
        <v>84.9867</v>
      </c>
      <c r="D762" s="136">
        <v>85.2305</v>
      </c>
      <c r="E762" s="195">
        <f t="shared" si="25"/>
        <v>0.24380000000000734</v>
      </c>
      <c r="F762" s="164">
        <f t="shared" si="37"/>
        <v>960.7503152585409</v>
      </c>
      <c r="G762" s="128">
        <f t="shared" si="38"/>
        <v>253.76</v>
      </c>
      <c r="H762" s="143">
        <v>10</v>
      </c>
      <c r="I762" s="128">
        <v>772.58</v>
      </c>
      <c r="J762" s="128">
        <v>518.82</v>
      </c>
    </row>
    <row r="763" spans="1:10" ht="23.25">
      <c r="A763" s="115"/>
      <c r="B763" s="215">
        <v>5</v>
      </c>
      <c r="C763" s="136">
        <v>85.0223</v>
      </c>
      <c r="D763" s="136">
        <v>85.218</v>
      </c>
      <c r="E763" s="195">
        <f t="shared" si="25"/>
        <v>0.1957000000000022</v>
      </c>
      <c r="F763" s="164">
        <f t="shared" si="37"/>
        <v>732.218355969627</v>
      </c>
      <c r="G763" s="128">
        <f t="shared" si="38"/>
        <v>267.27</v>
      </c>
      <c r="H763" s="143">
        <v>11</v>
      </c>
      <c r="I763" s="128">
        <v>795.88</v>
      </c>
      <c r="J763" s="128">
        <v>528.61</v>
      </c>
    </row>
    <row r="764" spans="1:10" ht="23.25">
      <c r="A764" s="115"/>
      <c r="B764" s="215">
        <v>6</v>
      </c>
      <c r="C764" s="136">
        <v>87.3726</v>
      </c>
      <c r="D764" s="136">
        <v>87.672</v>
      </c>
      <c r="E764" s="195">
        <f t="shared" si="25"/>
        <v>0.29939999999999145</v>
      </c>
      <c r="F764" s="164">
        <f t="shared" si="37"/>
        <v>885.1179566014057</v>
      </c>
      <c r="G764" s="128">
        <f t="shared" si="38"/>
        <v>338.25999999999993</v>
      </c>
      <c r="H764" s="143">
        <v>12</v>
      </c>
      <c r="I764" s="128">
        <v>608.81</v>
      </c>
      <c r="J764" s="128">
        <v>270.55</v>
      </c>
    </row>
    <row r="765" spans="1:10" ht="23.25">
      <c r="A765" s="115">
        <v>23884</v>
      </c>
      <c r="B765" s="215">
        <v>7</v>
      </c>
      <c r="C765" s="136">
        <v>86.4336</v>
      </c>
      <c r="D765" s="136">
        <v>86.6157</v>
      </c>
      <c r="E765" s="195">
        <f t="shared" si="25"/>
        <v>0.18210000000000548</v>
      </c>
      <c r="F765" s="164">
        <f t="shared" si="37"/>
        <v>612.347837783326</v>
      </c>
      <c r="G765" s="128">
        <f t="shared" si="38"/>
        <v>297.38</v>
      </c>
      <c r="H765" s="143">
        <v>13</v>
      </c>
      <c r="I765" s="128">
        <v>657.4</v>
      </c>
      <c r="J765" s="128">
        <v>360.02</v>
      </c>
    </row>
    <row r="766" spans="1:10" ht="23.25">
      <c r="A766" s="115"/>
      <c r="B766" s="215">
        <v>8</v>
      </c>
      <c r="C766" s="136">
        <v>85.8632</v>
      </c>
      <c r="D766" s="136">
        <v>86.079</v>
      </c>
      <c r="E766" s="195">
        <f t="shared" si="25"/>
        <v>0.21579999999998734</v>
      </c>
      <c r="F766" s="164">
        <f t="shared" si="37"/>
        <v>724.1124756727313</v>
      </c>
      <c r="G766" s="128">
        <f t="shared" si="38"/>
        <v>298.0199999999999</v>
      </c>
      <c r="H766" s="143">
        <v>14</v>
      </c>
      <c r="I766" s="128">
        <v>798.56</v>
      </c>
      <c r="J766" s="128">
        <v>500.54</v>
      </c>
    </row>
    <row r="767" spans="1:10" ht="23.25">
      <c r="A767" s="115"/>
      <c r="B767" s="215">
        <v>9</v>
      </c>
      <c r="C767" s="136">
        <v>86.5153</v>
      </c>
      <c r="D767" s="136">
        <v>86.6937</v>
      </c>
      <c r="E767" s="195">
        <f t="shared" si="25"/>
        <v>0.17840000000001055</v>
      </c>
      <c r="F767" s="164">
        <f t="shared" si="37"/>
        <v>625.855113138083</v>
      </c>
      <c r="G767" s="128">
        <f t="shared" si="38"/>
        <v>285.04999999999995</v>
      </c>
      <c r="H767" s="143">
        <v>15</v>
      </c>
      <c r="I767" s="128">
        <v>817.92</v>
      </c>
      <c r="J767" s="128">
        <v>532.87</v>
      </c>
    </row>
    <row r="768" spans="1:10" ht="23.25">
      <c r="A768" s="115">
        <v>23886</v>
      </c>
      <c r="B768" s="215">
        <v>10</v>
      </c>
      <c r="C768" s="136">
        <v>85.117</v>
      </c>
      <c r="D768" s="136">
        <v>85.1852</v>
      </c>
      <c r="E768" s="195">
        <f t="shared" si="25"/>
        <v>0.06819999999999027</v>
      </c>
      <c r="F768" s="164">
        <f t="shared" si="37"/>
        <v>223.247896821468</v>
      </c>
      <c r="G768" s="128">
        <f>I768-J768</f>
        <v>305.49</v>
      </c>
      <c r="H768" s="143">
        <v>16</v>
      </c>
      <c r="I768" s="128">
        <v>836.5</v>
      </c>
      <c r="J768" s="128">
        <v>531.01</v>
      </c>
    </row>
    <row r="769" spans="1:10" ht="23.25">
      <c r="A769" s="115"/>
      <c r="B769" s="215">
        <v>11</v>
      </c>
      <c r="C769" s="136">
        <v>86.139</v>
      </c>
      <c r="D769" s="136">
        <v>86.2048</v>
      </c>
      <c r="E769" s="195">
        <f t="shared" si="25"/>
        <v>0.06580000000001007</v>
      </c>
      <c r="F769" s="164">
        <f t="shared" si="37"/>
        <v>230.45671056321825</v>
      </c>
      <c r="G769" s="128">
        <f>I769-J769</f>
        <v>285.52</v>
      </c>
      <c r="H769" s="143">
        <v>17</v>
      </c>
      <c r="I769" s="128">
        <v>686.41</v>
      </c>
      <c r="J769" s="128">
        <v>400.89</v>
      </c>
    </row>
    <row r="770" spans="1:10" ht="23.25">
      <c r="A770" s="115"/>
      <c r="B770" s="215">
        <v>12</v>
      </c>
      <c r="C770" s="136">
        <v>84.8754</v>
      </c>
      <c r="D770" s="136">
        <v>84.9455</v>
      </c>
      <c r="E770" s="195">
        <f aca="true" t="shared" si="39" ref="E770:E857">D770-C770</f>
        <v>0.0700999999999965</v>
      </c>
      <c r="F770" s="164">
        <f t="shared" si="37"/>
        <v>209.49762409968767</v>
      </c>
      <c r="G770" s="128">
        <f>I770-J770</f>
        <v>334.61</v>
      </c>
      <c r="H770" s="143">
        <v>18</v>
      </c>
      <c r="I770" s="128">
        <v>670.61</v>
      </c>
      <c r="J770" s="128">
        <v>336</v>
      </c>
    </row>
    <row r="771" spans="1:10" ht="23.25">
      <c r="A771" s="115">
        <v>23900</v>
      </c>
      <c r="B771" s="215">
        <v>10</v>
      </c>
      <c r="C771" s="136">
        <v>85.1136</v>
      </c>
      <c r="D771" s="136">
        <v>85.1194</v>
      </c>
      <c r="E771" s="195">
        <f t="shared" si="39"/>
        <v>0.005799999999993588</v>
      </c>
      <c r="F771" s="164">
        <f t="shared" si="37"/>
        <v>21.089375318135367</v>
      </c>
      <c r="G771" s="128">
        <f>I771-J771</f>
        <v>275.02</v>
      </c>
      <c r="H771" s="143">
        <v>19</v>
      </c>
      <c r="I771" s="128">
        <v>793.64</v>
      </c>
      <c r="J771" s="128">
        <v>518.62</v>
      </c>
    </row>
    <row r="772" spans="1:10" ht="23.25">
      <c r="A772" s="115"/>
      <c r="B772" s="215">
        <v>11</v>
      </c>
      <c r="C772" s="136">
        <v>86.1167</v>
      </c>
      <c r="D772" s="136">
        <v>86.1302</v>
      </c>
      <c r="E772" s="195">
        <f t="shared" si="39"/>
        <v>0.013500000000007617</v>
      </c>
      <c r="F772" s="164">
        <f t="shared" si="37"/>
        <v>47.67959313416549</v>
      </c>
      <c r="G772" s="128">
        <f>I772-J772</f>
        <v>283.14</v>
      </c>
      <c r="H772" s="143">
        <v>20</v>
      </c>
      <c r="I772" s="128">
        <v>828.5</v>
      </c>
      <c r="J772" s="128">
        <v>545.36</v>
      </c>
    </row>
    <row r="773" spans="1:10" ht="23.25">
      <c r="A773" s="115"/>
      <c r="B773" s="215">
        <v>12</v>
      </c>
      <c r="C773" s="136">
        <v>84.8647</v>
      </c>
      <c r="D773" s="136">
        <v>84.8745</v>
      </c>
      <c r="E773" s="195">
        <f t="shared" si="39"/>
        <v>0.009799999999998477</v>
      </c>
      <c r="F773" s="164">
        <f aca="true" t="shared" si="40" ref="F773:F788">((10^6)*E773/G773)</f>
        <v>30.291790306622392</v>
      </c>
      <c r="G773" s="128">
        <f aca="true" t="shared" si="41" ref="G773:G788">I773-J773</f>
        <v>323.52</v>
      </c>
      <c r="H773" s="143">
        <v>21</v>
      </c>
      <c r="I773" s="128">
        <v>666.04</v>
      </c>
      <c r="J773" s="128">
        <v>342.52</v>
      </c>
    </row>
    <row r="774" spans="1:10" ht="23.25">
      <c r="A774" s="115">
        <v>23909</v>
      </c>
      <c r="B774" s="215">
        <v>13</v>
      </c>
      <c r="C774" s="136">
        <v>85.3534</v>
      </c>
      <c r="D774" s="136">
        <v>85.8366</v>
      </c>
      <c r="E774" s="195">
        <f t="shared" si="39"/>
        <v>0.48320000000001073</v>
      </c>
      <c r="F774" s="164">
        <f t="shared" si="40"/>
        <v>1521.8897637795615</v>
      </c>
      <c r="G774" s="128">
        <f t="shared" si="41"/>
        <v>317.49999999999994</v>
      </c>
      <c r="H774" s="143">
        <v>22</v>
      </c>
      <c r="I774" s="128">
        <v>727.31</v>
      </c>
      <c r="J774" s="128">
        <v>409.81</v>
      </c>
    </row>
    <row r="775" spans="1:10" ht="23.25">
      <c r="A775" s="115"/>
      <c r="B775" s="215">
        <v>14</v>
      </c>
      <c r="C775" s="136">
        <v>87.8398</v>
      </c>
      <c r="D775" s="136">
        <v>88.2719</v>
      </c>
      <c r="E775" s="195">
        <f t="shared" si="39"/>
        <v>0.4321000000000055</v>
      </c>
      <c r="F775" s="164">
        <f t="shared" si="40"/>
        <v>1396.8900526945513</v>
      </c>
      <c r="G775" s="128">
        <f t="shared" si="41"/>
        <v>309.3299999999999</v>
      </c>
      <c r="H775" s="143">
        <v>23</v>
      </c>
      <c r="I775" s="128">
        <v>655.93</v>
      </c>
      <c r="J775" s="128">
        <v>346.6</v>
      </c>
    </row>
    <row r="776" spans="1:10" ht="23.25">
      <c r="A776" s="115"/>
      <c r="B776" s="215">
        <v>15</v>
      </c>
      <c r="C776" s="136">
        <v>87.0437</v>
      </c>
      <c r="D776" s="136">
        <v>87.4167</v>
      </c>
      <c r="E776" s="195">
        <f t="shared" si="39"/>
        <v>0.37300000000000466</v>
      </c>
      <c r="F776" s="164">
        <f t="shared" si="40"/>
        <v>1506.6445853698128</v>
      </c>
      <c r="G776" s="128">
        <f t="shared" si="41"/>
        <v>247.57000000000005</v>
      </c>
      <c r="H776" s="143">
        <v>24</v>
      </c>
      <c r="I776" s="128">
        <v>816.85</v>
      </c>
      <c r="J776" s="128">
        <v>569.28</v>
      </c>
    </row>
    <row r="777" spans="1:10" ht="23.25">
      <c r="A777" s="115">
        <v>23913</v>
      </c>
      <c r="B777" s="215">
        <v>16</v>
      </c>
      <c r="C777" s="136">
        <v>85.6993</v>
      </c>
      <c r="D777" s="136">
        <v>85.7239</v>
      </c>
      <c r="E777" s="195">
        <f t="shared" si="39"/>
        <v>0.024600000000006617</v>
      </c>
      <c r="F777" s="164">
        <f t="shared" si="40"/>
        <v>89.46755891768481</v>
      </c>
      <c r="G777" s="128">
        <f t="shared" si="41"/>
        <v>274.96000000000004</v>
      </c>
      <c r="H777" s="143">
        <v>25</v>
      </c>
      <c r="I777" s="128">
        <v>826.14</v>
      </c>
      <c r="J777" s="128">
        <v>551.18</v>
      </c>
    </row>
    <row r="778" spans="1:10" ht="23.25">
      <c r="A778" s="115"/>
      <c r="B778" s="215">
        <v>17</v>
      </c>
      <c r="C778" s="136">
        <v>89.4179</v>
      </c>
      <c r="D778" s="136">
        <v>89.4494</v>
      </c>
      <c r="E778" s="195">
        <f t="shared" si="39"/>
        <v>0.03149999999999409</v>
      </c>
      <c r="F778" s="164">
        <f t="shared" si="40"/>
        <v>90.8435472242079</v>
      </c>
      <c r="G778" s="128">
        <f t="shared" si="41"/>
        <v>346.75</v>
      </c>
      <c r="H778" s="143">
        <v>26</v>
      </c>
      <c r="I778" s="128">
        <v>714.51</v>
      </c>
      <c r="J778" s="128">
        <v>367.76</v>
      </c>
    </row>
    <row r="779" spans="1:10" ht="23.25">
      <c r="A779" s="115"/>
      <c r="B779" s="215">
        <v>18</v>
      </c>
      <c r="C779" s="136">
        <v>86.8548</v>
      </c>
      <c r="D779" s="136">
        <v>86.8836</v>
      </c>
      <c r="E779" s="195">
        <f t="shared" si="39"/>
        <v>0.028800000000003934</v>
      </c>
      <c r="F779" s="164">
        <f t="shared" si="40"/>
        <v>96.92074709743876</v>
      </c>
      <c r="G779" s="128">
        <f t="shared" si="41"/>
        <v>297.15000000000003</v>
      </c>
      <c r="H779" s="143">
        <v>27</v>
      </c>
      <c r="I779" s="128">
        <v>799.86</v>
      </c>
      <c r="J779" s="128">
        <v>502.71</v>
      </c>
    </row>
    <row r="780" spans="1:10" ht="23.25">
      <c r="A780" s="115">
        <v>23927</v>
      </c>
      <c r="B780" s="215">
        <v>28</v>
      </c>
      <c r="C780" s="136">
        <v>91.7846</v>
      </c>
      <c r="D780" s="136">
        <v>91.904</v>
      </c>
      <c r="E780" s="195">
        <f t="shared" si="39"/>
        <v>0.11939999999999884</v>
      </c>
      <c r="F780" s="164">
        <f t="shared" si="40"/>
        <v>412.52072968490467</v>
      </c>
      <c r="G780" s="128">
        <f t="shared" si="41"/>
        <v>289.44000000000005</v>
      </c>
      <c r="H780" s="143">
        <v>28</v>
      </c>
      <c r="I780" s="128">
        <v>832.7</v>
      </c>
      <c r="J780" s="128">
        <v>543.26</v>
      </c>
    </row>
    <row r="781" spans="1:10" ht="23.25">
      <c r="A781" s="115"/>
      <c r="B781" s="215">
        <v>29</v>
      </c>
      <c r="C781" s="136">
        <v>85.2891</v>
      </c>
      <c r="D781" s="136">
        <v>85.3917</v>
      </c>
      <c r="E781" s="195">
        <f t="shared" si="39"/>
        <v>0.10259999999999536</v>
      </c>
      <c r="F781" s="164">
        <f t="shared" si="40"/>
        <v>396.16958838518553</v>
      </c>
      <c r="G781" s="128">
        <f t="shared" si="41"/>
        <v>258.98</v>
      </c>
      <c r="H781" s="143">
        <v>29</v>
      </c>
      <c r="I781" s="128">
        <v>847.19</v>
      </c>
      <c r="J781" s="128">
        <v>588.21</v>
      </c>
    </row>
    <row r="782" spans="1:10" ht="23.25">
      <c r="A782" s="115"/>
      <c r="B782" s="215">
        <v>30</v>
      </c>
      <c r="C782" s="136">
        <v>85.3632</v>
      </c>
      <c r="D782" s="136">
        <v>85.4774</v>
      </c>
      <c r="E782" s="195">
        <f t="shared" si="39"/>
        <v>0.11419999999999675</v>
      </c>
      <c r="F782" s="164">
        <f t="shared" si="40"/>
        <v>375.9547010797891</v>
      </c>
      <c r="G782" s="128">
        <f t="shared" si="41"/>
        <v>303.76000000000005</v>
      </c>
      <c r="H782" s="143">
        <v>30</v>
      </c>
      <c r="I782" s="128">
        <v>673.96</v>
      </c>
      <c r="J782" s="128">
        <v>370.2</v>
      </c>
    </row>
    <row r="783" spans="1:10" ht="23.25">
      <c r="A783" s="115">
        <v>23935</v>
      </c>
      <c r="B783" s="215">
        <v>31</v>
      </c>
      <c r="C783" s="136">
        <v>91.4086</v>
      </c>
      <c r="D783" s="136">
        <v>91.4868</v>
      </c>
      <c r="E783" s="195">
        <f t="shared" si="39"/>
        <v>0.07819999999999538</v>
      </c>
      <c r="F783" s="164">
        <f t="shared" si="40"/>
        <v>288.82733148659423</v>
      </c>
      <c r="G783" s="128">
        <f t="shared" si="41"/>
        <v>270.75</v>
      </c>
      <c r="H783" s="143">
        <v>31</v>
      </c>
      <c r="I783" s="128">
        <v>800.11</v>
      </c>
      <c r="J783" s="128">
        <v>529.36</v>
      </c>
    </row>
    <row r="784" spans="1:10" ht="23.25">
      <c r="A784" s="115"/>
      <c r="B784" s="215">
        <v>32</v>
      </c>
      <c r="C784" s="136">
        <v>84.0222</v>
      </c>
      <c r="D784" s="136">
        <v>84.1001</v>
      </c>
      <c r="E784" s="195">
        <f t="shared" si="39"/>
        <v>0.07789999999999964</v>
      </c>
      <c r="F784" s="164">
        <f t="shared" si="40"/>
        <v>286.4181189793354</v>
      </c>
      <c r="G784" s="128">
        <f t="shared" si="41"/>
        <v>271.97999999999996</v>
      </c>
      <c r="H784" s="143">
        <v>32</v>
      </c>
      <c r="I784" s="128">
        <v>631.64</v>
      </c>
      <c r="J784" s="128">
        <v>359.66</v>
      </c>
    </row>
    <row r="785" spans="1:10" ht="23.25">
      <c r="A785" s="115"/>
      <c r="B785" s="215">
        <v>33</v>
      </c>
      <c r="C785" s="136">
        <v>88.4359</v>
      </c>
      <c r="D785" s="136">
        <v>88.5135</v>
      </c>
      <c r="E785" s="195">
        <f t="shared" si="39"/>
        <v>0.07759999999998968</v>
      </c>
      <c r="F785" s="164">
        <f t="shared" si="40"/>
        <v>251.26278979403475</v>
      </c>
      <c r="G785" s="128">
        <f t="shared" si="41"/>
        <v>308.84</v>
      </c>
      <c r="H785" s="143">
        <v>33</v>
      </c>
      <c r="I785" s="128">
        <v>650.54</v>
      </c>
      <c r="J785" s="128">
        <v>341.7</v>
      </c>
    </row>
    <row r="786" spans="1:10" ht="23.25">
      <c r="A786" s="115">
        <v>23938</v>
      </c>
      <c r="B786" s="215">
        <v>34</v>
      </c>
      <c r="C786" s="136">
        <v>87.0441</v>
      </c>
      <c r="D786" s="136">
        <v>87.1957</v>
      </c>
      <c r="E786" s="195">
        <f t="shared" si="39"/>
        <v>0.15160000000000196</v>
      </c>
      <c r="F786" s="164">
        <f t="shared" si="40"/>
        <v>426.1179975827134</v>
      </c>
      <c r="G786" s="128">
        <f t="shared" si="41"/>
        <v>355.77000000000004</v>
      </c>
      <c r="H786" s="143">
        <v>34</v>
      </c>
      <c r="I786" s="128">
        <v>655.98</v>
      </c>
      <c r="J786" s="128">
        <v>300.21</v>
      </c>
    </row>
    <row r="787" spans="1:10" ht="23.25">
      <c r="A787" s="115"/>
      <c r="B787" s="215">
        <v>35</v>
      </c>
      <c r="C787" s="136">
        <v>86.1046</v>
      </c>
      <c r="D787" s="136">
        <v>86.2471</v>
      </c>
      <c r="E787" s="195">
        <f t="shared" si="39"/>
        <v>0.1424999999999983</v>
      </c>
      <c r="F787" s="164">
        <f t="shared" si="40"/>
        <v>465.4733128633902</v>
      </c>
      <c r="G787" s="128">
        <f t="shared" si="41"/>
        <v>306.14</v>
      </c>
      <c r="H787" s="143">
        <v>35</v>
      </c>
      <c r="I787" s="128">
        <v>835.67</v>
      </c>
      <c r="J787" s="128">
        <v>529.53</v>
      </c>
    </row>
    <row r="788" spans="1:10" ht="23.25">
      <c r="A788" s="115"/>
      <c r="B788" s="215">
        <v>36</v>
      </c>
      <c r="C788" s="136">
        <v>85.0721</v>
      </c>
      <c r="D788" s="136">
        <v>85.1889</v>
      </c>
      <c r="E788" s="195">
        <f t="shared" si="39"/>
        <v>0.1167999999999978</v>
      </c>
      <c r="F788" s="164">
        <f t="shared" si="40"/>
        <v>430.50385168256906</v>
      </c>
      <c r="G788" s="128">
        <f t="shared" si="41"/>
        <v>271.30999999999995</v>
      </c>
      <c r="H788" s="143">
        <v>36</v>
      </c>
      <c r="I788" s="128">
        <v>830.01</v>
      </c>
      <c r="J788" s="128">
        <v>558.7</v>
      </c>
    </row>
    <row r="789" spans="1:10" ht="23.25">
      <c r="A789" s="115">
        <v>23966</v>
      </c>
      <c r="B789" s="215">
        <v>19</v>
      </c>
      <c r="C789" s="136">
        <v>86.207</v>
      </c>
      <c r="D789" s="136">
        <v>86.9894</v>
      </c>
      <c r="E789" s="195">
        <f t="shared" si="39"/>
        <v>0.7824000000000098</v>
      </c>
      <c r="F789" s="164">
        <f>((10^6)*E789/G789)</f>
        <v>2621.1055276382235</v>
      </c>
      <c r="G789" s="128">
        <f>I789-J789</f>
        <v>298.5</v>
      </c>
      <c r="H789" s="143">
        <v>37</v>
      </c>
      <c r="I789" s="128">
        <v>816.74</v>
      </c>
      <c r="J789" s="128">
        <v>518.24</v>
      </c>
    </row>
    <row r="790" spans="1:10" ht="23.25">
      <c r="A790" s="115"/>
      <c r="B790" s="215">
        <v>20</v>
      </c>
      <c r="C790" s="136">
        <v>87.4796</v>
      </c>
      <c r="D790" s="136">
        <v>88.3451</v>
      </c>
      <c r="E790" s="195">
        <f t="shared" si="39"/>
        <v>0.8654999999999973</v>
      </c>
      <c r="F790" s="164">
        <f>((10^6)*E790/G790)</f>
        <v>2886.6357602641406</v>
      </c>
      <c r="G790" s="128">
        <f>I790-J790</f>
        <v>299.83000000000004</v>
      </c>
      <c r="H790" s="143">
        <v>38</v>
      </c>
      <c r="I790" s="128">
        <v>852.98</v>
      </c>
      <c r="J790" s="128">
        <v>553.15</v>
      </c>
    </row>
    <row r="791" spans="1:10" ht="23.25">
      <c r="A791" s="115"/>
      <c r="B791" s="215">
        <v>21</v>
      </c>
      <c r="C791" s="136">
        <v>90.0913</v>
      </c>
      <c r="D791" s="136">
        <v>90.9701</v>
      </c>
      <c r="E791" s="195">
        <f t="shared" si="39"/>
        <v>0.8787999999999982</v>
      </c>
      <c r="F791" s="164">
        <f>((10^6)*E791/G791)</f>
        <v>2536.2925336950516</v>
      </c>
      <c r="G791" s="128">
        <f>I791-J791</f>
        <v>346.48999999999995</v>
      </c>
      <c r="H791" s="143">
        <v>39</v>
      </c>
      <c r="I791" s="128">
        <v>724.56</v>
      </c>
      <c r="J791" s="128">
        <v>378.07</v>
      </c>
    </row>
    <row r="792" spans="1:10" ht="23.25">
      <c r="A792" s="115">
        <v>23967</v>
      </c>
      <c r="B792" s="215">
        <v>22</v>
      </c>
      <c r="C792" s="136">
        <v>86.2205</v>
      </c>
      <c r="D792" s="136">
        <v>86.599</v>
      </c>
      <c r="E792" s="195">
        <f t="shared" si="39"/>
        <v>0.3785000000000025</v>
      </c>
      <c r="F792" s="164">
        <f>((10^6)*E792/G792)</f>
        <v>1270.0916076641809</v>
      </c>
      <c r="G792" s="128">
        <f>I792-J792</f>
        <v>298.01</v>
      </c>
      <c r="H792" s="143">
        <v>40</v>
      </c>
      <c r="I792" s="128">
        <v>807.87</v>
      </c>
      <c r="J792" s="128">
        <v>509.86</v>
      </c>
    </row>
    <row r="793" spans="1:10" ht="23.25">
      <c r="A793" s="115"/>
      <c r="B793" s="215">
        <v>23</v>
      </c>
      <c r="C793" s="136">
        <v>87.7082</v>
      </c>
      <c r="D793" s="136">
        <v>88.216</v>
      </c>
      <c r="E793" s="195">
        <f t="shared" si="39"/>
        <v>0.5077999999999889</v>
      </c>
      <c r="F793" s="164">
        <f aca="true" t="shared" si="42" ref="F793:F800">((10^6)*E793/G793)</f>
        <v>1417.208562417987</v>
      </c>
      <c r="G793" s="128">
        <f aca="true" t="shared" si="43" ref="G793:G800">I793-J793</f>
        <v>358.31</v>
      </c>
      <c r="H793" s="143">
        <v>41</v>
      </c>
      <c r="I793" s="128">
        <v>728.5</v>
      </c>
      <c r="J793" s="128">
        <v>370.19</v>
      </c>
    </row>
    <row r="794" spans="1:10" ht="23.25">
      <c r="A794" s="115"/>
      <c r="B794" s="215">
        <v>24</v>
      </c>
      <c r="C794" s="136">
        <v>87.9205</v>
      </c>
      <c r="D794" s="136">
        <v>88.3791</v>
      </c>
      <c r="E794" s="195">
        <f t="shared" si="39"/>
        <v>0.4585999999999899</v>
      </c>
      <c r="F794" s="164">
        <f t="shared" si="42"/>
        <v>1453.3354460465537</v>
      </c>
      <c r="G794" s="128">
        <f t="shared" si="43"/>
        <v>315.54999999999995</v>
      </c>
      <c r="H794" s="143">
        <v>42</v>
      </c>
      <c r="I794" s="128">
        <v>680.67</v>
      </c>
      <c r="J794" s="128">
        <v>365.12</v>
      </c>
    </row>
    <row r="795" spans="1:10" ht="23.25">
      <c r="A795" s="115">
        <v>23968</v>
      </c>
      <c r="B795" s="215">
        <v>25</v>
      </c>
      <c r="C795" s="136">
        <v>87.252</v>
      </c>
      <c r="D795" s="136">
        <v>87.4281</v>
      </c>
      <c r="E795" s="195">
        <f t="shared" si="39"/>
        <v>0.17610000000000525</v>
      </c>
      <c r="F795" s="164">
        <f t="shared" si="42"/>
        <v>546.1650590826079</v>
      </c>
      <c r="G795" s="128">
        <f t="shared" si="43"/>
        <v>322.42999999999995</v>
      </c>
      <c r="H795" s="143">
        <v>43</v>
      </c>
      <c r="I795" s="128">
        <v>697.16</v>
      </c>
      <c r="J795" s="128">
        <v>374.73</v>
      </c>
    </row>
    <row r="796" spans="1:10" ht="23.25">
      <c r="A796" s="115"/>
      <c r="B796" s="215">
        <v>26</v>
      </c>
      <c r="C796" s="136">
        <v>88.775</v>
      </c>
      <c r="D796" s="136">
        <v>88.9358</v>
      </c>
      <c r="E796" s="195">
        <f t="shared" si="39"/>
        <v>0.16079999999999472</v>
      </c>
      <c r="F796" s="164">
        <f t="shared" si="42"/>
        <v>542.6932163347781</v>
      </c>
      <c r="G796" s="128">
        <f t="shared" si="43"/>
        <v>296.29999999999995</v>
      </c>
      <c r="H796" s="143">
        <v>44</v>
      </c>
      <c r="I796" s="128">
        <v>765.41</v>
      </c>
      <c r="J796" s="128">
        <v>469.11</v>
      </c>
    </row>
    <row r="797" spans="1:10" ht="23.25">
      <c r="A797" s="115"/>
      <c r="B797" s="215">
        <v>27</v>
      </c>
      <c r="C797" s="136">
        <v>88.0476</v>
      </c>
      <c r="D797" s="136">
        <v>88.1985</v>
      </c>
      <c r="E797" s="195">
        <f t="shared" si="39"/>
        <v>0.15089999999999293</v>
      </c>
      <c r="F797" s="164">
        <f t="shared" si="42"/>
        <v>562.0321054787624</v>
      </c>
      <c r="G797" s="128">
        <f t="shared" si="43"/>
        <v>268.49</v>
      </c>
      <c r="H797" s="143">
        <v>45</v>
      </c>
      <c r="I797" s="128">
        <v>747.49</v>
      </c>
      <c r="J797" s="128">
        <v>479</v>
      </c>
    </row>
    <row r="798" spans="1:10" ht="23.25">
      <c r="A798" s="115">
        <v>23991</v>
      </c>
      <c r="B798" s="215">
        <v>28</v>
      </c>
      <c r="C798" s="136">
        <v>91.7733</v>
      </c>
      <c r="D798" s="136">
        <v>91.9255</v>
      </c>
      <c r="E798" s="195">
        <f t="shared" si="39"/>
        <v>0.15219999999999345</v>
      </c>
      <c r="F798" s="164">
        <f t="shared" si="42"/>
        <v>532.9504867287395</v>
      </c>
      <c r="G798" s="128">
        <f t="shared" si="43"/>
        <v>285.58000000000004</v>
      </c>
      <c r="H798" s="143">
        <v>46</v>
      </c>
      <c r="I798" s="128">
        <v>850.86</v>
      </c>
      <c r="J798" s="128">
        <v>565.28</v>
      </c>
    </row>
    <row r="799" spans="1:10" ht="23.25">
      <c r="A799" s="115"/>
      <c r="B799" s="215">
        <v>29</v>
      </c>
      <c r="C799" s="136">
        <v>85.2898</v>
      </c>
      <c r="D799" s="136">
        <v>85.4467</v>
      </c>
      <c r="E799" s="195">
        <f t="shared" si="39"/>
        <v>0.15690000000000737</v>
      </c>
      <c r="F799" s="164">
        <f t="shared" si="42"/>
        <v>500.15938795029444</v>
      </c>
      <c r="G799" s="128">
        <f t="shared" si="43"/>
        <v>313.7</v>
      </c>
      <c r="H799" s="143">
        <v>47</v>
      </c>
      <c r="I799" s="128">
        <v>823.04</v>
      </c>
      <c r="J799" s="128">
        <v>509.34</v>
      </c>
    </row>
    <row r="800" spans="1:10" ht="23.25">
      <c r="A800" s="115"/>
      <c r="B800" s="215">
        <v>30</v>
      </c>
      <c r="C800" s="136">
        <v>85.3578</v>
      </c>
      <c r="D800" s="136">
        <v>85.509</v>
      </c>
      <c r="E800" s="195">
        <f t="shared" si="39"/>
        <v>0.1512000000000029</v>
      </c>
      <c r="F800" s="164">
        <f t="shared" si="42"/>
        <v>508.9880832155218</v>
      </c>
      <c r="G800" s="128">
        <f t="shared" si="43"/>
        <v>297.05999999999995</v>
      </c>
      <c r="H800" s="143">
        <v>48</v>
      </c>
      <c r="I800" s="128">
        <v>798.28</v>
      </c>
      <c r="J800" s="128">
        <v>501.22</v>
      </c>
    </row>
    <row r="801" spans="1:10" ht="23.25">
      <c r="A801" s="115">
        <v>24006</v>
      </c>
      <c r="B801" s="215">
        <v>31</v>
      </c>
      <c r="C801" s="136">
        <v>91.4142</v>
      </c>
      <c r="D801" s="136">
        <v>91.6188</v>
      </c>
      <c r="E801" s="195">
        <f t="shared" si="39"/>
        <v>0.20459999999999923</v>
      </c>
      <c r="F801" s="164">
        <f aca="true" t="shared" si="44" ref="F801:F808">((10^6)*E801/G801)</f>
        <v>640.6964364000727</v>
      </c>
      <c r="G801" s="128">
        <f aca="true" t="shared" si="45" ref="G801:G808">I801-J801</f>
        <v>319.34000000000003</v>
      </c>
      <c r="H801" s="143">
        <v>49</v>
      </c>
      <c r="I801" s="128">
        <v>724.85</v>
      </c>
      <c r="J801" s="128">
        <v>405.51</v>
      </c>
    </row>
    <row r="802" spans="1:10" ht="23.25">
      <c r="A802" s="115"/>
      <c r="B802" s="215">
        <v>32</v>
      </c>
      <c r="C802" s="136">
        <v>84.0158</v>
      </c>
      <c r="D802" s="136">
        <v>84.2446</v>
      </c>
      <c r="E802" s="195">
        <f t="shared" si="39"/>
        <v>0.22880000000000678</v>
      </c>
      <c r="F802" s="164">
        <f t="shared" si="44"/>
        <v>670.1619753375905</v>
      </c>
      <c r="G802" s="128">
        <f t="shared" si="45"/>
        <v>341.40999999999997</v>
      </c>
      <c r="H802" s="143">
        <v>50</v>
      </c>
      <c r="I802" s="128">
        <v>710.68</v>
      </c>
      <c r="J802" s="128">
        <v>369.27</v>
      </c>
    </row>
    <row r="803" spans="1:10" ht="23.25">
      <c r="A803" s="115"/>
      <c r="B803" s="215">
        <v>33</v>
      </c>
      <c r="C803" s="136">
        <v>88.446</v>
      </c>
      <c r="D803" s="136">
        <v>88.676</v>
      </c>
      <c r="E803" s="195">
        <f t="shared" si="39"/>
        <v>0.23000000000000398</v>
      </c>
      <c r="F803" s="164">
        <f t="shared" si="44"/>
        <v>673.3415305345862</v>
      </c>
      <c r="G803" s="128">
        <f t="shared" si="45"/>
        <v>341.58000000000004</v>
      </c>
      <c r="H803" s="143">
        <v>51</v>
      </c>
      <c r="I803" s="128">
        <v>691.47</v>
      </c>
      <c r="J803" s="128">
        <v>349.89</v>
      </c>
    </row>
    <row r="804" spans="1:10" ht="23.25">
      <c r="A804" s="115">
        <v>24011</v>
      </c>
      <c r="B804" s="215">
        <v>34</v>
      </c>
      <c r="C804" s="136">
        <v>87.0366</v>
      </c>
      <c r="D804" s="136">
        <v>87.096</v>
      </c>
      <c r="E804" s="195">
        <f t="shared" si="39"/>
        <v>0.05939999999999657</v>
      </c>
      <c r="F804" s="164">
        <f t="shared" si="44"/>
        <v>187.7251753997742</v>
      </c>
      <c r="G804" s="128">
        <f t="shared" si="45"/>
        <v>316.4200000000001</v>
      </c>
      <c r="H804" s="143">
        <v>52</v>
      </c>
      <c r="I804" s="128">
        <v>792.07</v>
      </c>
      <c r="J804" s="128">
        <v>475.65</v>
      </c>
    </row>
    <row r="805" spans="1:10" ht="23.25">
      <c r="A805" s="115"/>
      <c r="B805" s="215">
        <v>35</v>
      </c>
      <c r="C805" s="136">
        <v>86.1096</v>
      </c>
      <c r="D805" s="136">
        <v>86.1714</v>
      </c>
      <c r="E805" s="195">
        <f t="shared" si="39"/>
        <v>0.061800000000005184</v>
      </c>
      <c r="F805" s="164">
        <f t="shared" si="44"/>
        <v>184.24112333424318</v>
      </c>
      <c r="G805" s="128">
        <f t="shared" si="45"/>
        <v>335.42999999999995</v>
      </c>
      <c r="H805" s="143">
        <v>53</v>
      </c>
      <c r="I805" s="128">
        <v>704.81</v>
      </c>
      <c r="J805" s="128">
        <v>369.38</v>
      </c>
    </row>
    <row r="806" spans="1:10" ht="23.25">
      <c r="A806" s="115"/>
      <c r="B806" s="215">
        <v>36</v>
      </c>
      <c r="C806" s="136">
        <v>90.6839</v>
      </c>
      <c r="D806" s="136">
        <v>90.7474</v>
      </c>
      <c r="E806" s="195">
        <f t="shared" si="39"/>
        <v>0.06350000000000477</v>
      </c>
      <c r="F806" s="164">
        <f t="shared" si="44"/>
        <v>210.62757065146866</v>
      </c>
      <c r="G806" s="128">
        <f t="shared" si="45"/>
        <v>301.48</v>
      </c>
      <c r="H806" s="143">
        <v>54</v>
      </c>
      <c r="I806" s="128">
        <v>834.88</v>
      </c>
      <c r="J806" s="128">
        <v>533.4</v>
      </c>
    </row>
    <row r="807" spans="1:10" ht="23.25">
      <c r="A807" s="115">
        <v>24019</v>
      </c>
      <c r="B807" s="215">
        <v>1</v>
      </c>
      <c r="C807" s="136">
        <v>85.398</v>
      </c>
      <c r="D807" s="136">
        <v>85.4162</v>
      </c>
      <c r="E807" s="195">
        <f t="shared" si="39"/>
        <v>0.01820000000000732</v>
      </c>
      <c r="F807" s="164">
        <f t="shared" si="44"/>
        <v>58.55290673360781</v>
      </c>
      <c r="G807" s="128">
        <f t="shared" si="45"/>
        <v>310.83000000000004</v>
      </c>
      <c r="H807" s="143">
        <v>55</v>
      </c>
      <c r="I807" s="128">
        <v>810.71</v>
      </c>
      <c r="J807" s="128">
        <v>499.88</v>
      </c>
    </row>
    <row r="808" spans="1:10" ht="23.25">
      <c r="A808" s="115"/>
      <c r="B808" s="215">
        <v>2</v>
      </c>
      <c r="C808" s="136">
        <v>87.462</v>
      </c>
      <c r="D808" s="136">
        <v>87.4743</v>
      </c>
      <c r="E808" s="195">
        <f t="shared" si="39"/>
        <v>0.012299999999996203</v>
      </c>
      <c r="F808" s="164">
        <f t="shared" si="44"/>
        <v>44.152487615752044</v>
      </c>
      <c r="G808" s="128">
        <f t="shared" si="45"/>
        <v>278.5799999999999</v>
      </c>
      <c r="H808" s="143">
        <v>56</v>
      </c>
      <c r="I808" s="128">
        <v>888.54</v>
      </c>
      <c r="J808" s="128">
        <v>609.96</v>
      </c>
    </row>
    <row r="809" spans="1:10" ht="23.25">
      <c r="A809" s="115"/>
      <c r="B809" s="215">
        <v>3</v>
      </c>
      <c r="C809" s="136">
        <v>85.8776</v>
      </c>
      <c r="D809" s="136">
        <v>85.8909</v>
      </c>
      <c r="E809" s="195">
        <f t="shared" si="39"/>
        <v>0.013300000000000978</v>
      </c>
      <c r="F809" s="164">
        <f aca="true" t="shared" si="46" ref="F809:F825">((10^6)*E809/G809)</f>
        <v>48.11170597598385</v>
      </c>
      <c r="G809" s="128">
        <f aca="true" t="shared" si="47" ref="G809:G825">I809-J809</f>
        <v>276.44000000000005</v>
      </c>
      <c r="H809" s="143">
        <v>57</v>
      </c>
      <c r="I809" s="128">
        <v>825.83</v>
      </c>
      <c r="J809" s="128">
        <v>549.39</v>
      </c>
    </row>
    <row r="810" spans="1:10" ht="23.25">
      <c r="A810" s="115">
        <v>24032</v>
      </c>
      <c r="B810" s="215">
        <v>4</v>
      </c>
      <c r="C810" s="136">
        <v>85.0305</v>
      </c>
      <c r="D810" s="136">
        <v>85.0589</v>
      </c>
      <c r="E810" s="195">
        <f t="shared" si="39"/>
        <v>0.028399999999990655</v>
      </c>
      <c r="F810" s="164">
        <f t="shared" si="46"/>
        <v>92.30969251768397</v>
      </c>
      <c r="G810" s="128">
        <f t="shared" si="47"/>
        <v>307.66</v>
      </c>
      <c r="H810" s="143">
        <v>58</v>
      </c>
      <c r="I810" s="128">
        <v>738.7</v>
      </c>
      <c r="J810" s="128">
        <v>431.04</v>
      </c>
    </row>
    <row r="811" spans="1:10" ht="23.25">
      <c r="A811" s="115"/>
      <c r="B811" s="215">
        <v>5</v>
      </c>
      <c r="C811" s="136">
        <v>86.0878</v>
      </c>
      <c r="D811" s="136">
        <v>86.1099</v>
      </c>
      <c r="E811" s="195">
        <f t="shared" si="39"/>
        <v>0.02209999999999468</v>
      </c>
      <c r="F811" s="164">
        <f t="shared" si="46"/>
        <v>67.96235930867422</v>
      </c>
      <c r="G811" s="128">
        <f t="shared" si="47"/>
        <v>325.17999999999995</v>
      </c>
      <c r="H811" s="143">
        <v>59</v>
      </c>
      <c r="I811" s="128">
        <v>656.17</v>
      </c>
      <c r="J811" s="128">
        <v>330.99</v>
      </c>
    </row>
    <row r="812" spans="1:10" ht="23.25">
      <c r="A812" s="115"/>
      <c r="B812" s="215">
        <v>6</v>
      </c>
      <c r="C812" s="136">
        <v>87.4366</v>
      </c>
      <c r="D812" s="136">
        <v>87.4581</v>
      </c>
      <c r="E812" s="195">
        <f t="shared" si="39"/>
        <v>0.021500000000003183</v>
      </c>
      <c r="F812" s="164">
        <f t="shared" si="46"/>
        <v>66.05831566658426</v>
      </c>
      <c r="G812" s="128">
        <f t="shared" si="47"/>
        <v>325.47</v>
      </c>
      <c r="H812" s="143">
        <v>60</v>
      </c>
      <c r="I812" s="128">
        <v>693.35</v>
      </c>
      <c r="J812" s="128">
        <v>367.88</v>
      </c>
    </row>
    <row r="813" spans="1:10" ht="23.25">
      <c r="A813" s="115">
        <v>24040</v>
      </c>
      <c r="B813" s="215">
        <v>7</v>
      </c>
      <c r="C813" s="136">
        <v>86.3538</v>
      </c>
      <c r="D813" s="136">
        <v>86.3638</v>
      </c>
      <c r="E813" s="195">
        <f t="shared" si="39"/>
        <v>0.009999999999990905</v>
      </c>
      <c r="F813" s="164">
        <f t="shared" si="46"/>
        <v>32.68401098179797</v>
      </c>
      <c r="G813" s="128">
        <f t="shared" si="47"/>
        <v>305.96</v>
      </c>
      <c r="H813" s="143">
        <v>61</v>
      </c>
      <c r="I813" s="128">
        <v>745.87</v>
      </c>
      <c r="J813" s="128">
        <v>439.91</v>
      </c>
    </row>
    <row r="814" spans="1:10" ht="23.25">
      <c r="A814" s="115"/>
      <c r="B814" s="215">
        <v>8</v>
      </c>
      <c r="C814" s="136">
        <v>84.7915</v>
      </c>
      <c r="D814" s="136">
        <v>84.8011</v>
      </c>
      <c r="E814" s="195">
        <f t="shared" si="39"/>
        <v>0.009600000000006048</v>
      </c>
      <c r="F814" s="164">
        <f t="shared" si="46"/>
        <v>19.351327380124673</v>
      </c>
      <c r="G814" s="128">
        <f t="shared" si="47"/>
        <v>496.09</v>
      </c>
      <c r="H814" s="143">
        <v>62</v>
      </c>
      <c r="I814" s="128">
        <v>864.27</v>
      </c>
      <c r="J814" s="128">
        <v>368.18</v>
      </c>
    </row>
    <row r="815" spans="1:10" ht="23.25">
      <c r="A815" s="115"/>
      <c r="B815" s="215">
        <v>9</v>
      </c>
      <c r="C815" s="136">
        <v>86.5132</v>
      </c>
      <c r="D815" s="136">
        <v>86.5261</v>
      </c>
      <c r="E815" s="195">
        <f t="shared" si="39"/>
        <v>0.01290000000000191</v>
      </c>
      <c r="F815" s="164">
        <f t="shared" si="46"/>
        <v>39.64107922070527</v>
      </c>
      <c r="G815" s="128">
        <f t="shared" si="47"/>
        <v>325.42</v>
      </c>
      <c r="H815" s="143">
        <v>63</v>
      </c>
      <c r="I815" s="128">
        <v>718.88</v>
      </c>
      <c r="J815" s="128">
        <v>393.46</v>
      </c>
    </row>
    <row r="816" spans="1:10" ht="23.25">
      <c r="A816" s="115">
        <v>24049</v>
      </c>
      <c r="B816" s="215">
        <v>28</v>
      </c>
      <c r="C816" s="136">
        <v>91.7059</v>
      </c>
      <c r="D816" s="136">
        <v>91.7208</v>
      </c>
      <c r="E816" s="195">
        <f t="shared" si="39"/>
        <v>0.014899999999997249</v>
      </c>
      <c r="F816" s="164">
        <f t="shared" si="46"/>
        <v>45.6061950965604</v>
      </c>
      <c r="G816" s="128">
        <f t="shared" si="47"/>
        <v>326.71000000000004</v>
      </c>
      <c r="H816" s="143">
        <v>64</v>
      </c>
      <c r="I816" s="128">
        <v>686.69</v>
      </c>
      <c r="J816" s="128">
        <v>359.98</v>
      </c>
    </row>
    <row r="817" spans="1:10" ht="23.25">
      <c r="A817" s="115"/>
      <c r="B817" s="215">
        <v>29</v>
      </c>
      <c r="C817" s="136">
        <v>85.2135</v>
      </c>
      <c r="D817" s="136">
        <v>85.2273</v>
      </c>
      <c r="E817" s="195">
        <f t="shared" si="39"/>
        <v>0.013800000000003365</v>
      </c>
      <c r="F817" s="164">
        <f t="shared" si="46"/>
        <v>45.53403504142067</v>
      </c>
      <c r="G817" s="128">
        <f t="shared" si="47"/>
        <v>303.07000000000005</v>
      </c>
      <c r="H817" s="143">
        <v>65</v>
      </c>
      <c r="I817" s="128">
        <v>834.37</v>
      </c>
      <c r="J817" s="128">
        <v>531.3</v>
      </c>
    </row>
    <row r="818" spans="1:10" ht="23.25">
      <c r="A818" s="115"/>
      <c r="B818" s="215">
        <v>30</v>
      </c>
      <c r="C818" s="136">
        <v>85.287</v>
      </c>
      <c r="D818" s="136">
        <v>85.3008</v>
      </c>
      <c r="E818" s="195">
        <f t="shared" si="39"/>
        <v>0.013799999999989154</v>
      </c>
      <c r="F818" s="164">
        <f t="shared" si="46"/>
        <v>43.19248826287685</v>
      </c>
      <c r="G818" s="128">
        <f t="shared" si="47"/>
        <v>319.50000000000006</v>
      </c>
      <c r="H818" s="143">
        <v>66</v>
      </c>
      <c r="I818" s="128">
        <v>785.07</v>
      </c>
      <c r="J818" s="128">
        <v>465.57</v>
      </c>
    </row>
    <row r="819" spans="1:10" ht="23.25">
      <c r="A819" s="115">
        <v>24060</v>
      </c>
      <c r="B819" s="215">
        <v>31</v>
      </c>
      <c r="C819" s="136">
        <v>90.6784</v>
      </c>
      <c r="D819" s="136">
        <v>90.6865</v>
      </c>
      <c r="E819" s="195">
        <f t="shared" si="39"/>
        <v>0.008099999999998886</v>
      </c>
      <c r="F819" s="164">
        <f t="shared" si="46"/>
        <v>20.44731660523776</v>
      </c>
      <c r="G819" s="128">
        <f t="shared" si="47"/>
        <v>396.14</v>
      </c>
      <c r="H819" s="143">
        <v>67</v>
      </c>
      <c r="I819" s="128">
        <v>737.91</v>
      </c>
      <c r="J819" s="128">
        <v>341.77</v>
      </c>
    </row>
    <row r="820" spans="1:10" ht="23.25">
      <c r="A820" s="115"/>
      <c r="B820" s="215">
        <v>32</v>
      </c>
      <c r="C820" s="136">
        <v>83.9675</v>
      </c>
      <c r="D820" s="136">
        <v>83.978</v>
      </c>
      <c r="E820" s="195">
        <f t="shared" si="39"/>
        <v>0.010499999999993292</v>
      </c>
      <c r="F820" s="164">
        <f t="shared" si="46"/>
        <v>27.022158169681884</v>
      </c>
      <c r="G820" s="128">
        <f t="shared" si="47"/>
        <v>388.57000000000005</v>
      </c>
      <c r="H820" s="143">
        <v>68</v>
      </c>
      <c r="I820" s="128">
        <v>769.57</v>
      </c>
      <c r="J820" s="128">
        <v>381</v>
      </c>
    </row>
    <row r="821" spans="1:10" ht="23.25">
      <c r="A821" s="115"/>
      <c r="B821" s="215">
        <v>33</v>
      </c>
      <c r="C821" s="136">
        <v>89.0548</v>
      </c>
      <c r="D821" s="136">
        <v>89.0633</v>
      </c>
      <c r="E821" s="195">
        <f t="shared" si="39"/>
        <v>0.008499999999997954</v>
      </c>
      <c r="F821" s="164">
        <f t="shared" si="46"/>
        <v>24.009942941070996</v>
      </c>
      <c r="G821" s="128">
        <f t="shared" si="47"/>
        <v>354.02</v>
      </c>
      <c r="H821" s="143">
        <v>69</v>
      </c>
      <c r="I821" s="128">
        <v>880.35</v>
      </c>
      <c r="J821" s="128">
        <v>526.33</v>
      </c>
    </row>
    <row r="822" spans="1:10" ht="23.25">
      <c r="A822" s="115">
        <v>24067</v>
      </c>
      <c r="B822" s="215">
        <v>34</v>
      </c>
      <c r="C822" s="136">
        <v>86.9742</v>
      </c>
      <c r="D822" s="136">
        <v>86.991</v>
      </c>
      <c r="E822" s="195">
        <f t="shared" si="39"/>
        <v>0.01680000000000348</v>
      </c>
      <c r="F822" s="164">
        <f t="shared" si="46"/>
        <v>52.87674682111128</v>
      </c>
      <c r="G822" s="128">
        <f t="shared" si="47"/>
        <v>317.72</v>
      </c>
      <c r="H822" s="143">
        <v>70</v>
      </c>
      <c r="I822" s="128">
        <v>863.01</v>
      </c>
      <c r="J822" s="128">
        <v>545.29</v>
      </c>
    </row>
    <row r="823" spans="1:10" ht="23.25">
      <c r="A823" s="115"/>
      <c r="B823" s="215">
        <v>35</v>
      </c>
      <c r="C823" s="136">
        <v>86.0416</v>
      </c>
      <c r="D823" s="136">
        <v>86.0597</v>
      </c>
      <c r="E823" s="195">
        <f t="shared" si="39"/>
        <v>0.018100000000004002</v>
      </c>
      <c r="F823" s="164">
        <f t="shared" si="46"/>
        <v>48.54368932039908</v>
      </c>
      <c r="G823" s="128">
        <f t="shared" si="47"/>
        <v>372.86</v>
      </c>
      <c r="H823" s="143">
        <v>71</v>
      </c>
      <c r="I823" s="128">
        <v>720.21</v>
      </c>
      <c r="J823" s="128">
        <v>347.35</v>
      </c>
    </row>
    <row r="824" spans="1:10" ht="23.25">
      <c r="A824" s="115"/>
      <c r="B824" s="215">
        <v>36</v>
      </c>
      <c r="C824" s="136">
        <v>90.6132</v>
      </c>
      <c r="D824" s="136">
        <v>90.6286</v>
      </c>
      <c r="E824" s="195">
        <f t="shared" si="39"/>
        <v>0.015399999999999636</v>
      </c>
      <c r="F824" s="164">
        <f t="shared" si="46"/>
        <v>41.62724692525918</v>
      </c>
      <c r="G824" s="128">
        <f t="shared" si="47"/>
        <v>369.95000000000005</v>
      </c>
      <c r="H824" s="143">
        <v>72</v>
      </c>
      <c r="I824" s="128">
        <v>891.08</v>
      </c>
      <c r="J824" s="128">
        <v>521.13</v>
      </c>
    </row>
    <row r="825" spans="1:10" ht="23.25">
      <c r="A825" s="115">
        <v>24082</v>
      </c>
      <c r="B825" s="215">
        <v>31</v>
      </c>
      <c r="C825" s="136">
        <v>90.7263</v>
      </c>
      <c r="D825" s="136">
        <v>90.748</v>
      </c>
      <c r="E825" s="195">
        <f t="shared" si="39"/>
        <v>0.021700000000009823</v>
      </c>
      <c r="F825" s="164">
        <f t="shared" si="46"/>
        <v>80.57628754970041</v>
      </c>
      <c r="G825" s="128">
        <f t="shared" si="47"/>
        <v>269.31000000000006</v>
      </c>
      <c r="H825" s="143">
        <v>73</v>
      </c>
      <c r="I825" s="128">
        <v>857.48</v>
      </c>
      <c r="J825" s="128">
        <v>588.17</v>
      </c>
    </row>
    <row r="826" spans="1:10" ht="23.25">
      <c r="A826" s="115"/>
      <c r="B826" s="215">
        <v>32</v>
      </c>
      <c r="C826" s="136">
        <v>83.9893</v>
      </c>
      <c r="D826" s="136">
        <v>84.001</v>
      </c>
      <c r="E826" s="195">
        <f t="shared" si="39"/>
        <v>0.011700000000004707</v>
      </c>
      <c r="F826" s="164">
        <f aca="true" t="shared" si="48" ref="F826:F833">((10^6)*E826/G826)</f>
        <v>40.06712098902335</v>
      </c>
      <c r="G826" s="128">
        <f aca="true" t="shared" si="49" ref="G826:G833">I826-J826</f>
        <v>292.01</v>
      </c>
      <c r="H826" s="143">
        <v>74</v>
      </c>
      <c r="I826" s="128">
        <v>874.9</v>
      </c>
      <c r="J826" s="128">
        <v>582.89</v>
      </c>
    </row>
    <row r="827" spans="1:10" ht="23.25">
      <c r="A827" s="115"/>
      <c r="B827" s="215">
        <v>33</v>
      </c>
      <c r="C827" s="136">
        <v>89.0916</v>
      </c>
      <c r="D827" s="136">
        <v>89.107</v>
      </c>
      <c r="E827" s="195">
        <f t="shared" si="39"/>
        <v>0.015399999999999636</v>
      </c>
      <c r="F827" s="164">
        <f t="shared" si="48"/>
        <v>45.16658845612282</v>
      </c>
      <c r="G827" s="128">
        <f t="shared" si="49"/>
        <v>340.96000000000004</v>
      </c>
      <c r="H827" s="143">
        <v>75</v>
      </c>
      <c r="I827" s="128">
        <v>708.83</v>
      </c>
      <c r="J827" s="128">
        <v>367.87</v>
      </c>
    </row>
    <row r="828" spans="1:10" ht="23.25">
      <c r="A828" s="115">
        <v>24095</v>
      </c>
      <c r="B828" s="215">
        <v>34</v>
      </c>
      <c r="C828" s="136">
        <v>87.0231</v>
      </c>
      <c r="D828" s="136">
        <v>87.033</v>
      </c>
      <c r="E828" s="195">
        <f t="shared" si="39"/>
        <v>0.009900000000001796</v>
      </c>
      <c r="F828" s="164">
        <f t="shared" si="48"/>
        <v>32.03468806627556</v>
      </c>
      <c r="G828" s="128">
        <f t="shared" si="49"/>
        <v>309.03999999999996</v>
      </c>
      <c r="H828" s="143">
        <v>76</v>
      </c>
      <c r="I828" s="128">
        <v>815.02</v>
      </c>
      <c r="J828" s="128">
        <v>505.98</v>
      </c>
    </row>
    <row r="829" spans="1:10" ht="23.25">
      <c r="A829" s="115"/>
      <c r="B829" s="215">
        <v>35</v>
      </c>
      <c r="C829" s="136">
        <v>86.0778</v>
      </c>
      <c r="D829" s="136">
        <v>86.0886</v>
      </c>
      <c r="E829" s="195">
        <f t="shared" si="39"/>
        <v>0.010800000000003251</v>
      </c>
      <c r="F829" s="164">
        <f t="shared" si="48"/>
        <v>38.136939863707234</v>
      </c>
      <c r="G829" s="128">
        <f t="shared" si="49"/>
        <v>283.19</v>
      </c>
      <c r="H829" s="143">
        <v>77</v>
      </c>
      <c r="I829" s="128">
        <v>793.01</v>
      </c>
      <c r="J829" s="128">
        <v>509.82</v>
      </c>
    </row>
    <row r="830" spans="1:10" ht="23.25">
      <c r="A830" s="115"/>
      <c r="B830" s="215">
        <v>36</v>
      </c>
      <c r="C830" s="136">
        <v>90.6609</v>
      </c>
      <c r="D830" s="136">
        <v>90.6683</v>
      </c>
      <c r="E830" s="195">
        <f t="shared" si="39"/>
        <v>0.00740000000000407</v>
      </c>
      <c r="F830" s="164">
        <f t="shared" si="48"/>
        <v>22.965675625361772</v>
      </c>
      <c r="G830" s="128">
        <f t="shared" si="49"/>
        <v>322.21999999999997</v>
      </c>
      <c r="H830" s="143">
        <v>78</v>
      </c>
      <c r="I830" s="128">
        <v>783.38</v>
      </c>
      <c r="J830" s="128">
        <v>461.16</v>
      </c>
    </row>
    <row r="831" spans="1:10" ht="23.25">
      <c r="A831" s="115">
        <v>24113</v>
      </c>
      <c r="B831" s="215">
        <v>10</v>
      </c>
      <c r="C831" s="136">
        <v>85.0781</v>
      </c>
      <c r="D831" s="136">
        <v>85.0899</v>
      </c>
      <c r="E831" s="195">
        <f t="shared" si="39"/>
        <v>0.011799999999993815</v>
      </c>
      <c r="F831" s="164">
        <f t="shared" si="48"/>
        <v>36.90729388212753</v>
      </c>
      <c r="G831" s="128">
        <f t="shared" si="49"/>
        <v>319.72</v>
      </c>
      <c r="H831" s="143">
        <v>79</v>
      </c>
      <c r="I831" s="128">
        <v>673.7</v>
      </c>
      <c r="J831" s="128">
        <v>353.98</v>
      </c>
    </row>
    <row r="832" spans="1:10" ht="23.25">
      <c r="A832" s="115"/>
      <c r="B832" s="215">
        <v>11</v>
      </c>
      <c r="C832" s="136">
        <v>86.0899</v>
      </c>
      <c r="D832" s="136">
        <v>86.1002</v>
      </c>
      <c r="E832" s="195">
        <f t="shared" si="39"/>
        <v>0.010300000000000864</v>
      </c>
      <c r="F832" s="164">
        <f t="shared" si="48"/>
        <v>35.02924772140138</v>
      </c>
      <c r="G832" s="128">
        <f t="shared" si="49"/>
        <v>294.04</v>
      </c>
      <c r="H832" s="143">
        <v>80</v>
      </c>
      <c r="I832" s="128">
        <v>660</v>
      </c>
      <c r="J832" s="128">
        <v>365.96</v>
      </c>
    </row>
    <row r="833" spans="1:10" ht="23.25">
      <c r="A833" s="115"/>
      <c r="B833" s="215">
        <v>12</v>
      </c>
      <c r="C833" s="136">
        <v>84.8303</v>
      </c>
      <c r="D833" s="136">
        <v>84.8427</v>
      </c>
      <c r="E833" s="195">
        <f t="shared" si="39"/>
        <v>0.012399999999999523</v>
      </c>
      <c r="F833" s="164">
        <f t="shared" si="48"/>
        <v>47.88199405336343</v>
      </c>
      <c r="G833" s="128">
        <f t="shared" si="49"/>
        <v>258.9699999999999</v>
      </c>
      <c r="H833" s="143">
        <v>81</v>
      </c>
      <c r="I833" s="128">
        <v>834.04</v>
      </c>
      <c r="J833" s="128">
        <v>575.07</v>
      </c>
    </row>
    <row r="834" spans="1:10" ht="23.25">
      <c r="A834" s="115">
        <v>24124</v>
      </c>
      <c r="B834" s="215">
        <v>13</v>
      </c>
      <c r="C834" s="136">
        <v>85.2898</v>
      </c>
      <c r="D834" s="136">
        <v>85.2995</v>
      </c>
      <c r="E834" s="195">
        <f t="shared" si="39"/>
        <v>0.009699999999995157</v>
      </c>
      <c r="F834" s="164">
        <f aca="true" t="shared" si="50" ref="F834:F840">((10^6)*E834/G834)</f>
        <v>36.27659972323258</v>
      </c>
      <c r="G834" s="128">
        <f aca="true" t="shared" si="51" ref="G834:G840">I834-J834</f>
        <v>267.39</v>
      </c>
      <c r="H834" s="143">
        <v>82</v>
      </c>
      <c r="I834" s="128">
        <v>827.46</v>
      </c>
      <c r="J834" s="128">
        <v>560.07</v>
      </c>
    </row>
    <row r="835" spans="1:10" ht="23.25">
      <c r="A835" s="115"/>
      <c r="B835" s="215">
        <v>14</v>
      </c>
      <c r="C835" s="136">
        <v>87.7863</v>
      </c>
      <c r="D835" s="136">
        <v>87.8041</v>
      </c>
      <c r="E835" s="195">
        <f t="shared" si="39"/>
        <v>0.017800000000008254</v>
      </c>
      <c r="F835" s="164">
        <f t="shared" si="50"/>
        <v>56.95271005313961</v>
      </c>
      <c r="G835" s="128">
        <f t="shared" si="51"/>
        <v>312.54</v>
      </c>
      <c r="H835" s="143">
        <v>83</v>
      </c>
      <c r="I835" s="128">
        <v>714.25</v>
      </c>
      <c r="J835" s="128">
        <v>401.71</v>
      </c>
    </row>
    <row r="836" spans="1:10" ht="23.25">
      <c r="A836" s="115"/>
      <c r="B836" s="215">
        <v>15</v>
      </c>
      <c r="C836" s="136">
        <v>86.9909</v>
      </c>
      <c r="D836" s="136">
        <v>87.005</v>
      </c>
      <c r="E836" s="195">
        <f t="shared" si="39"/>
        <v>0.014099999999999113</v>
      </c>
      <c r="F836" s="164">
        <f t="shared" si="50"/>
        <v>41.089902375052056</v>
      </c>
      <c r="G836" s="128">
        <f t="shared" si="51"/>
        <v>343.15</v>
      </c>
      <c r="H836" s="143">
        <v>84</v>
      </c>
      <c r="I836" s="128">
        <v>613.77</v>
      </c>
      <c r="J836" s="128">
        <v>270.62</v>
      </c>
    </row>
    <row r="837" spans="1:10" ht="23.25">
      <c r="A837" s="115">
        <v>24130</v>
      </c>
      <c r="B837" s="215">
        <v>16</v>
      </c>
      <c r="C837" s="136">
        <v>85.6776</v>
      </c>
      <c r="D837" s="136">
        <v>85.6871</v>
      </c>
      <c r="E837" s="195">
        <f t="shared" si="39"/>
        <v>0.009500000000002728</v>
      </c>
      <c r="F837" s="164">
        <f t="shared" si="50"/>
        <v>29.14468032888308</v>
      </c>
      <c r="G837" s="128">
        <f t="shared" si="51"/>
        <v>325.96</v>
      </c>
      <c r="H837" s="143">
        <v>85</v>
      </c>
      <c r="I837" s="128">
        <v>675.26</v>
      </c>
      <c r="J837" s="128">
        <v>349.3</v>
      </c>
    </row>
    <row r="838" spans="1:10" ht="23.25">
      <c r="A838" s="115"/>
      <c r="B838" s="215">
        <v>17</v>
      </c>
      <c r="C838" s="136">
        <v>85.0284</v>
      </c>
      <c r="D838" s="136">
        <v>85.0348</v>
      </c>
      <c r="E838" s="195">
        <f t="shared" si="39"/>
        <v>0.006399999999999295</v>
      </c>
      <c r="F838" s="164">
        <f t="shared" si="50"/>
        <v>21.325513978205645</v>
      </c>
      <c r="G838" s="128">
        <f t="shared" si="51"/>
        <v>300.10999999999996</v>
      </c>
      <c r="H838" s="143">
        <v>86</v>
      </c>
      <c r="I838" s="128">
        <v>701.03</v>
      </c>
      <c r="J838" s="128">
        <v>400.92</v>
      </c>
    </row>
    <row r="839" spans="1:10" ht="23.25">
      <c r="A839" s="115"/>
      <c r="B839" s="215">
        <v>18</v>
      </c>
      <c r="C839" s="136">
        <v>86.8259</v>
      </c>
      <c r="D839" s="136">
        <v>86.8398</v>
      </c>
      <c r="E839" s="195">
        <f t="shared" si="39"/>
        <v>0.013899999999992474</v>
      </c>
      <c r="F839" s="164">
        <f t="shared" si="50"/>
        <v>45.87761568417873</v>
      </c>
      <c r="G839" s="128">
        <f t="shared" si="51"/>
        <v>302.98</v>
      </c>
      <c r="H839" s="143">
        <v>87</v>
      </c>
      <c r="I839" s="128">
        <v>767.33</v>
      </c>
      <c r="J839" s="128">
        <v>464.35</v>
      </c>
    </row>
    <row r="840" spans="1:10" ht="23.25">
      <c r="A840" s="115">
        <v>24144</v>
      </c>
      <c r="B840" s="215">
        <v>10</v>
      </c>
      <c r="C840" s="136">
        <v>85.1054</v>
      </c>
      <c r="D840" s="136">
        <v>85.1054</v>
      </c>
      <c r="E840" s="195">
        <f t="shared" si="39"/>
        <v>0</v>
      </c>
      <c r="F840" s="164">
        <f t="shared" si="50"/>
        <v>0</v>
      </c>
      <c r="G840" s="128">
        <f t="shared" si="51"/>
        <v>289.35</v>
      </c>
      <c r="H840" s="143">
        <v>88</v>
      </c>
      <c r="I840" s="128">
        <v>857.13</v>
      </c>
      <c r="J840" s="128">
        <v>567.78</v>
      </c>
    </row>
    <row r="841" spans="1:10" ht="23.25">
      <c r="A841" s="115"/>
      <c r="B841" s="215">
        <v>11</v>
      </c>
      <c r="C841" s="136">
        <v>86.1038</v>
      </c>
      <c r="D841" s="136">
        <v>86.1038</v>
      </c>
      <c r="E841" s="195">
        <f t="shared" si="39"/>
        <v>0</v>
      </c>
      <c r="F841" s="164">
        <f aca="true" t="shared" si="52" ref="F841:F850">((10^6)*E841/G841)</f>
        <v>0</v>
      </c>
      <c r="G841" s="128">
        <f aca="true" t="shared" si="53" ref="G841:G850">I841-J841</f>
        <v>298.02</v>
      </c>
      <c r="H841" s="143">
        <v>89</v>
      </c>
      <c r="I841" s="128">
        <v>816.76</v>
      </c>
      <c r="J841" s="128">
        <v>518.74</v>
      </c>
    </row>
    <row r="842" spans="1:10" ht="23.25">
      <c r="A842" s="115"/>
      <c r="B842" s="215">
        <v>12</v>
      </c>
      <c r="C842" s="136">
        <v>84.852</v>
      </c>
      <c r="D842" s="136">
        <v>84.8593</v>
      </c>
      <c r="E842" s="195">
        <f t="shared" si="39"/>
        <v>0.00730000000000075</v>
      </c>
      <c r="F842" s="164">
        <f t="shared" si="52"/>
        <v>23.37645702574853</v>
      </c>
      <c r="G842" s="128">
        <f t="shared" si="53"/>
        <v>312.28</v>
      </c>
      <c r="H842" s="143">
        <v>90</v>
      </c>
      <c r="I842" s="128">
        <v>746.43</v>
      </c>
      <c r="J842" s="128">
        <v>434.15</v>
      </c>
    </row>
    <row r="843" spans="1:10" ht="23.25">
      <c r="A843" s="115">
        <v>24151</v>
      </c>
      <c r="B843" s="215">
        <v>13</v>
      </c>
      <c r="C843" s="136">
        <v>85.3261</v>
      </c>
      <c r="D843" s="136">
        <v>85.3324</v>
      </c>
      <c r="E843" s="195">
        <f t="shared" si="39"/>
        <v>0.006300000000010186</v>
      </c>
      <c r="F843" s="164">
        <f t="shared" si="52"/>
        <v>20.483808037489226</v>
      </c>
      <c r="G843" s="128">
        <f t="shared" si="53"/>
        <v>307.56</v>
      </c>
      <c r="H843" s="143">
        <v>91</v>
      </c>
      <c r="I843" s="128">
        <v>703</v>
      </c>
      <c r="J843" s="128">
        <v>395.44</v>
      </c>
    </row>
    <row r="844" spans="1:10" ht="23.25">
      <c r="A844" s="115"/>
      <c r="B844" s="215">
        <v>14</v>
      </c>
      <c r="C844" s="136">
        <v>87.8169</v>
      </c>
      <c r="D844" s="136">
        <v>87.8169</v>
      </c>
      <c r="E844" s="195">
        <f t="shared" si="39"/>
        <v>0</v>
      </c>
      <c r="F844" s="164">
        <f t="shared" si="52"/>
        <v>0</v>
      </c>
      <c r="G844" s="128">
        <f t="shared" si="53"/>
        <v>323.44999999999993</v>
      </c>
      <c r="H844" s="143">
        <v>92</v>
      </c>
      <c r="I844" s="128">
        <v>678.42</v>
      </c>
      <c r="J844" s="128">
        <v>354.97</v>
      </c>
    </row>
    <row r="845" spans="1:10" ht="23.25">
      <c r="A845" s="115"/>
      <c r="B845" s="215">
        <v>15</v>
      </c>
      <c r="C845" s="136">
        <v>87.0236</v>
      </c>
      <c r="D845" s="136">
        <v>87.0236</v>
      </c>
      <c r="E845" s="195">
        <f t="shared" si="39"/>
        <v>0</v>
      </c>
      <c r="F845" s="164">
        <f t="shared" si="52"/>
        <v>0</v>
      </c>
      <c r="G845" s="128">
        <f t="shared" si="53"/>
        <v>279.9100000000001</v>
      </c>
      <c r="H845" s="143">
        <v>93</v>
      </c>
      <c r="I845" s="128">
        <v>868.07</v>
      </c>
      <c r="J845" s="128">
        <v>588.16</v>
      </c>
    </row>
    <row r="846" spans="1:10" ht="23.25">
      <c r="A846" s="115">
        <v>24158</v>
      </c>
      <c r="B846" s="215">
        <v>16</v>
      </c>
      <c r="C846" s="136">
        <v>85.7066</v>
      </c>
      <c r="D846" s="136">
        <v>85.7067</v>
      </c>
      <c r="E846" s="195">
        <f t="shared" si="39"/>
        <v>0.00010000000000331966</v>
      </c>
      <c r="F846" s="164">
        <f t="shared" si="52"/>
        <v>0.30197795561926516</v>
      </c>
      <c r="G846" s="128">
        <f t="shared" si="53"/>
        <v>331.15</v>
      </c>
      <c r="H846" s="143">
        <v>94</v>
      </c>
      <c r="I846" s="128">
        <v>709.63</v>
      </c>
      <c r="J846" s="128">
        <v>378.48</v>
      </c>
    </row>
    <row r="847" spans="1:10" ht="23.25">
      <c r="A847" s="115"/>
      <c r="B847" s="215">
        <v>17</v>
      </c>
      <c r="C847" s="136">
        <v>85.0521</v>
      </c>
      <c r="D847" s="136">
        <v>85.0521</v>
      </c>
      <c r="E847" s="195">
        <f t="shared" si="39"/>
        <v>0</v>
      </c>
      <c r="F847" s="164">
        <f t="shared" si="52"/>
        <v>0</v>
      </c>
      <c r="G847" s="128">
        <f t="shared" si="53"/>
        <v>294.34000000000003</v>
      </c>
      <c r="H847" s="143">
        <v>95</v>
      </c>
      <c r="I847" s="128">
        <v>847.26</v>
      </c>
      <c r="J847" s="128">
        <v>552.92</v>
      </c>
    </row>
    <row r="848" spans="1:10" ht="23.25">
      <c r="A848" s="115"/>
      <c r="B848" s="215">
        <v>18</v>
      </c>
      <c r="C848" s="136">
        <v>86.8382</v>
      </c>
      <c r="D848" s="136">
        <v>86.8394</v>
      </c>
      <c r="E848" s="195">
        <f t="shared" si="39"/>
        <v>0.0011999999999972033</v>
      </c>
      <c r="F848" s="164">
        <f t="shared" si="52"/>
        <v>3.5690916661626413</v>
      </c>
      <c r="G848" s="128">
        <f t="shared" si="53"/>
        <v>336.22</v>
      </c>
      <c r="H848" s="143">
        <v>96</v>
      </c>
      <c r="I848" s="128">
        <v>825.61</v>
      </c>
      <c r="J848" s="128">
        <v>489.39</v>
      </c>
    </row>
    <row r="849" spans="1:10" ht="23.25">
      <c r="A849" s="115">
        <v>24173</v>
      </c>
      <c r="B849" s="215">
        <v>10</v>
      </c>
      <c r="C849" s="136">
        <v>85.1015</v>
      </c>
      <c r="D849" s="136">
        <v>85.1094</v>
      </c>
      <c r="E849" s="195">
        <f t="shared" si="39"/>
        <v>0.007899999999992247</v>
      </c>
      <c r="F849" s="164">
        <f t="shared" si="52"/>
        <v>22.995197205624354</v>
      </c>
      <c r="G849" s="128">
        <f t="shared" si="53"/>
        <v>343.55</v>
      </c>
      <c r="H849" s="143">
        <v>97</v>
      </c>
      <c r="I849" s="128">
        <v>690.71</v>
      </c>
      <c r="J849" s="128">
        <v>347.16</v>
      </c>
    </row>
    <row r="850" spans="1:10" ht="23.25">
      <c r="A850" s="115"/>
      <c r="B850" s="215">
        <v>11</v>
      </c>
      <c r="C850" s="136">
        <v>86.1116</v>
      </c>
      <c r="D850" s="136">
        <v>86.1188</v>
      </c>
      <c r="E850" s="195">
        <f t="shared" si="39"/>
        <v>0.007199999999997431</v>
      </c>
      <c r="F850" s="164">
        <f t="shared" si="52"/>
        <v>22.218107757814693</v>
      </c>
      <c r="G850" s="128">
        <f t="shared" si="53"/>
        <v>324.06000000000006</v>
      </c>
      <c r="H850" s="143">
        <v>98</v>
      </c>
      <c r="I850" s="128">
        <v>698.08</v>
      </c>
      <c r="J850" s="128">
        <v>374.02</v>
      </c>
    </row>
    <row r="851" spans="1:10" ht="23.25">
      <c r="A851" s="115"/>
      <c r="B851" s="215">
        <v>12</v>
      </c>
      <c r="C851" s="136">
        <v>84.8564</v>
      </c>
      <c r="D851" s="136">
        <v>84.8652</v>
      </c>
      <c r="E851" s="195">
        <f t="shared" si="39"/>
        <v>0.008800000000007913</v>
      </c>
      <c r="F851" s="164">
        <f aca="true" t="shared" si="54" ref="F851:F858">((10^6)*E851/G851)</f>
        <v>29.44621047350816</v>
      </c>
      <c r="G851" s="128">
        <f aca="true" t="shared" si="55" ref="G851:G858">I851-J851</f>
        <v>298.84999999999997</v>
      </c>
      <c r="H851" s="143">
        <v>99</v>
      </c>
      <c r="I851" s="128">
        <v>806.17</v>
      </c>
      <c r="J851" s="128">
        <v>507.32</v>
      </c>
    </row>
    <row r="852" spans="1:10" ht="23.25">
      <c r="A852" s="115">
        <v>24186</v>
      </c>
      <c r="B852" s="215">
        <v>13</v>
      </c>
      <c r="C852" s="136">
        <v>85.3026</v>
      </c>
      <c r="D852" s="136">
        <v>85.3095</v>
      </c>
      <c r="E852" s="195">
        <f t="shared" si="39"/>
        <v>0.0069000000000016826</v>
      </c>
      <c r="F852" s="164">
        <f t="shared" si="54"/>
        <v>22.162266332632118</v>
      </c>
      <c r="G852" s="128">
        <f t="shared" si="55"/>
        <v>311.34</v>
      </c>
      <c r="H852" s="143">
        <v>100</v>
      </c>
      <c r="I852" s="128">
        <v>728.04</v>
      </c>
      <c r="J852" s="128">
        <v>416.7</v>
      </c>
    </row>
    <row r="853" spans="1:10" ht="23.25">
      <c r="A853" s="115"/>
      <c r="B853" s="215">
        <v>14</v>
      </c>
      <c r="C853" s="136">
        <v>87.8091</v>
      </c>
      <c r="D853" s="136">
        <v>87.8139</v>
      </c>
      <c r="E853" s="195">
        <f t="shared" si="39"/>
        <v>0.004800000000003024</v>
      </c>
      <c r="F853" s="164">
        <f t="shared" si="54"/>
        <v>14.699577387159382</v>
      </c>
      <c r="G853" s="128">
        <f t="shared" si="55"/>
        <v>326.53999999999996</v>
      </c>
      <c r="H853" s="143">
        <v>101</v>
      </c>
      <c r="I853" s="128">
        <v>686.8</v>
      </c>
      <c r="J853" s="128">
        <v>360.26</v>
      </c>
    </row>
    <row r="854" spans="1:10" ht="23.25">
      <c r="A854" s="115"/>
      <c r="B854" s="215">
        <v>15</v>
      </c>
      <c r="C854" s="136">
        <v>87.025</v>
      </c>
      <c r="D854" s="136">
        <v>87.0311</v>
      </c>
      <c r="E854" s="195">
        <f t="shared" si="39"/>
        <v>0.006099999999989336</v>
      </c>
      <c r="F854" s="164">
        <f t="shared" si="54"/>
        <v>19.05535424212588</v>
      </c>
      <c r="G854" s="128">
        <f t="shared" si="55"/>
        <v>320.12</v>
      </c>
      <c r="H854" s="143">
        <v>102</v>
      </c>
      <c r="I854" s="128">
        <v>717.75</v>
      </c>
      <c r="J854" s="128">
        <v>397.63</v>
      </c>
    </row>
    <row r="855" spans="1:10" ht="23.25">
      <c r="A855" s="115">
        <v>24193</v>
      </c>
      <c r="B855" s="215">
        <v>16</v>
      </c>
      <c r="C855" s="136">
        <v>85.696</v>
      </c>
      <c r="D855" s="136">
        <v>85.7054</v>
      </c>
      <c r="E855" s="195">
        <f t="shared" si="39"/>
        <v>0.009399999999999409</v>
      </c>
      <c r="F855" s="164">
        <f t="shared" si="54"/>
        <v>29.890613075551414</v>
      </c>
      <c r="G855" s="128">
        <f t="shared" si="55"/>
        <v>314.48</v>
      </c>
      <c r="H855" s="143">
        <v>103</v>
      </c>
      <c r="I855" s="128">
        <v>788.47</v>
      </c>
      <c r="J855" s="128">
        <v>473.99</v>
      </c>
    </row>
    <row r="856" spans="1:10" ht="23.25">
      <c r="A856" s="115"/>
      <c r="B856" s="215">
        <v>17</v>
      </c>
      <c r="C856" s="136">
        <v>85.0425</v>
      </c>
      <c r="D856" s="136">
        <v>85.047</v>
      </c>
      <c r="E856" s="195">
        <f t="shared" si="39"/>
        <v>0.004499999999993065</v>
      </c>
      <c r="F856" s="164">
        <f t="shared" si="54"/>
        <v>15.039101664304074</v>
      </c>
      <c r="G856" s="128">
        <f t="shared" si="55"/>
        <v>299.22</v>
      </c>
      <c r="H856" s="143">
        <v>104</v>
      </c>
      <c r="I856" s="128">
        <v>854.25</v>
      </c>
      <c r="J856" s="128">
        <v>555.03</v>
      </c>
    </row>
    <row r="857" spans="1:10" s="233" customFormat="1" ht="24" thickBot="1">
      <c r="A857" s="251"/>
      <c r="B857" s="246">
        <v>18</v>
      </c>
      <c r="C857" s="228">
        <v>86.8145</v>
      </c>
      <c r="D857" s="228">
        <v>86.8254</v>
      </c>
      <c r="E857" s="229">
        <f t="shared" si="39"/>
        <v>0.010900000000006571</v>
      </c>
      <c r="F857" s="230">
        <f t="shared" si="54"/>
        <v>40.14732965011628</v>
      </c>
      <c r="G857" s="231">
        <f t="shared" si="55"/>
        <v>271.5</v>
      </c>
      <c r="H857" s="232">
        <v>105</v>
      </c>
      <c r="I857" s="231">
        <v>894.44</v>
      </c>
      <c r="J857" s="231">
        <v>622.94</v>
      </c>
    </row>
    <row r="858" spans="1:10" ht="24" thickTop="1">
      <c r="A858" s="174"/>
      <c r="B858" s="220"/>
      <c r="C858" s="175"/>
      <c r="D858" s="175"/>
      <c r="E858" s="200"/>
      <c r="F858" s="177" t="e">
        <f t="shared" si="54"/>
        <v>#DIV/0!</v>
      </c>
      <c r="G858" s="180">
        <f t="shared" si="55"/>
        <v>0</v>
      </c>
      <c r="H858" s="201">
        <v>106</v>
      </c>
      <c r="I858" s="180"/>
      <c r="J858" s="180"/>
    </row>
    <row r="859" spans="1:10" ht="23.25">
      <c r="A859"/>
      <c r="B859"/>
      <c r="C859"/>
      <c r="D859"/>
      <c r="F859"/>
      <c r="G859"/>
      <c r="H859"/>
      <c r="I859"/>
      <c r="J859"/>
    </row>
    <row r="860" spans="1:10" ht="23.25">
      <c r="A860"/>
      <c r="B860"/>
      <c r="C860"/>
      <c r="D860"/>
      <c r="F860"/>
      <c r="G860"/>
      <c r="H860"/>
      <c r="I860"/>
      <c r="J860"/>
    </row>
    <row r="861" spans="1:10" ht="23.25">
      <c r="A861"/>
      <c r="B861"/>
      <c r="C861"/>
      <c r="D861"/>
      <c r="F861"/>
      <c r="G861"/>
      <c r="H861"/>
      <c r="I861"/>
      <c r="J861"/>
    </row>
    <row r="862" spans="1:10" ht="23.25">
      <c r="A862"/>
      <c r="B862"/>
      <c r="C862"/>
      <c r="D862"/>
      <c r="F862"/>
      <c r="G862"/>
      <c r="H862"/>
      <c r="I862"/>
      <c r="J862"/>
    </row>
    <row r="863" spans="1:10" ht="23.25">
      <c r="A863"/>
      <c r="B863"/>
      <c r="C863"/>
      <c r="D863"/>
      <c r="F863"/>
      <c r="G863"/>
      <c r="H863"/>
      <c r="I863"/>
      <c r="J86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526"/>
  <sheetViews>
    <sheetView zoomScale="90" zoomScaleNormal="90" zoomScalePageLayoutView="0" workbookViewId="0" topLeftCell="A517">
      <selection activeCell="J530" sqref="J53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71" customWidth="1"/>
    <col min="4" max="4" width="12.00390625" style="48" customWidth="1"/>
    <col min="5" max="7" width="12.57421875" style="48" customWidth="1"/>
    <col min="8" max="8" width="13.8515625" style="48" customWidth="1"/>
    <col min="9" max="9" width="13.7109375" style="2" customWidth="1"/>
    <col min="10" max="12" width="12.7109375" style="62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84" t="s">
        <v>0</v>
      </c>
      <c r="D2" s="47"/>
      <c r="E2" s="47"/>
      <c r="F2" s="47"/>
      <c r="G2" s="47"/>
      <c r="H2" s="47"/>
      <c r="J2" s="80"/>
      <c r="K2" s="80"/>
      <c r="L2" s="80"/>
      <c r="M2" s="3"/>
      <c r="N2" s="3"/>
    </row>
    <row r="3" spans="3:8" ht="24">
      <c r="C3" s="71" t="s">
        <v>152</v>
      </c>
      <c r="H3" s="48" t="s">
        <v>1</v>
      </c>
    </row>
    <row r="4" spans="3:8" ht="24">
      <c r="C4" s="71" t="s">
        <v>151</v>
      </c>
      <c r="H4" s="48" t="s">
        <v>2</v>
      </c>
    </row>
    <row r="5" spans="3:8" ht="27.75" thickBot="1">
      <c r="C5" s="71" t="s">
        <v>146</v>
      </c>
      <c r="H5" s="48" t="s">
        <v>3</v>
      </c>
    </row>
    <row r="6" spans="3:14" ht="144">
      <c r="C6" s="85" t="s">
        <v>4</v>
      </c>
      <c r="D6" s="49" t="s">
        <v>5</v>
      </c>
      <c r="E6" s="95" t="s">
        <v>6</v>
      </c>
      <c r="F6" s="53"/>
      <c r="G6" s="88" t="s">
        <v>7</v>
      </c>
      <c r="H6" s="88" t="s">
        <v>8</v>
      </c>
      <c r="I6" s="4" t="s">
        <v>9</v>
      </c>
      <c r="J6" s="81"/>
      <c r="K6" s="81"/>
      <c r="L6" s="81"/>
      <c r="M6" s="5"/>
      <c r="N6" s="5"/>
    </row>
    <row r="7" spans="3:14" ht="120">
      <c r="C7" s="86"/>
      <c r="D7" s="50" t="s">
        <v>10</v>
      </c>
      <c r="E7" s="50" t="s">
        <v>11</v>
      </c>
      <c r="F7" s="50" t="s">
        <v>12</v>
      </c>
      <c r="G7" s="89" t="s">
        <v>13</v>
      </c>
      <c r="H7" s="50" t="s">
        <v>14</v>
      </c>
      <c r="I7" s="79"/>
      <c r="J7" s="67"/>
      <c r="K7" s="67"/>
      <c r="L7" s="67"/>
      <c r="M7" s="6"/>
      <c r="N7" s="6"/>
    </row>
    <row r="8" spans="3:36" ht="24">
      <c r="C8" s="87" t="s">
        <v>15</v>
      </c>
      <c r="D8" s="51" t="s">
        <v>16</v>
      </c>
      <c r="E8" s="51" t="s">
        <v>17</v>
      </c>
      <c r="F8" s="51" t="s">
        <v>18</v>
      </c>
      <c r="G8" s="51" t="s">
        <v>19</v>
      </c>
      <c r="H8" s="51" t="s">
        <v>20</v>
      </c>
      <c r="I8" s="33" t="s">
        <v>21</v>
      </c>
      <c r="J8" s="82"/>
      <c r="K8" s="82"/>
      <c r="L8" s="82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4"/>
      <c r="B9" s="35">
        <v>1</v>
      </c>
      <c r="C9" s="158">
        <v>39202</v>
      </c>
      <c r="D9" s="36">
        <v>211.8</v>
      </c>
      <c r="E9" s="36">
        <v>20.066</v>
      </c>
      <c r="F9" s="38">
        <f aca="true" t="shared" si="0" ref="F9:F238">E9*0.0864</f>
        <v>1.7337024</v>
      </c>
      <c r="G9" s="39">
        <f>+AVERAGE(J9:L9)</f>
        <v>139.914</v>
      </c>
      <c r="H9" s="40">
        <f>G9*F9</f>
        <v>242.56923759359998</v>
      </c>
      <c r="I9" s="73" t="s">
        <v>45</v>
      </c>
      <c r="J9" s="10">
        <v>130.177</v>
      </c>
      <c r="K9" s="10">
        <v>140.406</v>
      </c>
      <c r="L9" s="10">
        <v>149.159</v>
      </c>
      <c r="M9" s="37"/>
      <c r="N9" s="37"/>
      <c r="O9" s="3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34"/>
      <c r="B10" s="35">
        <f>+B9+1</f>
        <v>2</v>
      </c>
      <c r="C10" s="158">
        <v>39211</v>
      </c>
      <c r="D10" s="36">
        <v>211.896</v>
      </c>
      <c r="E10" s="36">
        <v>23.39</v>
      </c>
      <c r="F10" s="38">
        <f t="shared" si="0"/>
        <v>2.020896</v>
      </c>
      <c r="G10" s="39">
        <f aca="true" t="shared" si="1" ref="G10:G25">+AVERAGE(J10:L10)</f>
        <v>203.362</v>
      </c>
      <c r="H10" s="40">
        <f aca="true" t="shared" si="2" ref="H10:H25">G10*F10</f>
        <v>410.973452352</v>
      </c>
      <c r="I10" s="74" t="s">
        <v>42</v>
      </c>
      <c r="J10" s="10">
        <v>206.899</v>
      </c>
      <c r="K10" s="10">
        <v>189.878</v>
      </c>
      <c r="L10" s="10">
        <v>213.309</v>
      </c>
      <c r="M10" s="37"/>
      <c r="N10" s="37"/>
      <c r="O10" s="3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34"/>
      <c r="B11" s="35">
        <f aca="true" t="shared" si="3" ref="B11:B38">+B10+1</f>
        <v>3</v>
      </c>
      <c r="C11" s="158">
        <v>39223</v>
      </c>
      <c r="D11" s="36">
        <v>212.096</v>
      </c>
      <c r="E11" s="36">
        <v>38.216</v>
      </c>
      <c r="F11" s="38">
        <f t="shared" si="0"/>
        <v>3.3018624</v>
      </c>
      <c r="G11" s="39">
        <f t="shared" si="1"/>
        <v>154.64566666666667</v>
      </c>
      <c r="H11" s="40">
        <f t="shared" si="2"/>
        <v>510.6187120896</v>
      </c>
      <c r="I11" s="74" t="s">
        <v>43</v>
      </c>
      <c r="J11" s="10">
        <v>151.227</v>
      </c>
      <c r="K11" s="10">
        <v>155.94</v>
      </c>
      <c r="L11" s="10">
        <v>156.77</v>
      </c>
      <c r="M11" s="37"/>
      <c r="N11" s="37"/>
      <c r="O11" s="3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34"/>
      <c r="B12" s="35">
        <f t="shared" si="3"/>
        <v>4</v>
      </c>
      <c r="C12" s="158">
        <v>39230</v>
      </c>
      <c r="D12" s="36">
        <v>211.806</v>
      </c>
      <c r="E12" s="36">
        <v>16.288</v>
      </c>
      <c r="F12" s="38">
        <f t="shared" si="0"/>
        <v>1.4072832000000002</v>
      </c>
      <c r="G12" s="39">
        <f t="shared" si="1"/>
        <v>24.459999999999997</v>
      </c>
      <c r="H12" s="40">
        <f t="shared" si="2"/>
        <v>34.422147072</v>
      </c>
      <c r="I12" s="74" t="s">
        <v>44</v>
      </c>
      <c r="J12" s="10">
        <v>28.554</v>
      </c>
      <c r="K12" s="10">
        <v>21.449</v>
      </c>
      <c r="L12" s="10">
        <v>23.377</v>
      </c>
      <c r="M12" s="37"/>
      <c r="N12" s="37"/>
      <c r="O12" s="3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34"/>
      <c r="B13" s="35">
        <f t="shared" si="3"/>
        <v>5</v>
      </c>
      <c r="C13" s="158">
        <v>39244</v>
      </c>
      <c r="D13" s="36">
        <v>211.77</v>
      </c>
      <c r="E13" s="36">
        <v>15.095</v>
      </c>
      <c r="F13" s="38">
        <f t="shared" si="0"/>
        <v>1.304208</v>
      </c>
      <c r="G13" s="39">
        <f t="shared" si="1"/>
        <v>75.28566666666667</v>
      </c>
      <c r="H13" s="40">
        <f t="shared" si="2"/>
        <v>98.18816875200001</v>
      </c>
      <c r="I13" s="35" t="s">
        <v>46</v>
      </c>
      <c r="J13" s="10">
        <v>70.683</v>
      </c>
      <c r="K13" s="10">
        <v>72.723</v>
      </c>
      <c r="L13" s="10">
        <v>82.451</v>
      </c>
      <c r="M13" s="37"/>
      <c r="N13" s="37"/>
      <c r="O13" s="3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34"/>
      <c r="B14" s="35">
        <f t="shared" si="3"/>
        <v>6</v>
      </c>
      <c r="C14" s="158">
        <v>39251</v>
      </c>
      <c r="D14" s="36">
        <v>212.25</v>
      </c>
      <c r="E14" s="36">
        <v>54.213</v>
      </c>
      <c r="F14" s="38">
        <f t="shared" si="0"/>
        <v>4.6840032</v>
      </c>
      <c r="G14" s="39">
        <f t="shared" si="1"/>
        <v>384.0716666666667</v>
      </c>
      <c r="H14" s="40">
        <f t="shared" si="2"/>
        <v>1798.9929156960004</v>
      </c>
      <c r="I14" s="35" t="s">
        <v>47</v>
      </c>
      <c r="J14" s="10">
        <v>395.98</v>
      </c>
      <c r="K14" s="10">
        <v>347.574</v>
      </c>
      <c r="L14" s="10">
        <v>408.661</v>
      </c>
      <c r="M14" s="37"/>
      <c r="N14" s="37"/>
      <c r="O14" s="3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35">
        <f t="shared" si="3"/>
        <v>7</v>
      </c>
      <c r="C15" s="159">
        <v>39263</v>
      </c>
      <c r="D15" s="41">
        <v>212.25</v>
      </c>
      <c r="E15" s="41">
        <v>62.872</v>
      </c>
      <c r="F15" s="38">
        <f t="shared" si="0"/>
        <v>5.4321408</v>
      </c>
      <c r="G15" s="39">
        <f t="shared" si="1"/>
        <v>296.325</v>
      </c>
      <c r="H15" s="40">
        <f t="shared" si="2"/>
        <v>1609.67912256</v>
      </c>
      <c r="I15" s="75" t="s">
        <v>48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35">
        <f t="shared" si="3"/>
        <v>8</v>
      </c>
      <c r="C16" s="159">
        <v>39264</v>
      </c>
      <c r="D16" s="41">
        <v>211.98</v>
      </c>
      <c r="E16" s="41">
        <v>38.235</v>
      </c>
      <c r="F16" s="38">
        <f t="shared" si="0"/>
        <v>3.303504</v>
      </c>
      <c r="G16" s="39">
        <f t="shared" si="1"/>
        <v>199.37800000000001</v>
      </c>
      <c r="H16" s="40">
        <f t="shared" si="2"/>
        <v>658.6460205120001</v>
      </c>
      <c r="I16" s="75" t="s">
        <v>49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35">
        <f t="shared" si="3"/>
        <v>9</v>
      </c>
      <c r="C17" s="159">
        <v>39282</v>
      </c>
      <c r="D17" s="41">
        <v>211.9</v>
      </c>
      <c r="E17" s="41">
        <v>34.151</v>
      </c>
      <c r="F17" s="38">
        <f t="shared" si="0"/>
        <v>2.9506464000000006</v>
      </c>
      <c r="G17" s="39">
        <f t="shared" si="1"/>
        <v>84.36000000000001</v>
      </c>
      <c r="H17" s="40">
        <f t="shared" si="2"/>
        <v>248.91653030400008</v>
      </c>
      <c r="I17" s="75" t="s">
        <v>50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35">
        <f t="shared" si="3"/>
        <v>10</v>
      </c>
      <c r="C18" s="159">
        <v>39294</v>
      </c>
      <c r="D18" s="41">
        <v>212.93</v>
      </c>
      <c r="E18" s="41">
        <v>123.586</v>
      </c>
      <c r="F18" s="38">
        <f t="shared" si="0"/>
        <v>10.677830400000001</v>
      </c>
      <c r="G18" s="39">
        <f t="shared" si="1"/>
        <v>293.14799999999997</v>
      </c>
      <c r="H18" s="40">
        <f t="shared" si="2"/>
        <v>3130.1846260992</v>
      </c>
      <c r="I18" s="75" t="s">
        <v>51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35">
        <f t="shared" si="3"/>
        <v>11</v>
      </c>
      <c r="C19" s="159">
        <v>39304</v>
      </c>
      <c r="D19" s="41">
        <v>213.46</v>
      </c>
      <c r="E19" s="41">
        <v>154.522</v>
      </c>
      <c r="F19" s="38">
        <f t="shared" si="0"/>
        <v>13.3507008</v>
      </c>
      <c r="G19" s="39">
        <f t="shared" si="1"/>
        <v>402.0796666666667</v>
      </c>
      <c r="H19" s="40">
        <f t="shared" si="2"/>
        <v>5368.045327430401</v>
      </c>
      <c r="I19" s="75" t="s">
        <v>52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35">
        <f t="shared" si="3"/>
        <v>12</v>
      </c>
      <c r="C20" s="159">
        <v>39315</v>
      </c>
      <c r="D20" s="41">
        <v>212.92</v>
      </c>
      <c r="E20" s="41">
        <v>11.169</v>
      </c>
      <c r="F20" s="38">
        <f t="shared" si="0"/>
        <v>0.9650016000000001</v>
      </c>
      <c r="G20" s="39">
        <f t="shared" si="1"/>
        <v>154.4913333333333</v>
      </c>
      <c r="H20" s="40">
        <f t="shared" si="2"/>
        <v>149.0843838528</v>
      </c>
      <c r="I20" s="75" t="s">
        <v>53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35">
        <f t="shared" si="3"/>
        <v>13</v>
      </c>
      <c r="C21" s="159">
        <v>39325</v>
      </c>
      <c r="D21" s="41">
        <v>213.32</v>
      </c>
      <c r="E21" s="41">
        <v>141.648</v>
      </c>
      <c r="F21" s="38">
        <f t="shared" si="0"/>
        <v>12.2383872</v>
      </c>
      <c r="G21" s="39">
        <f t="shared" si="1"/>
        <v>256.91333333333336</v>
      </c>
      <c r="H21" s="40">
        <f t="shared" si="2"/>
        <v>3144.2048501760005</v>
      </c>
      <c r="I21" s="75" t="s">
        <v>54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35">
        <f t="shared" si="3"/>
        <v>14</v>
      </c>
      <c r="C22" s="159">
        <v>39336</v>
      </c>
      <c r="D22" s="41">
        <f>210.9+6.21</f>
        <v>217.11</v>
      </c>
      <c r="E22" s="41">
        <v>603.63</v>
      </c>
      <c r="F22" s="38">
        <f t="shared" si="0"/>
        <v>52.153632</v>
      </c>
      <c r="G22" s="39">
        <f t="shared" si="1"/>
        <v>2380.8469999999998</v>
      </c>
      <c r="H22" s="40">
        <f t="shared" si="2"/>
        <v>124169.818286304</v>
      </c>
      <c r="I22" s="75" t="s">
        <v>55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35">
        <f t="shared" si="3"/>
        <v>15</v>
      </c>
      <c r="C23" s="159">
        <v>39345</v>
      </c>
      <c r="D23" s="41">
        <f>210.9+2.45</f>
        <v>213.35</v>
      </c>
      <c r="E23" s="41">
        <v>139.649</v>
      </c>
      <c r="F23" s="38">
        <f t="shared" si="0"/>
        <v>12.0656736</v>
      </c>
      <c r="G23" s="39">
        <f t="shared" si="1"/>
        <v>1602.111</v>
      </c>
      <c r="H23" s="40">
        <f t="shared" si="2"/>
        <v>19330.548396969603</v>
      </c>
      <c r="I23" s="75" t="s">
        <v>56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35">
        <f t="shared" si="3"/>
        <v>16</v>
      </c>
      <c r="C24" s="159">
        <v>39353</v>
      </c>
      <c r="D24" s="41">
        <f>210.9+4.36</f>
        <v>215.26000000000002</v>
      </c>
      <c r="E24" s="41">
        <v>291.731</v>
      </c>
      <c r="F24" s="38">
        <f t="shared" si="0"/>
        <v>25.2055584</v>
      </c>
      <c r="G24" s="39">
        <f t="shared" si="1"/>
        <v>823.0749999999999</v>
      </c>
      <c r="H24" s="40">
        <f t="shared" si="2"/>
        <v>20746.06498008</v>
      </c>
      <c r="I24" s="75" t="s">
        <v>57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35">
        <f t="shared" si="3"/>
        <v>17</v>
      </c>
      <c r="C25" s="159">
        <v>39364</v>
      </c>
      <c r="D25" s="41">
        <v>214.33</v>
      </c>
      <c r="E25" s="41">
        <v>242.724</v>
      </c>
      <c r="F25" s="38">
        <f>E25*0.0864</f>
        <v>20.9713536</v>
      </c>
      <c r="G25" s="39">
        <f t="shared" si="1"/>
        <v>233.05499999999998</v>
      </c>
      <c r="H25" s="40">
        <f t="shared" si="2"/>
        <v>4887.478813248</v>
      </c>
      <c r="I25" s="75" t="s">
        <v>58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35">
        <f t="shared" si="3"/>
        <v>18</v>
      </c>
      <c r="C26" s="159">
        <v>39374</v>
      </c>
      <c r="D26" s="41">
        <v>213.3</v>
      </c>
      <c r="E26" s="41">
        <v>148.083</v>
      </c>
      <c r="F26" s="38">
        <f t="shared" si="0"/>
        <v>12.7943712</v>
      </c>
      <c r="G26" s="39">
        <f aca="true" t="shared" si="4" ref="G26:G33">+AVERAGE(J26:L26)</f>
        <v>128.928</v>
      </c>
      <c r="H26" s="40">
        <f aca="true" t="shared" si="5" ref="H26:H33">G26*F26</f>
        <v>1649.5526900736</v>
      </c>
      <c r="I26" s="75" t="s">
        <v>59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35">
        <f t="shared" si="3"/>
        <v>19</v>
      </c>
      <c r="C27" s="159">
        <v>39386</v>
      </c>
      <c r="D27" s="41">
        <v>212.34</v>
      </c>
      <c r="E27" s="41">
        <v>71.845</v>
      </c>
      <c r="F27" s="38">
        <f t="shared" si="0"/>
        <v>6.207408</v>
      </c>
      <c r="G27" s="39">
        <f t="shared" si="4"/>
        <v>25.468333333333334</v>
      </c>
      <c r="H27" s="40">
        <f t="shared" si="5"/>
        <v>158.09233608</v>
      </c>
      <c r="I27" s="75" t="s">
        <v>60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35">
        <f t="shared" si="3"/>
        <v>20</v>
      </c>
      <c r="C28" s="159">
        <v>39394</v>
      </c>
      <c r="D28" s="41">
        <v>212.19</v>
      </c>
      <c r="E28" s="41">
        <v>58.701</v>
      </c>
      <c r="F28" s="38">
        <f t="shared" si="0"/>
        <v>5.0717664000000005</v>
      </c>
      <c r="G28" s="39">
        <f t="shared" si="4"/>
        <v>57.797666666666665</v>
      </c>
      <c r="H28" s="40">
        <f t="shared" si="5"/>
        <v>293.1362637984</v>
      </c>
      <c r="I28" s="75" t="s">
        <v>61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35">
        <f t="shared" si="3"/>
        <v>21</v>
      </c>
      <c r="C29" s="159">
        <v>39406</v>
      </c>
      <c r="D29" s="41">
        <v>212</v>
      </c>
      <c r="E29" s="41">
        <v>44.345</v>
      </c>
      <c r="F29" s="38">
        <f t="shared" si="0"/>
        <v>3.831408</v>
      </c>
      <c r="G29" s="39">
        <f t="shared" si="4"/>
        <v>57.24733333333333</v>
      </c>
      <c r="H29" s="40">
        <f t="shared" si="5"/>
        <v>219.337890912</v>
      </c>
      <c r="I29" s="75" t="s">
        <v>62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35">
        <f t="shared" si="3"/>
        <v>22</v>
      </c>
      <c r="C30" s="159">
        <v>39414</v>
      </c>
      <c r="D30" s="41">
        <v>211.95</v>
      </c>
      <c r="E30" s="41">
        <v>34.953</v>
      </c>
      <c r="F30" s="38">
        <f t="shared" si="0"/>
        <v>3.0199392000000005</v>
      </c>
      <c r="G30" s="39">
        <f t="shared" si="4"/>
        <v>42.947</v>
      </c>
      <c r="H30" s="40">
        <f t="shared" si="5"/>
        <v>129.69732882240004</v>
      </c>
      <c r="I30" s="75" t="s">
        <v>63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35">
        <f t="shared" si="3"/>
        <v>23</v>
      </c>
      <c r="C31" s="159">
        <v>39420</v>
      </c>
      <c r="D31" s="41">
        <v>211.92</v>
      </c>
      <c r="E31" s="41">
        <v>29.628</v>
      </c>
      <c r="F31" s="38">
        <f t="shared" si="0"/>
        <v>2.5598592</v>
      </c>
      <c r="G31" s="39">
        <f t="shared" si="4"/>
        <v>35.30866666666667</v>
      </c>
      <c r="H31" s="40">
        <f t="shared" si="5"/>
        <v>90.3852152064</v>
      </c>
      <c r="I31" s="75" t="s">
        <v>64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35">
        <f t="shared" si="3"/>
        <v>24</v>
      </c>
      <c r="C32" s="159">
        <v>39436</v>
      </c>
      <c r="D32" s="41">
        <v>211.85</v>
      </c>
      <c r="E32" s="41">
        <v>22.426</v>
      </c>
      <c r="F32" s="38">
        <f t="shared" si="0"/>
        <v>1.9376064</v>
      </c>
      <c r="G32" s="39">
        <f t="shared" si="4"/>
        <v>36.542</v>
      </c>
      <c r="H32" s="40">
        <f t="shared" si="5"/>
        <v>70.8040130688</v>
      </c>
      <c r="I32" s="75" t="s">
        <v>65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35">
        <f t="shared" si="3"/>
        <v>25</v>
      </c>
      <c r="C33" s="159">
        <v>39443</v>
      </c>
      <c r="D33" s="41">
        <v>211.77</v>
      </c>
      <c r="E33" s="41">
        <v>19.016</v>
      </c>
      <c r="F33" s="38">
        <f t="shared" si="0"/>
        <v>1.6429824</v>
      </c>
      <c r="G33" s="39">
        <f t="shared" si="4"/>
        <v>30.196</v>
      </c>
      <c r="H33" s="40">
        <f t="shared" si="5"/>
        <v>49.6114965504</v>
      </c>
      <c r="I33" s="75" t="s">
        <v>66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35">
        <f t="shared" si="3"/>
        <v>26</v>
      </c>
      <c r="C34" s="159">
        <v>39457</v>
      </c>
      <c r="D34" s="41">
        <v>211.7</v>
      </c>
      <c r="E34" s="41">
        <v>16.327</v>
      </c>
      <c r="F34" s="38">
        <f t="shared" si="0"/>
        <v>1.4106528000000003</v>
      </c>
      <c r="G34" s="39">
        <f aca="true" t="shared" si="6" ref="G34:G42">+AVERAGE(J34:L34)</f>
        <v>10.074666666666667</v>
      </c>
      <c r="H34" s="40">
        <f aca="true" t="shared" si="7" ref="H34:H42">G34*F34</f>
        <v>14.211856742400004</v>
      </c>
      <c r="I34" s="75" t="s">
        <v>67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35">
        <f t="shared" si="3"/>
        <v>27</v>
      </c>
      <c r="C35" s="159">
        <v>39463</v>
      </c>
      <c r="D35" s="41">
        <v>211.67</v>
      </c>
      <c r="E35" s="41">
        <v>14.614</v>
      </c>
      <c r="F35" s="38">
        <f t="shared" si="0"/>
        <v>1.2626496</v>
      </c>
      <c r="G35" s="39">
        <f t="shared" si="6"/>
        <v>13.845666666666666</v>
      </c>
      <c r="H35" s="40">
        <f t="shared" si="7"/>
        <v>17.4822254784</v>
      </c>
      <c r="I35" s="75" t="s">
        <v>68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35">
        <f t="shared" si="3"/>
        <v>28</v>
      </c>
      <c r="C36" s="159">
        <v>39477</v>
      </c>
      <c r="D36" s="41">
        <v>211.71</v>
      </c>
      <c r="E36" s="41">
        <v>19.076</v>
      </c>
      <c r="F36" s="38">
        <f t="shared" si="0"/>
        <v>1.6481664</v>
      </c>
      <c r="G36" s="39">
        <f t="shared" si="6"/>
        <v>12.397666666666666</v>
      </c>
      <c r="H36" s="40">
        <f t="shared" si="7"/>
        <v>20.433417638399998</v>
      </c>
      <c r="I36" s="75" t="s">
        <v>69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35">
        <f t="shared" si="3"/>
        <v>29</v>
      </c>
      <c r="C37" s="159">
        <v>39485</v>
      </c>
      <c r="D37" s="41">
        <v>211.8</v>
      </c>
      <c r="E37" s="41">
        <v>20.056</v>
      </c>
      <c r="F37" s="38">
        <f t="shared" si="0"/>
        <v>1.7328384000000001</v>
      </c>
      <c r="G37" s="39">
        <f t="shared" si="6"/>
        <v>42.10266666666667</v>
      </c>
      <c r="H37" s="40">
        <f t="shared" si="7"/>
        <v>72.95711754240001</v>
      </c>
      <c r="I37" s="75" t="s">
        <v>70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35">
        <f t="shared" si="3"/>
        <v>30</v>
      </c>
      <c r="C38" s="159">
        <v>39497</v>
      </c>
      <c r="D38" s="41">
        <v>211.67</v>
      </c>
      <c r="E38" s="41">
        <v>12.207</v>
      </c>
      <c r="F38" s="38">
        <f t="shared" si="0"/>
        <v>1.0546848000000002</v>
      </c>
      <c r="G38" s="39">
        <f t="shared" si="6"/>
        <v>29.873</v>
      </c>
      <c r="H38" s="40">
        <f t="shared" si="7"/>
        <v>31.506599030400007</v>
      </c>
      <c r="I38" s="75" t="s">
        <v>71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35">
        <f>+B38+1</f>
        <v>31</v>
      </c>
      <c r="C39" s="159">
        <v>39506</v>
      </c>
      <c r="D39" s="41">
        <v>211.65</v>
      </c>
      <c r="E39" s="41">
        <v>9.725</v>
      </c>
      <c r="F39" s="38">
        <f t="shared" si="0"/>
        <v>0.84024</v>
      </c>
      <c r="G39" s="39">
        <f t="shared" si="6"/>
        <v>33.59733333333333</v>
      </c>
      <c r="H39" s="40">
        <f t="shared" si="7"/>
        <v>28.229823359999997</v>
      </c>
      <c r="I39" s="75" t="s">
        <v>72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35">
        <f>+B39+1</f>
        <v>32</v>
      </c>
      <c r="C40" s="159">
        <v>39512</v>
      </c>
      <c r="D40" s="41">
        <v>211.65</v>
      </c>
      <c r="E40" s="41">
        <v>9.347</v>
      </c>
      <c r="F40" s="38">
        <f t="shared" si="0"/>
        <v>0.8075808</v>
      </c>
      <c r="G40" s="39">
        <f t="shared" si="6"/>
        <v>13.650333333333334</v>
      </c>
      <c r="H40" s="40">
        <f t="shared" si="7"/>
        <v>11.0237471136</v>
      </c>
      <c r="I40" s="75" t="s">
        <v>73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35">
        <f>+B40+1</f>
        <v>33</v>
      </c>
      <c r="C41" s="159">
        <v>39526</v>
      </c>
      <c r="D41" s="41">
        <v>211.6</v>
      </c>
      <c r="E41" s="41">
        <v>10.468</v>
      </c>
      <c r="F41" s="38">
        <f t="shared" si="0"/>
        <v>0.9044352</v>
      </c>
      <c r="G41" s="39">
        <f t="shared" si="6"/>
        <v>13.056333333333333</v>
      </c>
      <c r="H41" s="40">
        <f t="shared" si="7"/>
        <v>11.8086074496</v>
      </c>
      <c r="I41" s="75" t="s">
        <v>74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35">
        <f>+B41+1</f>
        <v>34</v>
      </c>
      <c r="C42" s="159">
        <v>39534</v>
      </c>
      <c r="D42" s="41">
        <v>211.65</v>
      </c>
      <c r="E42" s="41">
        <v>13.368</v>
      </c>
      <c r="F42" s="38">
        <f t="shared" si="0"/>
        <v>1.1549952</v>
      </c>
      <c r="G42" s="39">
        <f t="shared" si="6"/>
        <v>4.290333333333334</v>
      </c>
      <c r="H42" s="40">
        <f t="shared" si="7"/>
        <v>4.955314406400001</v>
      </c>
      <c r="I42" s="75" t="s">
        <v>75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42">
        <v>1</v>
      </c>
      <c r="C43" s="160">
        <v>39548</v>
      </c>
      <c r="D43" s="52">
        <v>211.65</v>
      </c>
      <c r="E43" s="52">
        <v>9.53</v>
      </c>
      <c r="F43" s="43">
        <f t="shared" si="0"/>
        <v>0.823392</v>
      </c>
      <c r="G43" s="44">
        <f aca="true" t="shared" si="8" ref="G43:G48">+AVERAGE(J43:L43)</f>
        <v>482.676</v>
      </c>
      <c r="H43" s="45">
        <f aca="true" t="shared" si="9" ref="H43:H48">G43*F43</f>
        <v>397.43155699199997</v>
      </c>
      <c r="I43" s="76" t="s">
        <v>45</v>
      </c>
      <c r="J43" s="46">
        <v>489.064</v>
      </c>
      <c r="K43" s="46">
        <v>484.349</v>
      </c>
      <c r="L43" s="46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59">
        <v>39562</v>
      </c>
      <c r="D44" s="41">
        <v>211.75</v>
      </c>
      <c r="E44" s="41">
        <v>22.294</v>
      </c>
      <c r="F44" s="38">
        <f t="shared" si="0"/>
        <v>1.9262016000000002</v>
      </c>
      <c r="G44" s="39">
        <f t="shared" si="8"/>
        <v>57.26933333333333</v>
      </c>
      <c r="H44" s="40">
        <f t="shared" si="9"/>
        <v>110.3122814976</v>
      </c>
      <c r="I44" s="75" t="s">
        <v>42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59">
        <v>39574</v>
      </c>
      <c r="D45" s="41">
        <v>211.7</v>
      </c>
      <c r="E45" s="41">
        <v>27.166</v>
      </c>
      <c r="F45" s="41">
        <f t="shared" si="0"/>
        <v>2.3471424</v>
      </c>
      <c r="G45" s="39">
        <f t="shared" si="8"/>
        <v>96.181</v>
      </c>
      <c r="H45" s="40">
        <f t="shared" si="9"/>
        <v>225.7505031744</v>
      </c>
      <c r="I45" s="7" t="s">
        <v>43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59">
        <v>39583</v>
      </c>
      <c r="D46" s="41">
        <v>211.85</v>
      </c>
      <c r="E46" s="41">
        <v>34.435</v>
      </c>
      <c r="F46" s="41">
        <f t="shared" si="0"/>
        <v>2.9751840000000005</v>
      </c>
      <c r="G46" s="39">
        <f t="shared" si="8"/>
        <v>89.20233333333334</v>
      </c>
      <c r="H46" s="40">
        <f t="shared" si="9"/>
        <v>265.39335489600006</v>
      </c>
      <c r="I46" s="7" t="s">
        <v>44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59">
        <v>39595</v>
      </c>
      <c r="D47" s="41">
        <v>211.9</v>
      </c>
      <c r="E47" s="41">
        <v>40.224</v>
      </c>
      <c r="F47" s="41">
        <f t="shared" si="0"/>
        <v>3.4753536</v>
      </c>
      <c r="G47" s="39">
        <f t="shared" si="8"/>
        <v>88.18900000000001</v>
      </c>
      <c r="H47" s="40">
        <f t="shared" si="9"/>
        <v>306.48795863040004</v>
      </c>
      <c r="I47" s="7" t="s">
        <v>46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59">
        <v>39603</v>
      </c>
      <c r="D48" s="41">
        <v>212.96</v>
      </c>
      <c r="E48" s="41">
        <v>119.37</v>
      </c>
      <c r="F48" s="41">
        <f t="shared" si="0"/>
        <v>10.313568</v>
      </c>
      <c r="G48" s="39">
        <f t="shared" si="8"/>
        <v>839.0926666666666</v>
      </c>
      <c r="H48" s="40">
        <f t="shared" si="9"/>
        <v>8654.039275968</v>
      </c>
      <c r="I48" s="5" t="s">
        <v>47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59">
        <v>39612</v>
      </c>
      <c r="D49" s="41">
        <v>217.16</v>
      </c>
      <c r="E49" s="41">
        <v>527.708</v>
      </c>
      <c r="F49" s="41">
        <f t="shared" si="0"/>
        <v>45.5939712</v>
      </c>
      <c r="G49" s="39">
        <f aca="true" t="shared" si="11" ref="G49:G57">+AVERAGE(J49:L49)</f>
        <v>450.07</v>
      </c>
      <c r="H49" s="40">
        <f aca="true" t="shared" si="12" ref="H49:H57">G49*F49</f>
        <v>20520.478617983998</v>
      </c>
      <c r="I49" s="5" t="s">
        <v>48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59">
        <v>39626</v>
      </c>
      <c r="D50" s="41">
        <v>212.19</v>
      </c>
      <c r="E50" s="41">
        <v>65.067</v>
      </c>
      <c r="F50" s="41">
        <f t="shared" si="0"/>
        <v>5.6217888</v>
      </c>
      <c r="G50" s="39">
        <f t="shared" si="11"/>
        <v>73.777</v>
      </c>
      <c r="H50" s="40">
        <f t="shared" si="12"/>
        <v>414.7587122976</v>
      </c>
      <c r="I50" s="5" t="s">
        <v>49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59">
        <v>39638</v>
      </c>
      <c r="D51" s="41">
        <v>214.98</v>
      </c>
      <c r="E51" s="41">
        <v>306.361</v>
      </c>
      <c r="F51" s="41">
        <f t="shared" si="0"/>
        <v>26.4695904</v>
      </c>
      <c r="G51" s="39">
        <f t="shared" si="11"/>
        <v>504.8323333333333</v>
      </c>
      <c r="H51" s="40">
        <f t="shared" si="12"/>
        <v>13362.7050840096</v>
      </c>
      <c r="I51" s="5" t="s">
        <v>50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59">
        <v>39644</v>
      </c>
      <c r="D52" s="41">
        <v>215.13</v>
      </c>
      <c r="E52" s="41">
        <v>315.228</v>
      </c>
      <c r="F52" s="41">
        <f t="shared" si="0"/>
        <v>27.235699200000003</v>
      </c>
      <c r="G52" s="39">
        <f t="shared" si="11"/>
        <v>580.5773333333333</v>
      </c>
      <c r="H52" s="40">
        <f t="shared" si="12"/>
        <v>15812.4296130048</v>
      </c>
      <c r="I52" s="5" t="s">
        <v>51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59">
        <v>39649</v>
      </c>
      <c r="D53" s="41">
        <v>219.22</v>
      </c>
      <c r="E53" s="41">
        <v>850.649</v>
      </c>
      <c r="F53" s="41">
        <f t="shared" si="0"/>
        <v>73.4960736</v>
      </c>
      <c r="G53" s="39">
        <f t="shared" si="11"/>
        <v>3250.5329999999994</v>
      </c>
      <c r="H53" s="40">
        <f t="shared" si="12"/>
        <v>238901.41260722876</v>
      </c>
      <c r="I53" s="5" t="s">
        <v>52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59">
        <v>39665</v>
      </c>
      <c r="D54" s="41">
        <v>215.55</v>
      </c>
      <c r="E54" s="41">
        <v>348.913</v>
      </c>
      <c r="F54" s="41">
        <f t="shared" si="0"/>
        <v>30.146083200000003</v>
      </c>
      <c r="G54" s="39">
        <f t="shared" si="11"/>
        <v>304.2056666666667</v>
      </c>
      <c r="H54" s="40">
        <f t="shared" si="12"/>
        <v>9170.609337244801</v>
      </c>
      <c r="I54" s="5" t="s">
        <v>53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59">
        <v>39675</v>
      </c>
      <c r="D55" s="41">
        <v>216.6</v>
      </c>
      <c r="E55" s="41">
        <v>503.207</v>
      </c>
      <c r="F55" s="41">
        <f t="shared" si="0"/>
        <v>43.4770848</v>
      </c>
      <c r="G55" s="39">
        <f t="shared" si="11"/>
        <v>763.3363333333333</v>
      </c>
      <c r="H55" s="40">
        <f t="shared" si="12"/>
        <v>33187.638495254396</v>
      </c>
      <c r="I55" s="5" t="s">
        <v>54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59">
        <v>39685</v>
      </c>
      <c r="D56" s="41">
        <v>216.1</v>
      </c>
      <c r="E56" s="41">
        <v>461.738</v>
      </c>
      <c r="F56" s="41">
        <f t="shared" si="0"/>
        <v>39.8941632</v>
      </c>
      <c r="G56" s="39">
        <f t="shared" si="11"/>
        <v>2742.185</v>
      </c>
      <c r="H56" s="40">
        <f t="shared" si="12"/>
        <v>109397.17591459201</v>
      </c>
      <c r="I56" s="5" t="s">
        <v>55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59">
        <v>39699</v>
      </c>
      <c r="D57" s="41">
        <v>214.85</v>
      </c>
      <c r="E57" s="41">
        <v>320.239</v>
      </c>
      <c r="F57" s="41">
        <f t="shared" si="0"/>
        <v>27.6686496</v>
      </c>
      <c r="G57" s="39">
        <f t="shared" si="11"/>
        <v>455.05199999999996</v>
      </c>
      <c r="H57" s="40">
        <f t="shared" si="12"/>
        <v>12590.674337779199</v>
      </c>
      <c r="I57" s="5" t="s">
        <v>56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59">
        <v>39706</v>
      </c>
      <c r="D58" s="41">
        <v>214.45</v>
      </c>
      <c r="E58" s="41">
        <v>296.736</v>
      </c>
      <c r="F58" s="41">
        <f t="shared" si="0"/>
        <v>25.6379904</v>
      </c>
      <c r="G58" s="39">
        <f aca="true" t="shared" si="14" ref="G58:G65">+AVERAGE(J58:L58)</f>
        <v>712.678</v>
      </c>
      <c r="H58" s="40">
        <f aca="true" t="shared" si="15" ref="H58:H65">G58*F58</f>
        <v>18271.6317222912</v>
      </c>
      <c r="I58" s="5" t="s">
        <v>57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59">
        <v>39716</v>
      </c>
      <c r="D59" s="41">
        <v>213.38</v>
      </c>
      <c r="E59" s="41">
        <v>156.391</v>
      </c>
      <c r="F59" s="41">
        <f t="shared" si="0"/>
        <v>13.5121824</v>
      </c>
      <c r="G59" s="39">
        <f t="shared" si="14"/>
        <v>151.22366666666667</v>
      </c>
      <c r="H59" s="40">
        <f t="shared" si="15"/>
        <v>2043.3617671968002</v>
      </c>
      <c r="I59" s="5" t="s">
        <v>58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59">
        <v>39729</v>
      </c>
      <c r="D60" s="41">
        <v>214.1</v>
      </c>
      <c r="E60" s="41">
        <v>262.95</v>
      </c>
      <c r="F60" s="41">
        <f t="shared" si="0"/>
        <v>22.71888</v>
      </c>
      <c r="G60" s="39">
        <f t="shared" si="14"/>
        <v>629.6000433333334</v>
      </c>
      <c r="H60" s="40">
        <f t="shared" si="15"/>
        <v>14303.8078324848</v>
      </c>
      <c r="I60" s="5" t="s">
        <v>59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59">
        <v>39736</v>
      </c>
      <c r="D61" s="41">
        <v>212.73</v>
      </c>
      <c r="E61" s="41">
        <v>101.661</v>
      </c>
      <c r="F61" s="41">
        <f t="shared" si="0"/>
        <v>8.7835104</v>
      </c>
      <c r="G61" s="39">
        <f t="shared" si="14"/>
        <v>134.18163333333334</v>
      </c>
      <c r="H61" s="40">
        <f t="shared" si="15"/>
        <v>1178.58577187232</v>
      </c>
      <c r="I61" s="5" t="s">
        <v>60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59">
        <v>39748</v>
      </c>
      <c r="D62" s="41">
        <v>212.53</v>
      </c>
      <c r="E62" s="41">
        <v>91.476</v>
      </c>
      <c r="F62" s="41">
        <f t="shared" si="0"/>
        <v>7.9035264000000005</v>
      </c>
      <c r="G62" s="39">
        <f t="shared" si="14"/>
        <v>68.84663666666667</v>
      </c>
      <c r="H62" s="40">
        <f t="shared" si="15"/>
        <v>544.131210446208</v>
      </c>
      <c r="I62" s="5" t="s">
        <v>61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59">
        <v>39756</v>
      </c>
      <c r="D63" s="41">
        <v>212.68</v>
      </c>
      <c r="E63" s="41">
        <v>106.375</v>
      </c>
      <c r="F63" s="41">
        <f t="shared" si="0"/>
        <v>9.190800000000001</v>
      </c>
      <c r="G63" s="39">
        <f t="shared" si="14"/>
        <v>485.68892</v>
      </c>
      <c r="H63" s="40">
        <f t="shared" si="15"/>
        <v>4463.869725936001</v>
      </c>
      <c r="I63" s="5" t="s">
        <v>76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59">
        <v>39771</v>
      </c>
      <c r="D64" s="41">
        <v>212.09</v>
      </c>
      <c r="E64" s="41">
        <v>56.346</v>
      </c>
      <c r="F64" s="41">
        <f t="shared" si="0"/>
        <v>4.8682944</v>
      </c>
      <c r="G64" s="39">
        <f t="shared" si="14"/>
        <v>37.433076666666665</v>
      </c>
      <c r="H64" s="40">
        <f t="shared" si="15"/>
        <v>182.23523751110397</v>
      </c>
      <c r="I64" s="5" t="s">
        <v>63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59">
        <v>39804</v>
      </c>
      <c r="D65" s="41">
        <v>211.85</v>
      </c>
      <c r="E65" s="41">
        <v>25.962</v>
      </c>
      <c r="F65" s="41">
        <f t="shared" si="0"/>
        <v>2.2431168</v>
      </c>
      <c r="G65" s="39">
        <f t="shared" si="14"/>
        <v>71.92016</v>
      </c>
      <c r="H65" s="40">
        <f t="shared" si="15"/>
        <v>161.325319154688</v>
      </c>
      <c r="I65" s="5" t="s">
        <v>64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59">
        <v>39459</v>
      </c>
      <c r="D66" s="41">
        <v>211.75</v>
      </c>
      <c r="E66" s="41">
        <v>21.051</v>
      </c>
      <c r="F66" s="41">
        <f t="shared" si="0"/>
        <v>1.8188064</v>
      </c>
      <c r="G66" s="39">
        <f aca="true" t="shared" si="16" ref="G66:G71">+AVERAGE(J66:L66)</f>
        <v>6.414293333333333</v>
      </c>
      <c r="H66" s="40">
        <f aca="true" t="shared" si="17" ref="H66:H71">G66*F66</f>
        <v>11.666357766144</v>
      </c>
      <c r="I66" s="5" t="s">
        <v>77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59">
        <v>39847</v>
      </c>
      <c r="D67" s="41">
        <v>211.69</v>
      </c>
      <c r="E67" s="41">
        <v>13.025</v>
      </c>
      <c r="F67" s="41">
        <f t="shared" si="0"/>
        <v>1.1253600000000001</v>
      </c>
      <c r="G67" s="39">
        <f t="shared" si="16"/>
        <v>29.943603333333332</v>
      </c>
      <c r="H67" s="40">
        <f t="shared" si="17"/>
        <v>33.6973334472</v>
      </c>
      <c r="I67" s="5" t="s">
        <v>78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54">
        <v>26</v>
      </c>
      <c r="C68" s="161">
        <v>39878</v>
      </c>
      <c r="D68" s="55">
        <v>211.6</v>
      </c>
      <c r="E68" s="55">
        <v>10.033</v>
      </c>
      <c r="F68" s="55">
        <f t="shared" si="0"/>
        <v>0.8668512</v>
      </c>
      <c r="G68" s="56">
        <f t="shared" si="16"/>
        <v>15.684809999999999</v>
      </c>
      <c r="H68" s="57">
        <f t="shared" si="17"/>
        <v>13.596396370272</v>
      </c>
      <c r="I68" s="54" t="s">
        <v>79</v>
      </c>
      <c r="J68" s="59">
        <v>31.94279</v>
      </c>
      <c r="K68" s="59">
        <v>8.92522</v>
      </c>
      <c r="L68" s="59">
        <v>6.18642</v>
      </c>
      <c r="M68" s="12"/>
      <c r="N68" s="12"/>
      <c r="O68" s="6"/>
    </row>
    <row r="69" spans="1:15" ht="24">
      <c r="A69" s="6"/>
      <c r="B69" s="42">
        <v>1</v>
      </c>
      <c r="C69" s="160">
        <v>39906</v>
      </c>
      <c r="D69" s="52">
        <v>211.69</v>
      </c>
      <c r="E69" s="52">
        <v>12.013</v>
      </c>
      <c r="F69" s="52">
        <f t="shared" si="0"/>
        <v>1.0379232</v>
      </c>
      <c r="G69" s="44">
        <f t="shared" si="16"/>
        <v>37.47904666666667</v>
      </c>
      <c r="H69" s="45">
        <f t="shared" si="17"/>
        <v>38.900372049216</v>
      </c>
      <c r="I69" s="77" t="s">
        <v>80</v>
      </c>
      <c r="J69" s="46">
        <v>32.79336</v>
      </c>
      <c r="K69" s="46">
        <v>40.58378</v>
      </c>
      <c r="L69" s="46">
        <v>39.06</v>
      </c>
      <c r="M69" s="12"/>
      <c r="N69" s="12"/>
      <c r="O69" s="6"/>
    </row>
    <row r="70" spans="1:15" ht="24">
      <c r="A70" s="6"/>
      <c r="B70" s="5">
        <v>2</v>
      </c>
      <c r="C70" s="159">
        <v>39930</v>
      </c>
      <c r="D70" s="41">
        <v>211.95</v>
      </c>
      <c r="E70" s="41">
        <v>31.18</v>
      </c>
      <c r="F70" s="41">
        <f t="shared" si="0"/>
        <v>2.693952</v>
      </c>
      <c r="G70" s="39">
        <f t="shared" si="16"/>
        <v>142.21034333333333</v>
      </c>
      <c r="H70" s="40">
        <f t="shared" si="17"/>
        <v>383.10783884351997</v>
      </c>
      <c r="I70" s="7" t="s">
        <v>81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59">
        <v>39942</v>
      </c>
      <c r="D71" s="41">
        <v>211.72</v>
      </c>
      <c r="E71" s="41">
        <v>11.173</v>
      </c>
      <c r="F71" s="41">
        <f t="shared" si="0"/>
        <v>0.9653472000000001</v>
      </c>
      <c r="G71" s="39">
        <f t="shared" si="16"/>
        <v>144.12693000000002</v>
      </c>
      <c r="H71" s="40">
        <f t="shared" si="17"/>
        <v>139.13252832009601</v>
      </c>
      <c r="I71" s="7" t="s">
        <v>82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59">
        <v>39952</v>
      </c>
      <c r="D72" s="41">
        <v>211.7</v>
      </c>
      <c r="E72" s="41">
        <v>18.009</v>
      </c>
      <c r="F72" s="41">
        <f t="shared" si="0"/>
        <v>1.5559776</v>
      </c>
      <c r="G72" s="39">
        <f aca="true" t="shared" si="18" ref="G72:G80">+AVERAGE(J72:L72)</f>
        <v>125.67343333333334</v>
      </c>
      <c r="H72" s="40">
        <f aca="true" t="shared" si="19" ref="H72:H80">G72*F72</f>
        <v>195.54504718176003</v>
      </c>
      <c r="I72" s="7" t="s">
        <v>83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59">
        <v>39960</v>
      </c>
      <c r="D73" s="41">
        <v>211.7</v>
      </c>
      <c r="E73" s="41">
        <v>15.16</v>
      </c>
      <c r="F73" s="41">
        <f t="shared" si="0"/>
        <v>1.309824</v>
      </c>
      <c r="G73" s="39">
        <f t="shared" si="18"/>
        <v>81.50517</v>
      </c>
      <c r="H73" s="40">
        <f t="shared" si="19"/>
        <v>106.75742779008002</v>
      </c>
      <c r="I73" s="7" t="s">
        <v>84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59">
        <v>39972</v>
      </c>
      <c r="D74" s="41">
        <v>211.8</v>
      </c>
      <c r="E74" s="41">
        <v>25.013</v>
      </c>
      <c r="F74" s="41">
        <f t="shared" si="0"/>
        <v>2.1611232000000005</v>
      </c>
      <c r="G74" s="39">
        <f t="shared" si="18"/>
        <v>20.747576666666664</v>
      </c>
      <c r="H74" s="40">
        <f t="shared" si="19"/>
        <v>44.838069278112</v>
      </c>
      <c r="I74" s="7" t="s">
        <v>85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59">
        <v>39982</v>
      </c>
      <c r="D75" s="41">
        <v>212.05</v>
      </c>
      <c r="E75" s="41">
        <v>63.97</v>
      </c>
      <c r="F75" s="41">
        <f t="shared" si="0"/>
        <v>5.527008</v>
      </c>
      <c r="G75" s="39">
        <f t="shared" si="18"/>
        <v>542.9562733333333</v>
      </c>
      <c r="H75" s="40">
        <f t="shared" si="19"/>
        <v>3000.92366636352</v>
      </c>
      <c r="I75" s="7" t="s">
        <v>86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59">
        <v>39994</v>
      </c>
      <c r="D76" s="41">
        <v>212.75</v>
      </c>
      <c r="E76" s="41">
        <v>131.02</v>
      </c>
      <c r="F76" s="41">
        <f t="shared" si="0"/>
        <v>11.320128000000002</v>
      </c>
      <c r="G76" s="39">
        <f t="shared" si="18"/>
        <v>416.2178466666667</v>
      </c>
      <c r="H76" s="40">
        <f t="shared" si="19"/>
        <v>4711.639300151041</v>
      </c>
      <c r="I76" s="5" t="s">
        <v>87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59">
        <v>39997</v>
      </c>
      <c r="D77" s="41">
        <v>212.75</v>
      </c>
      <c r="E77" s="41">
        <v>129.187</v>
      </c>
      <c r="F77" s="41">
        <f t="shared" si="0"/>
        <v>11.161756800000001</v>
      </c>
      <c r="G77" s="39">
        <f t="shared" si="18"/>
        <v>1269.1818066666665</v>
      </c>
      <c r="H77" s="40">
        <f t="shared" si="19"/>
        <v>14166.29866099795</v>
      </c>
      <c r="I77" s="5" t="s">
        <v>88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59">
        <v>40000</v>
      </c>
      <c r="D78" s="41">
        <v>216.09</v>
      </c>
      <c r="E78" s="41">
        <v>519.867</v>
      </c>
      <c r="F78" s="41">
        <f t="shared" si="0"/>
        <v>44.9165088</v>
      </c>
      <c r="G78" s="39">
        <f t="shared" si="18"/>
        <v>631.4421166666667</v>
      </c>
      <c r="H78" s="40">
        <f t="shared" si="19"/>
        <v>28362.175389948963</v>
      </c>
      <c r="I78" s="5" t="s">
        <v>89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57">
        <v>40008</v>
      </c>
      <c r="D79" s="48">
        <v>216.42</v>
      </c>
      <c r="E79" s="48">
        <v>518</v>
      </c>
      <c r="F79" s="48">
        <f t="shared" si="0"/>
        <v>44.7552</v>
      </c>
      <c r="G79" s="39">
        <f t="shared" si="18"/>
        <v>10.096496666666665</v>
      </c>
      <c r="H79" s="40">
        <f t="shared" si="19"/>
        <v>451.87072761599995</v>
      </c>
      <c r="I79" s="2" t="s">
        <v>90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57">
        <v>40029</v>
      </c>
      <c r="D80" s="48">
        <v>212.62</v>
      </c>
      <c r="E80" s="48">
        <v>99.815</v>
      </c>
      <c r="F80" s="48">
        <f t="shared" si="0"/>
        <v>8.624016000000001</v>
      </c>
      <c r="G80" s="39">
        <f t="shared" si="18"/>
        <v>104.90266333333334</v>
      </c>
      <c r="H80" s="40">
        <f t="shared" si="19"/>
        <v>904.6822470292801</v>
      </c>
      <c r="I80" s="2" t="s">
        <v>91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57">
        <v>40038</v>
      </c>
      <c r="D81" s="48">
        <v>212.64</v>
      </c>
      <c r="E81" s="48">
        <v>125.658</v>
      </c>
      <c r="F81" s="48">
        <f t="shared" si="0"/>
        <v>10.856851200000001</v>
      </c>
      <c r="G81" s="39">
        <f aca="true" t="shared" si="20" ref="G81:G100">+AVERAGE(J81:L81)</f>
        <v>127.37695666666666</v>
      </c>
      <c r="H81" s="40">
        <f aca="true" t="shared" si="21" ref="H81:H100">G81*F81</f>
        <v>1382.912664838848</v>
      </c>
      <c r="I81" s="2" t="s">
        <v>92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57">
        <v>40050</v>
      </c>
      <c r="D82" s="48">
        <v>212.68</v>
      </c>
      <c r="E82" s="48">
        <v>123.848</v>
      </c>
      <c r="F82" s="48">
        <f t="shared" si="0"/>
        <v>10.7004672</v>
      </c>
      <c r="G82" s="39">
        <f t="shared" si="20"/>
        <v>162.15749</v>
      </c>
      <c r="H82" s="40">
        <f t="shared" si="21"/>
        <v>1735.160902979328</v>
      </c>
      <c r="I82" s="2" t="s">
        <v>93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57">
        <v>40063</v>
      </c>
      <c r="D83" s="48">
        <v>212.35</v>
      </c>
      <c r="E83" s="48">
        <v>105.293</v>
      </c>
      <c r="F83" s="48">
        <f t="shared" si="0"/>
        <v>9.0973152</v>
      </c>
      <c r="G83" s="39">
        <f t="shared" si="20"/>
        <v>214.27294666666663</v>
      </c>
      <c r="H83" s="40">
        <f t="shared" si="21"/>
        <v>1949.3085346594557</v>
      </c>
      <c r="I83" s="2" t="s">
        <v>94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57">
        <v>40071</v>
      </c>
      <c r="D84" s="48">
        <v>212.28</v>
      </c>
      <c r="E84" s="48">
        <v>78.348</v>
      </c>
      <c r="F84" s="48">
        <f t="shared" si="0"/>
        <v>6.769267200000001</v>
      </c>
      <c r="G84" s="39">
        <f t="shared" si="20"/>
        <v>268.26903999999996</v>
      </c>
      <c r="H84" s="40">
        <f t="shared" si="21"/>
        <v>1815.9848132474879</v>
      </c>
      <c r="I84" s="2" t="s">
        <v>95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57">
        <v>40080</v>
      </c>
      <c r="D85" s="48">
        <v>212.5</v>
      </c>
      <c r="E85" s="48">
        <v>113.607</v>
      </c>
      <c r="F85" s="48">
        <f t="shared" si="0"/>
        <v>9.815644800000001</v>
      </c>
      <c r="G85" s="39">
        <f t="shared" si="20"/>
        <v>166.60088</v>
      </c>
      <c r="H85" s="40">
        <f t="shared" si="21"/>
        <v>1635.2950614474241</v>
      </c>
      <c r="I85" s="2" t="s">
        <v>96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57">
        <v>40093</v>
      </c>
      <c r="D86" s="48">
        <v>212.05</v>
      </c>
      <c r="E86" s="48">
        <v>71.241</v>
      </c>
      <c r="F86" s="48">
        <f t="shared" si="0"/>
        <v>6.1552224</v>
      </c>
      <c r="G86" s="39">
        <f t="shared" si="20"/>
        <v>75.39154666666666</v>
      </c>
      <c r="H86" s="40">
        <f t="shared" si="21"/>
        <v>464.05173681331195</v>
      </c>
      <c r="I86" s="2" t="s">
        <v>97</v>
      </c>
      <c r="J86" s="62">
        <v>78.96066</v>
      </c>
      <c r="K86" s="62">
        <v>78.5067</v>
      </c>
      <c r="L86" s="62">
        <v>68.70728</v>
      </c>
    </row>
    <row r="87" spans="2:12" ht="24">
      <c r="B87" s="2">
        <v>19</v>
      </c>
      <c r="C87" s="157">
        <v>40102</v>
      </c>
      <c r="D87" s="48">
        <v>213.05</v>
      </c>
      <c r="E87" s="48">
        <v>70.975</v>
      </c>
      <c r="F87" s="48">
        <f t="shared" si="0"/>
        <v>6.1322399999999995</v>
      </c>
      <c r="G87" s="39">
        <f t="shared" si="20"/>
        <v>86.51914</v>
      </c>
      <c r="H87" s="40">
        <f t="shared" si="21"/>
        <v>530.5561310735999</v>
      </c>
      <c r="I87" s="2" t="s">
        <v>98</v>
      </c>
      <c r="J87" s="62">
        <v>103.4497</v>
      </c>
      <c r="K87" s="62">
        <v>84.74194</v>
      </c>
      <c r="L87" s="62">
        <v>71.36578</v>
      </c>
    </row>
    <row r="88" spans="2:12" ht="24">
      <c r="B88" s="2">
        <v>20</v>
      </c>
      <c r="C88" s="157">
        <v>40115</v>
      </c>
      <c r="D88" s="48">
        <v>212.05</v>
      </c>
      <c r="E88" s="48">
        <v>57.206</v>
      </c>
      <c r="F88" s="48">
        <f t="shared" si="0"/>
        <v>4.9425984000000005</v>
      </c>
      <c r="G88" s="39">
        <f t="shared" si="20"/>
        <v>46.555483333333335</v>
      </c>
      <c r="H88" s="40">
        <f t="shared" si="21"/>
        <v>230.10505743456002</v>
      </c>
      <c r="I88" s="2" t="s">
        <v>99</v>
      </c>
      <c r="J88" s="62">
        <v>45.73382</v>
      </c>
      <c r="K88" s="62">
        <v>48.33177</v>
      </c>
      <c r="L88" s="62">
        <v>45.60086</v>
      </c>
    </row>
    <row r="89" spans="2:12" ht="24">
      <c r="B89" s="2">
        <v>21</v>
      </c>
      <c r="C89" s="157">
        <v>40122</v>
      </c>
      <c r="D89" s="48">
        <v>211.9</v>
      </c>
      <c r="E89" s="48">
        <v>45.714</v>
      </c>
      <c r="F89" s="48">
        <f t="shared" si="0"/>
        <v>3.9496896</v>
      </c>
      <c r="G89" s="39">
        <f t="shared" si="20"/>
        <v>26.997933333333332</v>
      </c>
      <c r="H89" s="40">
        <f t="shared" si="21"/>
        <v>106.63345650816</v>
      </c>
      <c r="I89" s="2" t="s">
        <v>100</v>
      </c>
      <c r="J89" s="62">
        <v>21.28306</v>
      </c>
      <c r="K89" s="62">
        <v>37.31343</v>
      </c>
      <c r="L89" s="62">
        <v>22.39731</v>
      </c>
    </row>
    <row r="90" spans="2:12" ht="24">
      <c r="B90" s="2">
        <v>22</v>
      </c>
      <c r="C90" s="157">
        <v>40129</v>
      </c>
      <c r="D90" s="48">
        <v>211.94</v>
      </c>
      <c r="E90" s="48">
        <v>33.839</v>
      </c>
      <c r="F90" s="48">
        <f t="shared" si="0"/>
        <v>2.9236896</v>
      </c>
      <c r="G90" s="39">
        <f t="shared" si="20"/>
        <v>42.961396666666666</v>
      </c>
      <c r="H90" s="40">
        <f t="shared" si="21"/>
        <v>125.605788635808</v>
      </c>
      <c r="I90" s="2" t="s">
        <v>101</v>
      </c>
      <c r="J90" s="62">
        <v>45.98406</v>
      </c>
      <c r="K90" s="62">
        <v>54.89111</v>
      </c>
      <c r="L90" s="62">
        <v>28.00902</v>
      </c>
    </row>
    <row r="91" spans="2:12" ht="24">
      <c r="B91" s="2">
        <v>23</v>
      </c>
      <c r="C91" s="157">
        <v>40143</v>
      </c>
      <c r="D91" s="48">
        <v>211.72</v>
      </c>
      <c r="E91" s="48">
        <v>25.932</v>
      </c>
      <c r="F91" s="48">
        <f t="shared" si="0"/>
        <v>2.2405248</v>
      </c>
      <c r="G91" s="48">
        <f t="shared" si="20"/>
        <v>32.19851666666667</v>
      </c>
      <c r="H91" s="48">
        <f t="shared" si="21"/>
        <v>72.14157511488001</v>
      </c>
      <c r="I91" s="2" t="s">
        <v>102</v>
      </c>
      <c r="J91" s="62">
        <v>34.66042</v>
      </c>
      <c r="K91" s="62">
        <v>32.11945</v>
      </c>
      <c r="L91" s="62">
        <v>29.81568</v>
      </c>
    </row>
    <row r="92" spans="2:12" ht="24">
      <c r="B92" s="2">
        <v>24</v>
      </c>
      <c r="C92" s="157">
        <v>40155</v>
      </c>
      <c r="D92" s="48">
        <v>211.67</v>
      </c>
      <c r="E92" s="48">
        <v>22.079</v>
      </c>
      <c r="F92" s="48">
        <f t="shared" si="0"/>
        <v>1.9076256000000003</v>
      </c>
      <c r="G92" s="48">
        <f t="shared" si="20"/>
        <v>37.573253333333334</v>
      </c>
      <c r="H92" s="48">
        <f t="shared" si="21"/>
        <v>71.675699933952</v>
      </c>
      <c r="I92" s="2" t="s">
        <v>77</v>
      </c>
      <c r="J92" s="62">
        <v>34.06326</v>
      </c>
      <c r="K92" s="62">
        <v>37.2905</v>
      </c>
      <c r="L92" s="62">
        <v>41.366</v>
      </c>
    </row>
    <row r="93" spans="2:12" ht="24">
      <c r="B93" s="2">
        <v>25</v>
      </c>
      <c r="C93" s="157">
        <v>40164</v>
      </c>
      <c r="D93" s="48">
        <v>211.69</v>
      </c>
      <c r="E93" s="48">
        <v>18.836</v>
      </c>
      <c r="F93" s="48">
        <f t="shared" si="0"/>
        <v>1.6274304</v>
      </c>
      <c r="G93" s="48">
        <f t="shared" si="20"/>
        <v>35.99006333333333</v>
      </c>
      <c r="H93" s="48">
        <f t="shared" si="21"/>
        <v>58.571323166591995</v>
      </c>
      <c r="I93" s="2" t="s">
        <v>78</v>
      </c>
      <c r="J93" s="62">
        <v>28.20526</v>
      </c>
      <c r="K93" s="62">
        <v>29.37223</v>
      </c>
      <c r="L93" s="62">
        <v>50.3927</v>
      </c>
    </row>
    <row r="94" spans="2:12" ht="24">
      <c r="B94" s="2">
        <v>26</v>
      </c>
      <c r="C94" s="157">
        <v>40175</v>
      </c>
      <c r="D94" s="48">
        <v>211.65</v>
      </c>
      <c r="E94" s="48">
        <v>16.703</v>
      </c>
      <c r="F94" s="48">
        <f t="shared" si="0"/>
        <v>1.4431392</v>
      </c>
      <c r="G94" s="48">
        <f t="shared" si="20"/>
        <v>49.23533333333333</v>
      </c>
      <c r="H94" s="48">
        <f t="shared" si="21"/>
        <v>71.0534395584</v>
      </c>
      <c r="I94" s="2" t="s">
        <v>79</v>
      </c>
      <c r="J94" s="62">
        <v>38.9105</v>
      </c>
      <c r="K94" s="62">
        <v>59.1408</v>
      </c>
      <c r="L94" s="62">
        <v>49.6547</v>
      </c>
    </row>
    <row r="95" spans="2:12" ht="24">
      <c r="B95" s="2">
        <v>27</v>
      </c>
      <c r="C95" s="157">
        <v>40184</v>
      </c>
      <c r="D95" s="48">
        <v>211.63</v>
      </c>
      <c r="E95" s="48">
        <v>14.378</v>
      </c>
      <c r="F95" s="48">
        <f t="shared" si="0"/>
        <v>1.2422592000000001</v>
      </c>
      <c r="G95" s="48">
        <f t="shared" si="20"/>
        <v>17.105533333333334</v>
      </c>
      <c r="H95" s="48">
        <f t="shared" si="21"/>
        <v>21.249506154240002</v>
      </c>
      <c r="I95" s="2" t="s">
        <v>103</v>
      </c>
      <c r="J95" s="62">
        <v>18.73829</v>
      </c>
      <c r="K95" s="62">
        <v>11.8785</v>
      </c>
      <c r="L95" s="62">
        <v>20.69981</v>
      </c>
    </row>
    <row r="96" spans="2:12" ht="24">
      <c r="B96" s="2">
        <v>28</v>
      </c>
      <c r="C96" s="157">
        <v>40190</v>
      </c>
      <c r="D96" s="48">
        <v>211.64</v>
      </c>
      <c r="E96" s="48">
        <v>14.378</v>
      </c>
      <c r="F96" s="48">
        <f t="shared" si="0"/>
        <v>1.2422592000000001</v>
      </c>
      <c r="G96" s="48">
        <f t="shared" si="20"/>
        <v>24.030286666666665</v>
      </c>
      <c r="H96" s="48">
        <f t="shared" si="21"/>
        <v>29.851844690304002</v>
      </c>
      <c r="I96" s="2" t="s">
        <v>104</v>
      </c>
      <c r="J96" s="62">
        <v>19.18786</v>
      </c>
      <c r="K96" s="62">
        <v>26.18019</v>
      </c>
      <c r="L96" s="62">
        <v>26.72281</v>
      </c>
    </row>
    <row r="97" spans="2:12" ht="24">
      <c r="B97" s="2">
        <v>29</v>
      </c>
      <c r="C97" s="157">
        <v>40196</v>
      </c>
      <c r="D97" s="48">
        <v>211.6</v>
      </c>
      <c r="E97" s="48">
        <v>13.94</v>
      </c>
      <c r="F97" s="48">
        <f t="shared" si="0"/>
        <v>1.204416</v>
      </c>
      <c r="G97" s="48">
        <f t="shared" si="20"/>
        <v>25.57021333333333</v>
      </c>
      <c r="H97" s="48">
        <f t="shared" si="21"/>
        <v>30.797174062079996</v>
      </c>
      <c r="I97" s="2" t="s">
        <v>105</v>
      </c>
      <c r="J97" s="62">
        <v>24.97918</v>
      </c>
      <c r="K97" s="62">
        <v>33.14551</v>
      </c>
      <c r="L97" s="62">
        <v>18.58595</v>
      </c>
    </row>
    <row r="98" spans="2:12" ht="24">
      <c r="B98" s="2">
        <v>30</v>
      </c>
      <c r="C98" s="157">
        <v>40213</v>
      </c>
      <c r="D98" s="48">
        <v>211.6</v>
      </c>
      <c r="E98" s="48">
        <v>10.902</v>
      </c>
      <c r="F98" s="48">
        <f t="shared" si="0"/>
        <v>0.9419328</v>
      </c>
      <c r="G98" s="48">
        <f t="shared" si="20"/>
        <v>34.825653333333335</v>
      </c>
      <c r="H98" s="48">
        <f t="shared" si="21"/>
        <v>32.803425156096004</v>
      </c>
      <c r="I98" s="2" t="s">
        <v>106</v>
      </c>
      <c r="J98" s="62">
        <v>14.97108</v>
      </c>
      <c r="K98" s="62">
        <v>47.97572</v>
      </c>
      <c r="L98" s="62">
        <v>41.53016</v>
      </c>
    </row>
    <row r="99" spans="2:12" ht="24">
      <c r="B99" s="2">
        <v>31</v>
      </c>
      <c r="C99" s="157">
        <v>40218</v>
      </c>
      <c r="D99" s="48">
        <v>211.58</v>
      </c>
      <c r="E99" s="48">
        <v>8.691</v>
      </c>
      <c r="F99" s="48">
        <f t="shared" si="0"/>
        <v>0.7509024000000001</v>
      </c>
      <c r="G99" s="48">
        <f t="shared" si="20"/>
        <v>29.35463</v>
      </c>
      <c r="H99" s="48">
        <f t="shared" si="21"/>
        <v>22.042462118112002</v>
      </c>
      <c r="I99" s="2" t="s">
        <v>108</v>
      </c>
      <c r="J99" s="62">
        <v>23.54978</v>
      </c>
      <c r="K99" s="62">
        <v>30.95842</v>
      </c>
      <c r="L99" s="62">
        <v>33.55569</v>
      </c>
    </row>
    <row r="100" spans="2:12" ht="24">
      <c r="B100" s="2">
        <v>32</v>
      </c>
      <c r="C100" s="157">
        <v>40232</v>
      </c>
      <c r="D100" s="48">
        <v>211.55</v>
      </c>
      <c r="E100" s="48">
        <v>6.43</v>
      </c>
      <c r="F100" s="48">
        <f t="shared" si="0"/>
        <v>0.555552</v>
      </c>
      <c r="G100" s="48">
        <f t="shared" si="20"/>
        <v>39.60737666666667</v>
      </c>
      <c r="H100" s="48">
        <f t="shared" si="21"/>
        <v>22.00395732192</v>
      </c>
      <c r="I100" s="2" t="s">
        <v>107</v>
      </c>
      <c r="J100" s="62">
        <v>38.10561</v>
      </c>
      <c r="K100" s="62">
        <v>39.9774</v>
      </c>
      <c r="L100" s="62">
        <v>40.73912</v>
      </c>
    </row>
    <row r="101" spans="2:12" ht="24">
      <c r="B101" s="2">
        <v>33</v>
      </c>
      <c r="C101" s="157">
        <v>40241</v>
      </c>
      <c r="D101" s="48">
        <v>211.53</v>
      </c>
      <c r="E101" s="48">
        <v>5.112</v>
      </c>
      <c r="F101" s="48">
        <f t="shared" si="0"/>
        <v>0.44167680000000004</v>
      </c>
      <c r="G101" s="48">
        <f aca="true" t="shared" si="22" ref="G101:G198">+AVERAGE(J101:L101)</f>
        <v>29.17025</v>
      </c>
      <c r="H101" s="48">
        <f aca="true" t="shared" si="23" ref="H101:H198">G101*F101</f>
        <v>12.883822675200001</v>
      </c>
      <c r="I101" s="2" t="s">
        <v>114</v>
      </c>
      <c r="J101" s="62">
        <v>28.51453</v>
      </c>
      <c r="K101" s="62">
        <v>31.85685</v>
      </c>
      <c r="L101" s="62">
        <v>27.13937</v>
      </c>
    </row>
    <row r="102" spans="2:12" ht="24">
      <c r="B102" s="2">
        <v>34</v>
      </c>
      <c r="C102" s="157">
        <v>40248</v>
      </c>
      <c r="D102" s="48">
        <v>211.5</v>
      </c>
      <c r="E102" s="48">
        <v>5.963</v>
      </c>
      <c r="F102" s="48">
        <f t="shared" si="0"/>
        <v>0.5152032000000001</v>
      </c>
      <c r="G102" s="48">
        <f t="shared" si="22"/>
        <v>34.7701</v>
      </c>
      <c r="H102" s="48">
        <f t="shared" si="23"/>
        <v>17.913666784320004</v>
      </c>
      <c r="I102" s="2" t="s">
        <v>115</v>
      </c>
      <c r="J102" s="62">
        <v>46.8247</v>
      </c>
      <c r="K102" s="62">
        <v>22.80606</v>
      </c>
      <c r="L102" s="62">
        <v>34.67954</v>
      </c>
    </row>
    <row r="103" spans="2:12" ht="24.75" thickBot="1">
      <c r="B103" s="65">
        <v>35</v>
      </c>
      <c r="C103" s="162">
        <v>40262</v>
      </c>
      <c r="D103" s="66">
        <v>211.52</v>
      </c>
      <c r="E103" s="66">
        <v>6.963</v>
      </c>
      <c r="F103" s="66">
        <f t="shared" si="0"/>
        <v>0.6016032</v>
      </c>
      <c r="G103" s="66">
        <f t="shared" si="22"/>
        <v>39.03057999999999</v>
      </c>
      <c r="H103" s="66">
        <f t="shared" si="23"/>
        <v>23.480921825855997</v>
      </c>
      <c r="I103" s="65" t="s">
        <v>116</v>
      </c>
      <c r="J103" s="83">
        <v>32.04118</v>
      </c>
      <c r="K103" s="83">
        <v>39.96918</v>
      </c>
      <c r="L103" s="83">
        <v>45.08138</v>
      </c>
    </row>
    <row r="104" spans="2:12" ht="24.75" thickTop="1">
      <c r="B104" s="5">
        <v>1</v>
      </c>
      <c r="C104" s="159">
        <v>40289</v>
      </c>
      <c r="D104" s="41">
        <v>211.55</v>
      </c>
      <c r="E104" s="41">
        <v>7.59</v>
      </c>
      <c r="F104" s="41">
        <f t="shared" si="0"/>
        <v>0.655776</v>
      </c>
      <c r="G104" s="48">
        <f t="shared" si="22"/>
        <v>41.025870000000005</v>
      </c>
      <c r="H104" s="48">
        <f t="shared" si="23"/>
        <v>26.903780925120003</v>
      </c>
      <c r="I104" s="68" t="s">
        <v>109</v>
      </c>
      <c r="J104" s="67">
        <v>32.93988</v>
      </c>
      <c r="K104" s="67">
        <v>20.35446</v>
      </c>
      <c r="L104" s="67">
        <v>69.78327</v>
      </c>
    </row>
    <row r="105" spans="2:12" ht="24">
      <c r="B105" s="2">
        <v>2</v>
      </c>
      <c r="C105" s="157">
        <v>40294</v>
      </c>
      <c r="D105" s="48">
        <v>211.53</v>
      </c>
      <c r="E105" s="48">
        <v>6.481</v>
      </c>
      <c r="F105" s="48">
        <f t="shared" si="0"/>
        <v>0.5599584</v>
      </c>
      <c r="G105" s="48">
        <f t="shared" si="22"/>
        <v>32.87329</v>
      </c>
      <c r="H105" s="48">
        <f t="shared" si="23"/>
        <v>18.407674871136</v>
      </c>
      <c r="I105" s="2" t="s">
        <v>110</v>
      </c>
      <c r="J105" s="62">
        <v>31.65988</v>
      </c>
      <c r="K105" s="62">
        <v>23.32708</v>
      </c>
      <c r="L105" s="62">
        <v>43.63291</v>
      </c>
    </row>
    <row r="106" spans="2:12" ht="24">
      <c r="B106" s="2">
        <v>3</v>
      </c>
      <c r="C106" s="157">
        <v>40304</v>
      </c>
      <c r="D106" s="48">
        <v>211.55</v>
      </c>
      <c r="E106" s="48">
        <v>6.571</v>
      </c>
      <c r="F106" s="48">
        <f t="shared" si="0"/>
        <v>0.5677344</v>
      </c>
      <c r="G106" s="48">
        <f t="shared" si="22"/>
        <v>186.89964999999998</v>
      </c>
      <c r="H106" s="48">
        <f t="shared" si="23"/>
        <v>106.10936065295998</v>
      </c>
      <c r="I106" s="2" t="s">
        <v>111</v>
      </c>
      <c r="J106" s="62">
        <v>170.66365</v>
      </c>
      <c r="K106" s="62">
        <v>200.78109</v>
      </c>
      <c r="L106" s="62">
        <v>189.25421</v>
      </c>
    </row>
    <row r="107" spans="2:12" ht="24">
      <c r="B107" s="2">
        <v>4</v>
      </c>
      <c r="C107" s="157">
        <v>40318</v>
      </c>
      <c r="D107" s="48">
        <v>211.62</v>
      </c>
      <c r="E107" s="48">
        <v>12.035</v>
      </c>
      <c r="F107" s="48">
        <f t="shared" si="0"/>
        <v>1.039824</v>
      </c>
      <c r="G107" s="48">
        <f t="shared" si="22"/>
        <v>1892.8452466666668</v>
      </c>
      <c r="H107" s="48">
        <f t="shared" si="23"/>
        <v>1968.2259157699202</v>
      </c>
      <c r="I107" s="2" t="s">
        <v>112</v>
      </c>
      <c r="J107" s="62">
        <v>1989.81607</v>
      </c>
      <c r="K107" s="62">
        <v>1966.29213</v>
      </c>
      <c r="L107" s="62">
        <v>1722.42754</v>
      </c>
    </row>
    <row r="108" spans="2:12" ht="24">
      <c r="B108" s="2">
        <v>5</v>
      </c>
      <c r="C108" s="157">
        <v>40322</v>
      </c>
      <c r="D108" s="48">
        <v>211.95</v>
      </c>
      <c r="E108" s="48">
        <v>47.305</v>
      </c>
      <c r="F108" s="48">
        <f t="shared" si="0"/>
        <v>4.087152000000001</v>
      </c>
      <c r="G108" s="48">
        <f t="shared" si="22"/>
        <v>1822.0927100000001</v>
      </c>
      <c r="H108" s="48">
        <f t="shared" si="23"/>
        <v>7447.169863861922</v>
      </c>
      <c r="I108" s="2" t="s">
        <v>113</v>
      </c>
      <c r="J108" s="62">
        <v>1875.09782</v>
      </c>
      <c r="K108" s="62">
        <v>1747.9616</v>
      </c>
      <c r="L108" s="62">
        <v>1843.21871</v>
      </c>
    </row>
    <row r="109" spans="2:12" ht="24">
      <c r="B109" s="2">
        <v>6</v>
      </c>
      <c r="C109" s="157">
        <v>40332</v>
      </c>
      <c r="D109" s="48">
        <v>211.57</v>
      </c>
      <c r="E109" s="48">
        <v>9.04</v>
      </c>
      <c r="F109" s="48">
        <f t="shared" si="0"/>
        <v>0.781056</v>
      </c>
      <c r="G109" s="48">
        <f t="shared" si="22"/>
        <v>250.58051666666665</v>
      </c>
      <c r="H109" s="48">
        <f t="shared" si="23"/>
        <v>195.7174160256</v>
      </c>
      <c r="I109" s="2" t="s">
        <v>85</v>
      </c>
      <c r="J109" s="62">
        <v>235.16468</v>
      </c>
      <c r="K109" s="62">
        <v>256.76185</v>
      </c>
      <c r="L109" s="62">
        <v>259.81502</v>
      </c>
    </row>
    <row r="110" spans="2:12" ht="24">
      <c r="B110" s="2">
        <v>7</v>
      </c>
      <c r="C110" s="157">
        <v>40343</v>
      </c>
      <c r="D110" s="48">
        <v>211.74</v>
      </c>
      <c r="E110" s="48">
        <v>23.022</v>
      </c>
      <c r="F110" s="48">
        <f t="shared" si="0"/>
        <v>1.9891008</v>
      </c>
      <c r="G110" s="48">
        <f t="shared" si="22"/>
        <v>144.34133666666665</v>
      </c>
      <c r="H110" s="48">
        <f t="shared" si="23"/>
        <v>287.10946823673595</v>
      </c>
      <c r="I110" s="2" t="s">
        <v>86</v>
      </c>
      <c r="J110" s="62">
        <v>137.51787</v>
      </c>
      <c r="K110" s="62">
        <v>150.0473</v>
      </c>
      <c r="L110" s="62">
        <v>145.45884</v>
      </c>
    </row>
    <row r="111" spans="2:12" ht="24">
      <c r="B111" s="2">
        <v>8</v>
      </c>
      <c r="C111" s="157">
        <v>40357</v>
      </c>
      <c r="D111" s="48">
        <v>211.85</v>
      </c>
      <c r="E111" s="48">
        <v>27.108</v>
      </c>
      <c r="F111" s="48">
        <f t="shared" si="0"/>
        <v>2.3421312000000003</v>
      </c>
      <c r="G111" s="48">
        <f t="shared" si="22"/>
        <v>126.26811333333332</v>
      </c>
      <c r="H111" s="48">
        <f t="shared" si="23"/>
        <v>295.736487803136</v>
      </c>
      <c r="I111" s="2" t="s">
        <v>87</v>
      </c>
      <c r="J111" s="62">
        <v>123.08118</v>
      </c>
      <c r="K111" s="62">
        <v>133.58512</v>
      </c>
      <c r="L111" s="62">
        <v>122.13804</v>
      </c>
    </row>
    <row r="112" spans="2:12" ht="24">
      <c r="B112" s="2">
        <v>9</v>
      </c>
      <c r="C112" s="157">
        <v>40364</v>
      </c>
      <c r="D112" s="48">
        <v>211.65</v>
      </c>
      <c r="E112" s="48">
        <v>16.514</v>
      </c>
      <c r="F112" s="48">
        <f t="shared" si="0"/>
        <v>1.4268096000000001</v>
      </c>
      <c r="G112" s="48">
        <f t="shared" si="22"/>
        <v>296.98064666666664</v>
      </c>
      <c r="H112" s="48">
        <f t="shared" si="23"/>
        <v>423.734837678208</v>
      </c>
      <c r="I112" s="69" t="s">
        <v>88</v>
      </c>
      <c r="J112" s="62">
        <v>301.81519</v>
      </c>
      <c r="K112" s="62">
        <v>302.24758</v>
      </c>
      <c r="L112" s="62">
        <v>286.87917</v>
      </c>
    </row>
    <row r="113" spans="2:12" ht="24">
      <c r="B113" s="2">
        <v>10</v>
      </c>
      <c r="C113" s="157">
        <v>40377</v>
      </c>
      <c r="D113" s="48">
        <v>217.58</v>
      </c>
      <c r="E113" s="48">
        <v>709.685</v>
      </c>
      <c r="F113" s="48">
        <f t="shared" si="0"/>
        <v>61.316784</v>
      </c>
      <c r="G113" s="48">
        <f t="shared" si="22"/>
        <v>2285.5448266666667</v>
      </c>
      <c r="H113" s="48">
        <f t="shared" si="23"/>
        <v>140142.25845903743</v>
      </c>
      <c r="I113" s="69" t="s">
        <v>89</v>
      </c>
      <c r="J113" s="62">
        <v>2293.49348</v>
      </c>
      <c r="K113" s="62">
        <v>2277.95786</v>
      </c>
      <c r="L113" s="62">
        <v>2285.18314</v>
      </c>
    </row>
    <row r="114" spans="2:12" ht="24">
      <c r="B114" s="2">
        <v>11</v>
      </c>
      <c r="C114" s="157">
        <v>40387</v>
      </c>
      <c r="D114" s="48">
        <v>213.46</v>
      </c>
      <c r="E114" s="48">
        <v>176.454</v>
      </c>
      <c r="F114" s="48">
        <f t="shared" si="0"/>
        <v>15.245625600000002</v>
      </c>
      <c r="G114" s="48">
        <f t="shared" si="22"/>
        <v>1054.8021666666666</v>
      </c>
      <c r="H114" s="48">
        <f t="shared" si="23"/>
        <v>16081.1189150688</v>
      </c>
      <c r="I114" s="69" t="s">
        <v>90</v>
      </c>
      <c r="J114" s="62">
        <v>1067.79717</v>
      </c>
      <c r="K114" s="62">
        <v>1021.36062</v>
      </c>
      <c r="L114" s="62">
        <v>1075.24871</v>
      </c>
    </row>
    <row r="115" spans="2:12" ht="24">
      <c r="B115" s="2">
        <v>12</v>
      </c>
      <c r="C115" s="157">
        <v>40392</v>
      </c>
      <c r="D115" s="48">
        <v>212.45</v>
      </c>
      <c r="E115" s="48">
        <v>106.001</v>
      </c>
      <c r="F115" s="48">
        <f t="shared" si="0"/>
        <v>9.158486400000001</v>
      </c>
      <c r="G115" s="48">
        <f t="shared" si="22"/>
        <v>171.28886</v>
      </c>
      <c r="H115" s="48">
        <f t="shared" si="23"/>
        <v>1568.7466947815042</v>
      </c>
      <c r="I115" s="69" t="s">
        <v>91</v>
      </c>
      <c r="J115" s="62">
        <v>173.46975</v>
      </c>
      <c r="K115" s="62">
        <v>167.95107</v>
      </c>
      <c r="L115" s="62">
        <v>172.44576</v>
      </c>
    </row>
    <row r="116" spans="2:12" ht="24">
      <c r="B116" s="2">
        <v>13</v>
      </c>
      <c r="C116" s="157">
        <v>40407</v>
      </c>
      <c r="D116" s="48">
        <v>214.35</v>
      </c>
      <c r="E116" s="48">
        <v>349.87</v>
      </c>
      <c r="F116" s="48">
        <f t="shared" si="0"/>
        <v>30.228768000000002</v>
      </c>
      <c r="G116" s="48">
        <f t="shared" si="22"/>
        <v>2152.2070900000003</v>
      </c>
      <c r="H116" s="48">
        <f t="shared" si="23"/>
        <v>65058.568811565136</v>
      </c>
      <c r="I116" s="69" t="s">
        <v>92</v>
      </c>
      <c r="J116" s="62">
        <v>2195.94122</v>
      </c>
      <c r="K116" s="62">
        <v>2215.58422</v>
      </c>
      <c r="L116" s="62">
        <v>2045.09583</v>
      </c>
    </row>
    <row r="117" spans="2:12" ht="24">
      <c r="B117" s="2">
        <v>14</v>
      </c>
      <c r="C117" s="157">
        <v>40413</v>
      </c>
      <c r="D117" s="48">
        <v>214.26</v>
      </c>
      <c r="E117" s="48">
        <v>273.374</v>
      </c>
      <c r="F117" s="48">
        <f t="shared" si="0"/>
        <v>23.619513600000005</v>
      </c>
      <c r="G117" s="48">
        <f t="shared" si="22"/>
        <v>882.1573833333332</v>
      </c>
      <c r="H117" s="48">
        <f t="shared" si="23"/>
        <v>20836.12831298208</v>
      </c>
      <c r="I117" s="69" t="s">
        <v>93</v>
      </c>
      <c r="J117" s="62">
        <v>928.82022</v>
      </c>
      <c r="K117" s="62">
        <v>824.8016</v>
      </c>
      <c r="L117" s="62">
        <v>892.85033</v>
      </c>
    </row>
    <row r="118" spans="2:12" ht="24">
      <c r="B118" s="2">
        <v>15</v>
      </c>
      <c r="C118" s="157">
        <v>40430</v>
      </c>
      <c r="D118" s="48">
        <v>213.43</v>
      </c>
      <c r="E118" s="48">
        <v>197.825</v>
      </c>
      <c r="F118" s="48">
        <f t="shared" si="0"/>
        <v>17.09208</v>
      </c>
      <c r="G118" s="48">
        <f t="shared" si="22"/>
        <v>462.9819233333333</v>
      </c>
      <c r="H118" s="48">
        <f t="shared" si="23"/>
        <v>7913.324072167199</v>
      </c>
      <c r="I118" s="2" t="s">
        <v>94</v>
      </c>
      <c r="J118" s="62">
        <v>491.93851</v>
      </c>
      <c r="K118" s="62">
        <v>453.11817</v>
      </c>
      <c r="L118" s="62">
        <v>443.88909</v>
      </c>
    </row>
    <row r="119" spans="2:12" ht="24">
      <c r="B119" s="2">
        <v>16</v>
      </c>
      <c r="C119" s="157">
        <v>40434</v>
      </c>
      <c r="D119" s="48">
        <v>214.17</v>
      </c>
      <c r="E119" s="48">
        <v>302.815</v>
      </c>
      <c r="F119" s="48">
        <f t="shared" si="0"/>
        <v>26.163216000000002</v>
      </c>
      <c r="G119" s="48">
        <f t="shared" si="22"/>
        <v>326.40466333333336</v>
      </c>
      <c r="H119" s="48">
        <f t="shared" si="23"/>
        <v>8539.79571019728</v>
      </c>
      <c r="I119" s="2" t="s">
        <v>95</v>
      </c>
      <c r="J119" s="62">
        <v>316.21659</v>
      </c>
      <c r="K119" s="62">
        <v>337.69179</v>
      </c>
      <c r="L119" s="62">
        <v>325.30561</v>
      </c>
    </row>
    <row r="120" spans="2:12" ht="24">
      <c r="B120" s="2">
        <v>17</v>
      </c>
      <c r="C120" s="157">
        <v>40441</v>
      </c>
      <c r="D120" s="48">
        <v>213.99</v>
      </c>
      <c r="E120" s="48">
        <v>274.072</v>
      </c>
      <c r="F120" s="48">
        <f t="shared" si="0"/>
        <v>23.6798208</v>
      </c>
      <c r="G120" s="48">
        <f t="shared" si="22"/>
        <v>487.16929666666664</v>
      </c>
      <c r="H120" s="48">
        <f t="shared" si="23"/>
        <v>11536.081644328704</v>
      </c>
      <c r="I120" s="2" t="s">
        <v>96</v>
      </c>
      <c r="J120" s="62">
        <v>490.88894</v>
      </c>
      <c r="K120" s="62">
        <v>483.9887</v>
      </c>
      <c r="L120" s="62">
        <v>486.63025</v>
      </c>
    </row>
    <row r="121" spans="2:12" ht="24">
      <c r="B121" s="2">
        <v>18</v>
      </c>
      <c r="C121" s="157">
        <v>40455</v>
      </c>
      <c r="D121" s="48">
        <v>212.5</v>
      </c>
      <c r="E121" s="48">
        <v>120.782</v>
      </c>
      <c r="F121" s="48">
        <f t="shared" si="0"/>
        <v>10.4355648</v>
      </c>
      <c r="G121" s="48">
        <f t="shared" si="22"/>
        <v>110.84625999999999</v>
      </c>
      <c r="H121" s="48">
        <f t="shared" si="23"/>
        <v>1156.743329067648</v>
      </c>
      <c r="I121" s="2" t="s">
        <v>97</v>
      </c>
      <c r="J121" s="62">
        <v>104.85731</v>
      </c>
      <c r="K121" s="62">
        <v>111.73002</v>
      </c>
      <c r="L121" s="62">
        <v>115.95145</v>
      </c>
    </row>
    <row r="122" spans="2:12" ht="24">
      <c r="B122" s="2">
        <v>19</v>
      </c>
      <c r="C122" s="157">
        <v>40465</v>
      </c>
      <c r="D122" s="48">
        <v>212.34</v>
      </c>
      <c r="E122" s="48">
        <v>91.536</v>
      </c>
      <c r="F122" s="48">
        <f t="shared" si="0"/>
        <v>7.9087104</v>
      </c>
      <c r="G122" s="48">
        <f t="shared" si="22"/>
        <v>134.70077333333333</v>
      </c>
      <c r="H122" s="48">
        <f t="shared" si="23"/>
        <v>1065.3094069493761</v>
      </c>
      <c r="I122" s="2" t="s">
        <v>98</v>
      </c>
      <c r="J122" s="62">
        <v>143.02697</v>
      </c>
      <c r="K122" s="62">
        <v>132.97587</v>
      </c>
      <c r="L122" s="62">
        <v>128.09948</v>
      </c>
    </row>
    <row r="123" spans="2:12" ht="24">
      <c r="B123" s="2">
        <v>20</v>
      </c>
      <c r="C123" s="157">
        <v>40478</v>
      </c>
      <c r="D123" s="48">
        <v>212.16</v>
      </c>
      <c r="E123" s="48">
        <v>82.455</v>
      </c>
      <c r="F123" s="48">
        <f t="shared" si="0"/>
        <v>7.124112</v>
      </c>
      <c r="G123" s="48">
        <f t="shared" si="22"/>
        <v>17.422893333333334</v>
      </c>
      <c r="H123" s="48">
        <f t="shared" si="23"/>
        <v>124.12264347072</v>
      </c>
      <c r="I123" s="2" t="s">
        <v>99</v>
      </c>
      <c r="J123" s="62">
        <v>18.18126</v>
      </c>
      <c r="K123" s="62">
        <v>18.6248</v>
      </c>
      <c r="L123" s="62">
        <v>15.46262</v>
      </c>
    </row>
    <row r="124" spans="2:12" ht="24">
      <c r="B124" s="2">
        <v>21</v>
      </c>
      <c r="C124" s="157">
        <v>40483</v>
      </c>
      <c r="D124" s="48">
        <v>211.98</v>
      </c>
      <c r="E124" s="48">
        <v>49.33</v>
      </c>
      <c r="F124" s="48">
        <f t="shared" si="0"/>
        <v>4.262112</v>
      </c>
      <c r="G124" s="48">
        <f t="shared" si="22"/>
        <v>18.22746</v>
      </c>
      <c r="H124" s="48">
        <f t="shared" si="23"/>
        <v>77.68747599552</v>
      </c>
      <c r="I124" s="2" t="s">
        <v>100</v>
      </c>
      <c r="J124" s="62">
        <v>11.64399</v>
      </c>
      <c r="K124" s="62">
        <v>12.02151</v>
      </c>
      <c r="L124" s="62">
        <v>31.01688</v>
      </c>
    </row>
    <row r="125" spans="2:12" ht="24">
      <c r="B125" s="2">
        <v>22</v>
      </c>
      <c r="C125" s="157">
        <v>40497</v>
      </c>
      <c r="D125" s="48">
        <v>211.85</v>
      </c>
      <c r="E125" s="48">
        <v>35.665</v>
      </c>
      <c r="F125" s="48">
        <f t="shared" si="0"/>
        <v>3.081456</v>
      </c>
      <c r="G125" s="48">
        <f t="shared" si="22"/>
        <v>22.081823333333332</v>
      </c>
      <c r="H125" s="48">
        <f t="shared" si="23"/>
        <v>68.04416700144</v>
      </c>
      <c r="I125" s="2" t="s">
        <v>101</v>
      </c>
      <c r="J125" s="62">
        <v>18.87464</v>
      </c>
      <c r="K125" s="62">
        <v>37.1178</v>
      </c>
      <c r="L125" s="62">
        <v>10.25303</v>
      </c>
    </row>
    <row r="126" spans="2:12" ht="24">
      <c r="B126" s="2">
        <v>23</v>
      </c>
      <c r="C126" s="157">
        <v>40504</v>
      </c>
      <c r="D126" s="48">
        <v>211.8</v>
      </c>
      <c r="E126" s="48">
        <v>34.023</v>
      </c>
      <c r="F126" s="48">
        <f t="shared" si="0"/>
        <v>2.9395872000000005</v>
      </c>
      <c r="G126" s="48">
        <f t="shared" si="22"/>
        <v>11.954426666666665</v>
      </c>
      <c r="H126" s="48">
        <f t="shared" si="23"/>
        <v>35.141079612672</v>
      </c>
      <c r="I126" s="2" t="s">
        <v>102</v>
      </c>
      <c r="J126" s="62">
        <v>13.72712</v>
      </c>
      <c r="K126" s="62">
        <v>11.05627</v>
      </c>
      <c r="L126" s="62">
        <v>11.07989</v>
      </c>
    </row>
    <row r="127" spans="2:12" ht="24">
      <c r="B127" s="2">
        <v>24</v>
      </c>
      <c r="C127" s="157">
        <v>40519</v>
      </c>
      <c r="D127" s="48">
        <v>211.75</v>
      </c>
      <c r="E127" s="48">
        <v>25.208</v>
      </c>
      <c r="F127" s="48">
        <f t="shared" si="0"/>
        <v>2.1779712</v>
      </c>
      <c r="G127" s="48">
        <f t="shared" si="22"/>
        <v>21.73993333333333</v>
      </c>
      <c r="H127" s="48">
        <f t="shared" si="23"/>
        <v>47.34894868991999</v>
      </c>
      <c r="I127" s="2" t="s">
        <v>77</v>
      </c>
      <c r="J127" s="62">
        <v>15.30322</v>
      </c>
      <c r="K127" s="62">
        <v>30.66607</v>
      </c>
      <c r="L127" s="62">
        <v>19.25051</v>
      </c>
    </row>
    <row r="128" spans="2:12" ht="24">
      <c r="B128" s="2">
        <v>25</v>
      </c>
      <c r="C128" s="157">
        <v>40525</v>
      </c>
      <c r="D128" s="48">
        <v>211.83</v>
      </c>
      <c r="E128" s="48">
        <v>32.269</v>
      </c>
      <c r="F128" s="48">
        <f t="shared" si="0"/>
        <v>2.7880416</v>
      </c>
      <c r="G128" s="48">
        <f t="shared" si="22"/>
        <v>26.73305666666667</v>
      </c>
      <c r="H128" s="48">
        <f t="shared" si="23"/>
        <v>74.532874081824</v>
      </c>
      <c r="I128" s="2" t="s">
        <v>78</v>
      </c>
      <c r="J128" s="62">
        <v>23.04778</v>
      </c>
      <c r="K128" s="62">
        <v>19.19235</v>
      </c>
      <c r="L128" s="62">
        <v>37.95904</v>
      </c>
    </row>
    <row r="129" spans="2:12" ht="24">
      <c r="B129" s="2">
        <v>26</v>
      </c>
      <c r="C129" s="157">
        <v>40534</v>
      </c>
      <c r="D129" s="48">
        <v>211.76</v>
      </c>
      <c r="E129" s="48">
        <v>21.417</v>
      </c>
      <c r="F129" s="48">
        <f t="shared" si="0"/>
        <v>1.8504288000000002</v>
      </c>
      <c r="G129" s="48">
        <f t="shared" si="22"/>
        <v>40.012233333333334</v>
      </c>
      <c r="H129" s="48">
        <f t="shared" si="23"/>
        <v>74.03978891232</v>
      </c>
      <c r="I129" s="2" t="s">
        <v>79</v>
      </c>
      <c r="J129" s="62">
        <v>46.68995</v>
      </c>
      <c r="K129" s="62">
        <v>40.17228</v>
      </c>
      <c r="L129" s="62">
        <v>33.17447</v>
      </c>
    </row>
    <row r="130" spans="2:12" ht="24">
      <c r="B130" s="2">
        <v>27</v>
      </c>
      <c r="C130" s="157">
        <v>40548</v>
      </c>
      <c r="D130" s="48">
        <v>211.69</v>
      </c>
      <c r="E130" s="48">
        <v>16.859</v>
      </c>
      <c r="F130" s="48">
        <f t="shared" si="0"/>
        <v>1.4566176000000002</v>
      </c>
      <c r="G130" s="48">
        <f t="shared" si="22"/>
        <v>15.708093333333332</v>
      </c>
      <c r="H130" s="48">
        <f t="shared" si="23"/>
        <v>22.880685211776</v>
      </c>
      <c r="I130" s="2" t="s">
        <v>103</v>
      </c>
      <c r="J130" s="62">
        <v>9.2675</v>
      </c>
      <c r="K130" s="62">
        <v>12.66968</v>
      </c>
      <c r="L130" s="62">
        <v>25.1871</v>
      </c>
    </row>
    <row r="131" spans="2:12" ht="24">
      <c r="B131" s="2">
        <v>28</v>
      </c>
      <c r="C131" s="157">
        <v>40553</v>
      </c>
      <c r="D131" s="48">
        <v>211.67</v>
      </c>
      <c r="E131" s="48">
        <v>13.579</v>
      </c>
      <c r="F131" s="48">
        <f t="shared" si="0"/>
        <v>1.1732256</v>
      </c>
      <c r="G131" s="48">
        <f t="shared" si="22"/>
        <v>21.43644</v>
      </c>
      <c r="H131" s="48">
        <f t="shared" si="23"/>
        <v>25.149780180864003</v>
      </c>
      <c r="I131" s="2" t="s">
        <v>104</v>
      </c>
      <c r="J131" s="62">
        <v>20.4988</v>
      </c>
      <c r="K131" s="62">
        <v>20.96964</v>
      </c>
      <c r="L131" s="62">
        <v>22.84088</v>
      </c>
    </row>
    <row r="132" spans="2:12" ht="24">
      <c r="B132" s="2">
        <v>29</v>
      </c>
      <c r="C132" s="157">
        <v>40567</v>
      </c>
      <c r="D132" s="48">
        <v>211.65</v>
      </c>
      <c r="E132" s="48">
        <v>131.57</v>
      </c>
      <c r="F132" s="48">
        <f t="shared" si="0"/>
        <v>11.367648</v>
      </c>
      <c r="G132" s="48">
        <f t="shared" si="22"/>
        <v>38.33238333333333</v>
      </c>
      <c r="H132" s="48">
        <f t="shared" si="23"/>
        <v>435.7490407344</v>
      </c>
      <c r="I132" s="2" t="s">
        <v>105</v>
      </c>
      <c r="J132" s="62">
        <v>46.11143</v>
      </c>
      <c r="K132" s="62">
        <v>41.80118</v>
      </c>
      <c r="L132" s="62">
        <v>27.08454</v>
      </c>
    </row>
    <row r="133" spans="2:12" ht="24">
      <c r="B133" s="2">
        <v>30</v>
      </c>
      <c r="C133" s="157">
        <v>40582</v>
      </c>
      <c r="D133" s="48">
        <v>211.62</v>
      </c>
      <c r="E133" s="48">
        <v>9.115</v>
      </c>
      <c r="F133" s="48">
        <f t="shared" si="0"/>
        <v>0.787536</v>
      </c>
      <c r="G133" s="48">
        <f t="shared" si="22"/>
        <v>0.7698233333333334</v>
      </c>
      <c r="H133" s="48">
        <f t="shared" si="23"/>
        <v>0.6062635886400001</v>
      </c>
      <c r="I133" s="2" t="s">
        <v>106</v>
      </c>
      <c r="J133" s="62">
        <v>2.30947</v>
      </c>
      <c r="K133" s="62">
        <v>0</v>
      </c>
      <c r="L133" s="62">
        <v>0</v>
      </c>
    </row>
    <row r="134" spans="2:12" ht="24">
      <c r="B134" s="2">
        <v>31</v>
      </c>
      <c r="C134" s="157">
        <v>40589</v>
      </c>
      <c r="D134" s="48">
        <v>211.61</v>
      </c>
      <c r="E134" s="48">
        <v>8.938</v>
      </c>
      <c r="F134" s="48">
        <f t="shared" si="0"/>
        <v>0.7722432000000001</v>
      </c>
      <c r="G134" s="48">
        <f t="shared" si="22"/>
        <v>4.02091</v>
      </c>
      <c r="H134" s="48">
        <f t="shared" si="23"/>
        <v>3.1051204053120003</v>
      </c>
      <c r="I134" s="2" t="s">
        <v>108</v>
      </c>
      <c r="J134" s="62">
        <v>12.06273</v>
      </c>
      <c r="K134" s="62">
        <v>0</v>
      </c>
      <c r="L134" s="62">
        <v>0</v>
      </c>
    </row>
    <row r="135" spans="2:12" ht="24">
      <c r="B135" s="2">
        <v>32</v>
      </c>
      <c r="C135" s="157">
        <v>40597</v>
      </c>
      <c r="D135" s="48">
        <v>211.6</v>
      </c>
      <c r="E135" s="48">
        <v>7.493</v>
      </c>
      <c r="F135" s="48">
        <f t="shared" si="0"/>
        <v>0.6473952000000001</v>
      </c>
      <c r="G135" s="48">
        <f t="shared" si="22"/>
        <v>0.42957333333333336</v>
      </c>
      <c r="H135" s="48">
        <f t="shared" si="23"/>
        <v>0.27810371404800005</v>
      </c>
      <c r="I135" s="2" t="s">
        <v>107</v>
      </c>
      <c r="J135" s="62">
        <v>0</v>
      </c>
      <c r="K135" s="62">
        <v>1.28872</v>
      </c>
      <c r="L135" s="62">
        <v>0</v>
      </c>
    </row>
    <row r="136" spans="2:12" ht="24">
      <c r="B136" s="2">
        <v>33</v>
      </c>
      <c r="C136" s="71">
        <v>19786</v>
      </c>
      <c r="D136" s="48">
        <v>211.63</v>
      </c>
      <c r="E136" s="48">
        <v>9.234</v>
      </c>
      <c r="F136" s="48">
        <f t="shared" si="0"/>
        <v>0.7978176</v>
      </c>
      <c r="G136" s="48">
        <f t="shared" si="22"/>
        <v>32.58414</v>
      </c>
      <c r="H136" s="48">
        <f t="shared" si="23"/>
        <v>25.996200372864</v>
      </c>
      <c r="I136" s="2" t="s">
        <v>114</v>
      </c>
      <c r="J136" s="62">
        <v>30.76134</v>
      </c>
      <c r="K136" s="62">
        <v>26.65144</v>
      </c>
      <c r="L136" s="62">
        <v>40.33964</v>
      </c>
    </row>
    <row r="137" spans="2:12" ht="24">
      <c r="B137" s="2">
        <v>34</v>
      </c>
      <c r="C137" s="71">
        <v>19797</v>
      </c>
      <c r="D137" s="48">
        <v>211.6</v>
      </c>
      <c r="E137" s="48">
        <v>6.439</v>
      </c>
      <c r="F137" s="48">
        <f t="shared" si="0"/>
        <v>0.5563296</v>
      </c>
      <c r="G137" s="48">
        <f t="shared" si="22"/>
        <v>26.182396666666666</v>
      </c>
      <c r="H137" s="48">
        <f t="shared" si="23"/>
        <v>14.566042264607999</v>
      </c>
      <c r="I137" s="2" t="s">
        <v>115</v>
      </c>
      <c r="J137" s="62">
        <v>16.57262</v>
      </c>
      <c r="K137" s="62">
        <v>28.50737</v>
      </c>
      <c r="L137" s="62">
        <v>33.4672</v>
      </c>
    </row>
    <row r="138" spans="1:12" ht="24.75" thickBot="1">
      <c r="A138" s="58"/>
      <c r="B138" s="54">
        <v>35</v>
      </c>
      <c r="C138" s="72">
        <v>19807</v>
      </c>
      <c r="D138" s="55">
        <v>211.63</v>
      </c>
      <c r="E138" s="55">
        <v>9.73</v>
      </c>
      <c r="F138" s="55">
        <f t="shared" si="0"/>
        <v>0.8406720000000001</v>
      </c>
      <c r="G138" s="55">
        <f t="shared" si="22"/>
        <v>56.289203333333326</v>
      </c>
      <c r="H138" s="55">
        <f t="shared" si="23"/>
        <v>47.32075714464</v>
      </c>
      <c r="I138" s="54" t="s">
        <v>116</v>
      </c>
      <c r="J138" s="70">
        <v>40.03318</v>
      </c>
      <c r="K138" s="70">
        <v>75.12207</v>
      </c>
      <c r="L138" s="70">
        <v>53.71236</v>
      </c>
    </row>
    <row r="139" spans="2:14" ht="24">
      <c r="B139" s="2">
        <v>1</v>
      </c>
      <c r="C139" s="157">
        <v>40637</v>
      </c>
      <c r="D139" s="48">
        <v>211.6</v>
      </c>
      <c r="E139" s="48">
        <v>8.671</v>
      </c>
      <c r="F139" s="48">
        <f t="shared" si="0"/>
        <v>0.7491744</v>
      </c>
      <c r="I139" s="2" t="s">
        <v>109</v>
      </c>
      <c r="J139" s="62">
        <v>0</v>
      </c>
      <c r="K139" s="62">
        <v>0</v>
      </c>
      <c r="L139" s="62">
        <v>0</v>
      </c>
      <c r="M139" s="48">
        <f>+AVERAGE(J139:L139)</f>
        <v>0</v>
      </c>
      <c r="N139" s="48">
        <f>M139*F139</f>
        <v>0</v>
      </c>
    </row>
    <row r="140" spans="2:14" ht="24">
      <c r="B140" s="2">
        <v>2</v>
      </c>
      <c r="C140" s="157">
        <v>40653</v>
      </c>
      <c r="D140" s="48">
        <v>211.64</v>
      </c>
      <c r="E140" s="48">
        <v>8.615</v>
      </c>
      <c r="F140" s="48">
        <f t="shared" si="0"/>
        <v>0.7443360000000001</v>
      </c>
      <c r="I140" s="2" t="s">
        <v>110</v>
      </c>
      <c r="J140" s="62">
        <v>0</v>
      </c>
      <c r="K140" s="62">
        <v>0</v>
      </c>
      <c r="L140" s="62">
        <v>0</v>
      </c>
      <c r="M140" s="48">
        <f>+AVERAGE(J140:L140)</f>
        <v>0</v>
      </c>
      <c r="N140" s="48">
        <f>M140*F140</f>
        <v>0</v>
      </c>
    </row>
    <row r="141" spans="2:12" ht="24">
      <c r="B141" s="2">
        <v>3</v>
      </c>
      <c r="C141" s="157">
        <v>40659</v>
      </c>
      <c r="D141" s="48">
        <v>211.75</v>
      </c>
      <c r="E141" s="48">
        <v>23.627</v>
      </c>
      <c r="F141" s="48">
        <f t="shared" si="0"/>
        <v>2.0413728</v>
      </c>
      <c r="G141" s="48">
        <f t="shared" si="22"/>
        <v>224.6364133333333</v>
      </c>
      <c r="H141" s="48">
        <f t="shared" si="23"/>
        <v>458.56666406822393</v>
      </c>
      <c r="I141" s="2" t="s">
        <v>111</v>
      </c>
      <c r="J141" s="62">
        <v>229.29226</v>
      </c>
      <c r="K141" s="62">
        <v>217.60779</v>
      </c>
      <c r="L141" s="62">
        <v>227.00919</v>
      </c>
    </row>
    <row r="142" spans="2:12" ht="24">
      <c r="B142" s="2">
        <v>4</v>
      </c>
      <c r="C142" s="71">
        <v>19847</v>
      </c>
      <c r="D142" s="48">
        <v>211.85</v>
      </c>
      <c r="E142" s="48">
        <v>31.866</v>
      </c>
      <c r="F142" s="48">
        <f t="shared" si="0"/>
        <v>2.7532224000000003</v>
      </c>
      <c r="G142" s="48">
        <f t="shared" si="22"/>
        <v>332.50992</v>
      </c>
      <c r="H142" s="48">
        <f t="shared" si="23"/>
        <v>915.4737599662081</v>
      </c>
      <c r="I142" s="2" t="s">
        <v>112</v>
      </c>
      <c r="J142" s="62">
        <v>320.30522</v>
      </c>
      <c r="K142" s="62">
        <v>344.02563</v>
      </c>
      <c r="L142" s="62">
        <v>333.19891</v>
      </c>
    </row>
    <row r="143" spans="2:12" ht="24">
      <c r="B143" s="2">
        <v>5</v>
      </c>
      <c r="C143" s="71">
        <v>19864</v>
      </c>
      <c r="D143" s="48">
        <v>212.47</v>
      </c>
      <c r="E143" s="48">
        <v>103.361</v>
      </c>
      <c r="F143" s="48">
        <f t="shared" si="0"/>
        <v>8.9303904</v>
      </c>
      <c r="G143" s="48">
        <f t="shared" si="22"/>
        <v>459.92532</v>
      </c>
      <c r="H143" s="48">
        <f t="shared" si="23"/>
        <v>4107.312662444928</v>
      </c>
      <c r="I143" s="2" t="s">
        <v>113</v>
      </c>
      <c r="J143" s="62">
        <v>334.51701</v>
      </c>
      <c r="K143" s="62">
        <v>459.16822</v>
      </c>
      <c r="L143" s="62">
        <v>586.09073</v>
      </c>
    </row>
    <row r="144" spans="2:12" ht="24">
      <c r="B144" s="2">
        <v>6</v>
      </c>
      <c r="C144" s="71">
        <v>19869</v>
      </c>
      <c r="D144" s="48">
        <v>212.24</v>
      </c>
      <c r="E144" s="48">
        <v>74.181</v>
      </c>
      <c r="F144" s="48">
        <f t="shared" si="0"/>
        <v>6.4092384000000004</v>
      </c>
      <c r="G144" s="48">
        <f t="shared" si="22"/>
        <v>610.57677</v>
      </c>
      <c r="H144" s="48">
        <f t="shared" si="23"/>
        <v>3913.3320804319683</v>
      </c>
      <c r="I144" s="2" t="s">
        <v>117</v>
      </c>
      <c r="J144" s="62">
        <v>540.68907</v>
      </c>
      <c r="K144" s="62">
        <v>420.49773</v>
      </c>
      <c r="L144" s="62">
        <v>870.54351</v>
      </c>
    </row>
    <row r="145" spans="2:12" ht="24">
      <c r="B145" s="2">
        <v>7</v>
      </c>
      <c r="C145" s="71">
        <v>19883</v>
      </c>
      <c r="D145" s="48">
        <v>212.26</v>
      </c>
      <c r="E145" s="48">
        <v>77.725</v>
      </c>
      <c r="F145" s="48">
        <f t="shared" si="0"/>
        <v>6.71544</v>
      </c>
      <c r="G145" s="48">
        <f t="shared" si="22"/>
        <v>164.17326</v>
      </c>
      <c r="H145" s="48">
        <f t="shared" si="23"/>
        <v>1102.4956771344</v>
      </c>
      <c r="I145" s="2" t="s">
        <v>86</v>
      </c>
      <c r="J145" s="62">
        <v>157.79774</v>
      </c>
      <c r="K145" s="62">
        <v>168.82444</v>
      </c>
      <c r="L145" s="62">
        <v>165.8976</v>
      </c>
    </row>
    <row r="146" spans="2:12" ht="24">
      <c r="B146" s="2">
        <v>8</v>
      </c>
      <c r="C146" s="71">
        <v>19888</v>
      </c>
      <c r="D146" s="48">
        <v>212.09</v>
      </c>
      <c r="E146" s="48">
        <v>60.157</v>
      </c>
      <c r="F146" s="48">
        <f t="shared" si="0"/>
        <v>5.1975648</v>
      </c>
      <c r="G146" s="48">
        <f t="shared" si="22"/>
        <v>64.93708</v>
      </c>
      <c r="H146" s="48">
        <f t="shared" si="23"/>
        <v>337.514681222784</v>
      </c>
      <c r="I146" s="2" t="s">
        <v>87</v>
      </c>
      <c r="J146" s="62">
        <v>54.57111</v>
      </c>
      <c r="K146" s="62">
        <v>62.31709</v>
      </c>
      <c r="L146" s="62">
        <v>77.92304</v>
      </c>
    </row>
    <row r="147" spans="2:12" ht="24">
      <c r="B147" s="2">
        <v>9</v>
      </c>
      <c r="C147" s="71">
        <v>19903</v>
      </c>
      <c r="D147" s="78">
        <v>212.01</v>
      </c>
      <c r="E147" s="48">
        <v>1267.64</v>
      </c>
      <c r="F147" s="48">
        <f t="shared" si="0"/>
        <v>109.52409600000001</v>
      </c>
      <c r="G147" s="48">
        <f t="shared" si="22"/>
        <v>1000.5153999999999</v>
      </c>
      <c r="H147" s="48">
        <f t="shared" si="23"/>
        <v>109580.5447190784</v>
      </c>
      <c r="I147" s="2" t="s">
        <v>88</v>
      </c>
      <c r="J147" s="62">
        <v>1007.88589</v>
      </c>
      <c r="K147" s="62">
        <v>1001.98971</v>
      </c>
      <c r="L147" s="62">
        <v>991.6706</v>
      </c>
    </row>
    <row r="148" spans="2:12" ht="24">
      <c r="B148" s="2">
        <v>10</v>
      </c>
      <c r="C148" s="71">
        <v>19911</v>
      </c>
      <c r="D148" s="48">
        <v>213.23</v>
      </c>
      <c r="E148" s="48">
        <v>170.781</v>
      </c>
      <c r="F148" s="48">
        <f t="shared" si="0"/>
        <v>14.755478400000001</v>
      </c>
      <c r="G148" s="48">
        <f t="shared" si="22"/>
        <v>519.9041666666667</v>
      </c>
      <c r="H148" s="48">
        <f t="shared" si="23"/>
        <v>7671.434701320001</v>
      </c>
      <c r="I148" s="2" t="s">
        <v>89</v>
      </c>
      <c r="J148" s="62">
        <v>565.30517</v>
      </c>
      <c r="K148" s="62">
        <v>481.01987</v>
      </c>
      <c r="L148" s="62">
        <v>513.38746</v>
      </c>
    </row>
    <row r="149" spans="2:12" ht="24">
      <c r="B149" s="2">
        <v>11</v>
      </c>
      <c r="C149" s="71">
        <v>19920</v>
      </c>
      <c r="D149" s="48">
        <v>216.81</v>
      </c>
      <c r="E149" s="48">
        <v>609.78</v>
      </c>
      <c r="F149" s="48">
        <f t="shared" si="0"/>
        <v>52.684992</v>
      </c>
      <c r="G149" s="48">
        <f t="shared" si="22"/>
        <v>802.3629266666667</v>
      </c>
      <c r="H149" s="48">
        <f t="shared" si="23"/>
        <v>42272.48437252992</v>
      </c>
      <c r="I149" s="2" t="s">
        <v>90</v>
      </c>
      <c r="J149" s="62">
        <v>870.66816</v>
      </c>
      <c r="K149" s="62">
        <v>732.10988</v>
      </c>
      <c r="L149" s="62">
        <v>804.31074</v>
      </c>
    </row>
    <row r="150" spans="2:12" ht="24">
      <c r="B150" s="2">
        <v>12</v>
      </c>
      <c r="C150" s="71">
        <v>19931</v>
      </c>
      <c r="D150" s="48">
        <v>214</v>
      </c>
      <c r="E150" s="48">
        <v>246.41</v>
      </c>
      <c r="F150" s="48">
        <f t="shared" si="0"/>
        <v>21.289824</v>
      </c>
      <c r="G150" s="48">
        <f t="shared" si="22"/>
        <v>313.2268666666667</v>
      </c>
      <c r="H150" s="48">
        <f t="shared" si="23"/>
        <v>6668.544863404801</v>
      </c>
      <c r="I150" s="2" t="s">
        <v>91</v>
      </c>
      <c r="J150" s="62">
        <v>518.31953</v>
      </c>
      <c r="K150" s="62">
        <v>202.65628</v>
      </c>
      <c r="L150" s="62">
        <v>218.70479</v>
      </c>
    </row>
    <row r="151" spans="2:12" ht="24">
      <c r="B151" s="2">
        <v>13</v>
      </c>
      <c r="C151" s="71">
        <v>19940</v>
      </c>
      <c r="D151" s="48">
        <v>214.7</v>
      </c>
      <c r="E151" s="48">
        <v>321.871</v>
      </c>
      <c r="F151" s="48">
        <f t="shared" si="0"/>
        <v>27.8096544</v>
      </c>
      <c r="G151" s="48">
        <f t="shared" si="22"/>
        <v>525.4634666666666</v>
      </c>
      <c r="H151" s="48">
        <f t="shared" si="23"/>
        <v>14612.957407825917</v>
      </c>
      <c r="I151" s="2" t="s">
        <v>92</v>
      </c>
      <c r="J151" s="62">
        <v>611.69152</v>
      </c>
      <c r="K151" s="62">
        <v>529.15807</v>
      </c>
      <c r="L151" s="62">
        <v>435.54081</v>
      </c>
    </row>
    <row r="152" spans="2:12" ht="24">
      <c r="B152" s="2">
        <v>14</v>
      </c>
      <c r="C152" s="71">
        <v>19951</v>
      </c>
      <c r="D152" s="48">
        <v>214.29</v>
      </c>
      <c r="E152" s="48">
        <v>287.85</v>
      </c>
      <c r="F152" s="48">
        <f t="shared" si="0"/>
        <v>24.870240000000003</v>
      </c>
      <c r="G152" s="48">
        <f t="shared" si="22"/>
        <v>973.7474366666667</v>
      </c>
      <c r="H152" s="48">
        <f t="shared" si="23"/>
        <v>24217.3324492848</v>
      </c>
      <c r="I152" s="2" t="s">
        <v>93</v>
      </c>
      <c r="J152" s="62">
        <v>1043.11544</v>
      </c>
      <c r="K152" s="62">
        <v>877.54993</v>
      </c>
      <c r="L152" s="62">
        <v>1000.57694</v>
      </c>
    </row>
    <row r="153" spans="2:12" ht="24">
      <c r="B153" s="2">
        <v>15</v>
      </c>
      <c r="C153" s="71">
        <v>19959</v>
      </c>
      <c r="D153" s="48">
        <v>216.88</v>
      </c>
      <c r="E153" s="48">
        <v>691.174</v>
      </c>
      <c r="F153" s="48">
        <f t="shared" si="0"/>
        <v>59.7174336</v>
      </c>
      <c r="G153" s="48">
        <f t="shared" si="22"/>
        <v>1732.6852233333332</v>
      </c>
      <c r="H153" s="48">
        <f t="shared" si="23"/>
        <v>103471.5147741095</v>
      </c>
      <c r="I153" s="2" t="s">
        <v>94</v>
      </c>
      <c r="J153" s="62">
        <v>1770.0448</v>
      </c>
      <c r="K153" s="62">
        <v>1496.7809</v>
      </c>
      <c r="L153" s="62">
        <v>1931.22997</v>
      </c>
    </row>
    <row r="154" spans="2:12" ht="24">
      <c r="B154" s="2">
        <v>16</v>
      </c>
      <c r="C154" s="71">
        <v>19973</v>
      </c>
      <c r="D154" s="48">
        <v>215.13</v>
      </c>
      <c r="E154" s="48">
        <v>385.497</v>
      </c>
      <c r="F154" s="48">
        <f t="shared" si="0"/>
        <v>33.3069408</v>
      </c>
      <c r="G154" s="48">
        <f t="shared" si="22"/>
        <v>492.0915733333334</v>
      </c>
      <c r="H154" s="48">
        <f t="shared" si="23"/>
        <v>16390.064901192192</v>
      </c>
      <c r="I154" s="2" t="s">
        <v>95</v>
      </c>
      <c r="J154" s="62">
        <v>477.34348</v>
      </c>
      <c r="K154" s="62">
        <v>509.8965</v>
      </c>
      <c r="L154" s="62">
        <v>489.03474</v>
      </c>
    </row>
    <row r="155" spans="2:12" ht="24">
      <c r="B155" s="2">
        <v>17</v>
      </c>
      <c r="C155" s="71">
        <v>19980</v>
      </c>
      <c r="D155" s="48">
        <v>214.01</v>
      </c>
      <c r="E155" s="48">
        <v>265.903</v>
      </c>
      <c r="F155" s="48">
        <f t="shared" si="0"/>
        <v>22.974019200000004</v>
      </c>
      <c r="G155" s="48">
        <f t="shared" si="22"/>
        <v>531.37459</v>
      </c>
      <c r="H155" s="48">
        <f t="shared" si="23"/>
        <v>12207.81003305213</v>
      </c>
      <c r="I155" s="2" t="s">
        <v>96</v>
      </c>
      <c r="J155" s="62">
        <v>505.90276</v>
      </c>
      <c r="K155" s="62">
        <v>569.5972</v>
      </c>
      <c r="L155" s="62">
        <v>518.62381</v>
      </c>
    </row>
    <row r="156" spans="2:12" ht="24">
      <c r="B156" s="2">
        <v>18</v>
      </c>
      <c r="C156" s="71">
        <v>19993</v>
      </c>
      <c r="D156" s="48">
        <v>214.64</v>
      </c>
      <c r="E156" s="48">
        <v>366.171</v>
      </c>
      <c r="F156" s="48">
        <f t="shared" si="0"/>
        <v>31.6371744</v>
      </c>
      <c r="G156" s="48">
        <f t="shared" si="22"/>
        <v>641.2612333333333</v>
      </c>
      <c r="H156" s="48">
        <f t="shared" si="23"/>
        <v>20287.693474925756</v>
      </c>
      <c r="I156" s="2" t="s">
        <v>97</v>
      </c>
      <c r="J156" s="62">
        <v>936.8237</v>
      </c>
      <c r="K156" s="62">
        <v>372.56562</v>
      </c>
      <c r="L156" s="62">
        <v>614.39438</v>
      </c>
    </row>
    <row r="157" spans="2:12" ht="24">
      <c r="B157" s="2">
        <v>19</v>
      </c>
      <c r="C157" s="71">
        <v>20001</v>
      </c>
      <c r="D157" s="48">
        <v>213.76</v>
      </c>
      <c r="E157" s="48">
        <v>236.465</v>
      </c>
      <c r="F157" s="48">
        <f t="shared" si="0"/>
        <v>20.430576000000002</v>
      </c>
      <c r="G157" s="48">
        <f t="shared" si="22"/>
        <v>503.53932000000003</v>
      </c>
      <c r="H157" s="48">
        <f t="shared" si="23"/>
        <v>10287.598346248322</v>
      </c>
      <c r="I157" s="2" t="s">
        <v>98</v>
      </c>
      <c r="J157" s="62">
        <v>496.77835</v>
      </c>
      <c r="K157" s="62">
        <v>544.20207</v>
      </c>
      <c r="L157" s="62">
        <v>469.63754</v>
      </c>
    </row>
    <row r="158" spans="2:12" ht="24">
      <c r="B158" s="2">
        <v>20</v>
      </c>
      <c r="C158" s="71">
        <v>20007</v>
      </c>
      <c r="D158" s="48">
        <v>213.07</v>
      </c>
      <c r="E158" s="48">
        <v>168.152</v>
      </c>
      <c r="F158" s="48">
        <f t="shared" si="0"/>
        <v>14.5283328</v>
      </c>
      <c r="G158" s="48">
        <f t="shared" si="22"/>
        <v>228.43761333333336</v>
      </c>
      <c r="H158" s="48">
        <f t="shared" si="23"/>
        <v>3318.8176705443843</v>
      </c>
      <c r="I158" s="2" t="s">
        <v>99</v>
      </c>
      <c r="J158" s="62">
        <v>230.29328</v>
      </c>
      <c r="K158" s="62">
        <v>213.19832</v>
      </c>
      <c r="L158" s="62">
        <v>241.82124</v>
      </c>
    </row>
    <row r="159" spans="2:12" ht="24">
      <c r="B159" s="2">
        <v>21</v>
      </c>
      <c r="C159" s="71">
        <v>20022</v>
      </c>
      <c r="D159" s="48">
        <v>212.3</v>
      </c>
      <c r="E159" s="48">
        <v>88.561</v>
      </c>
      <c r="F159" s="48">
        <f t="shared" si="0"/>
        <v>7.651670400000001</v>
      </c>
      <c r="G159" s="48">
        <f t="shared" si="22"/>
        <v>159.51912333333334</v>
      </c>
      <c r="H159" s="48">
        <f t="shared" si="23"/>
        <v>1220.5877542436162</v>
      </c>
      <c r="I159" s="2" t="s">
        <v>100</v>
      </c>
      <c r="J159" s="62">
        <v>158.85929</v>
      </c>
      <c r="K159" s="62">
        <v>158.59508</v>
      </c>
      <c r="L159" s="62">
        <v>161.103</v>
      </c>
    </row>
    <row r="160" spans="2:12" ht="24">
      <c r="B160" s="2">
        <v>22</v>
      </c>
      <c r="C160" s="71">
        <v>20032</v>
      </c>
      <c r="D160" s="48">
        <v>212.25</v>
      </c>
      <c r="E160" s="48">
        <v>87.223</v>
      </c>
      <c r="F160" s="48">
        <f t="shared" si="0"/>
        <v>7.536067200000001</v>
      </c>
      <c r="G160" s="48">
        <f t="shared" si="22"/>
        <v>16.771523333333334</v>
      </c>
      <c r="H160" s="48">
        <f t="shared" si="23"/>
        <v>126.39132688636802</v>
      </c>
      <c r="I160" s="2" t="s">
        <v>101</v>
      </c>
      <c r="J160" s="62">
        <v>29.78837</v>
      </c>
      <c r="K160" s="62">
        <v>11.18318</v>
      </c>
      <c r="L160" s="62">
        <v>9.34302</v>
      </c>
    </row>
    <row r="161" spans="2:12" ht="24">
      <c r="B161" s="2">
        <v>23</v>
      </c>
      <c r="C161" s="71">
        <v>20044</v>
      </c>
      <c r="D161" s="48">
        <v>212.05</v>
      </c>
      <c r="E161" s="48">
        <v>56.757</v>
      </c>
      <c r="F161" s="48">
        <f t="shared" si="0"/>
        <v>4.9038048000000005</v>
      </c>
      <c r="G161" s="48">
        <f t="shared" si="22"/>
        <v>20.828103333333335</v>
      </c>
      <c r="H161" s="48">
        <f t="shared" si="23"/>
        <v>102.13695310089602</v>
      </c>
      <c r="I161" s="2" t="s">
        <v>102</v>
      </c>
      <c r="J161" s="62">
        <v>22.47191</v>
      </c>
      <c r="K161" s="62">
        <v>15.87948</v>
      </c>
      <c r="L161" s="62">
        <v>24.13292</v>
      </c>
    </row>
    <row r="162" spans="2:12" ht="24">
      <c r="B162" s="2">
        <v>24</v>
      </c>
      <c r="C162" s="71">
        <v>20056</v>
      </c>
      <c r="D162" s="48">
        <v>211.96</v>
      </c>
      <c r="E162" s="48">
        <v>44.646</v>
      </c>
      <c r="F162" s="48">
        <f t="shared" si="0"/>
        <v>3.8574144</v>
      </c>
      <c r="G162" s="48">
        <f t="shared" si="22"/>
        <v>17.336589999999998</v>
      </c>
      <c r="H162" s="48">
        <f t="shared" si="23"/>
        <v>66.874411912896</v>
      </c>
      <c r="I162" s="2" t="s">
        <v>77</v>
      </c>
      <c r="J162" s="62">
        <v>18.59672</v>
      </c>
      <c r="K162" s="62">
        <v>25.06874</v>
      </c>
      <c r="L162" s="62">
        <v>8.34431</v>
      </c>
    </row>
    <row r="163" spans="2:12" ht="24">
      <c r="B163" s="2">
        <v>25</v>
      </c>
      <c r="C163" s="71">
        <v>20064</v>
      </c>
      <c r="D163" s="48">
        <v>211.86</v>
      </c>
      <c r="E163" s="48">
        <v>37.366</v>
      </c>
      <c r="F163" s="48">
        <f t="shared" si="0"/>
        <v>3.2284224000000004</v>
      </c>
      <c r="G163" s="48">
        <f t="shared" si="22"/>
        <v>47.20212333333333</v>
      </c>
      <c r="H163" s="48">
        <f t="shared" si="23"/>
        <v>152.38839229689603</v>
      </c>
      <c r="I163" s="2" t="s">
        <v>78</v>
      </c>
      <c r="J163" s="62">
        <v>63.94784</v>
      </c>
      <c r="K163" s="62">
        <v>38.28315</v>
      </c>
      <c r="L163" s="62">
        <v>39.37538</v>
      </c>
    </row>
    <row r="164" spans="2:12" ht="24">
      <c r="B164" s="2">
        <v>26</v>
      </c>
      <c r="C164" s="71">
        <v>20071</v>
      </c>
      <c r="D164" s="48">
        <v>211.8</v>
      </c>
      <c r="E164" s="48">
        <v>34.701</v>
      </c>
      <c r="F164" s="48">
        <f t="shared" si="0"/>
        <v>2.9981664</v>
      </c>
      <c r="G164" s="48">
        <f t="shared" si="22"/>
        <v>18.39801</v>
      </c>
      <c r="H164" s="48">
        <f t="shared" si="23"/>
        <v>55.160295408864</v>
      </c>
      <c r="I164" s="2" t="s">
        <v>79</v>
      </c>
      <c r="J164" s="62">
        <v>21.88503</v>
      </c>
      <c r="K164" s="62">
        <v>18.27666</v>
      </c>
      <c r="L164" s="62">
        <v>15.03234</v>
      </c>
    </row>
    <row r="165" spans="2:12" ht="24">
      <c r="B165" s="2">
        <v>27</v>
      </c>
      <c r="C165" s="71">
        <v>20084</v>
      </c>
      <c r="D165" s="48">
        <v>211.78</v>
      </c>
      <c r="E165" s="48">
        <v>27.631</v>
      </c>
      <c r="F165" s="48">
        <f t="shared" si="0"/>
        <v>2.3873184000000003</v>
      </c>
      <c r="G165" s="48">
        <f t="shared" si="22"/>
        <v>13.87424</v>
      </c>
      <c r="H165" s="48">
        <f t="shared" si="23"/>
        <v>33.122228438016</v>
      </c>
      <c r="I165" s="2" t="s">
        <v>103</v>
      </c>
      <c r="J165" s="62">
        <v>17.14192</v>
      </c>
      <c r="K165" s="62">
        <v>14.57533</v>
      </c>
      <c r="L165" s="62">
        <v>9.90547</v>
      </c>
    </row>
    <row r="166" spans="2:12" ht="24">
      <c r="B166" s="2">
        <v>28</v>
      </c>
      <c r="C166" s="71">
        <v>20094</v>
      </c>
      <c r="D166" s="48">
        <v>211.77</v>
      </c>
      <c r="E166" s="48">
        <v>27.071</v>
      </c>
      <c r="F166" s="48">
        <f t="shared" si="0"/>
        <v>2.3389344000000003</v>
      </c>
      <c r="G166" s="48">
        <f t="shared" si="22"/>
        <v>0.75021</v>
      </c>
      <c r="H166" s="48">
        <f t="shared" si="23"/>
        <v>1.7546919762240003</v>
      </c>
      <c r="I166" s="2" t="s">
        <v>104</v>
      </c>
      <c r="J166" s="62">
        <v>0.62445</v>
      </c>
      <c r="K166" s="62">
        <v>0.718</v>
      </c>
      <c r="L166" s="62">
        <v>0.90818</v>
      </c>
    </row>
    <row r="167" spans="2:12" ht="24">
      <c r="B167" s="2">
        <v>29</v>
      </c>
      <c r="C167" s="71">
        <v>20105</v>
      </c>
      <c r="D167" s="48">
        <v>211.77</v>
      </c>
      <c r="E167" s="48">
        <v>23.013</v>
      </c>
      <c r="F167" s="48">
        <f t="shared" si="0"/>
        <v>1.9883232000000002</v>
      </c>
      <c r="G167" s="48">
        <f t="shared" si="22"/>
        <v>2.6923366666666673</v>
      </c>
      <c r="H167" s="48">
        <f t="shared" si="23"/>
        <v>5.3532354565440015</v>
      </c>
      <c r="I167" s="2" t="s">
        <v>105</v>
      </c>
      <c r="J167" s="62">
        <v>3.40194</v>
      </c>
      <c r="K167" s="62">
        <v>3.97206</v>
      </c>
      <c r="L167" s="62">
        <v>0.70301</v>
      </c>
    </row>
    <row r="168" spans="2:12" ht="24">
      <c r="B168" s="2">
        <v>30</v>
      </c>
      <c r="C168" s="71">
        <v>20112</v>
      </c>
      <c r="D168" s="48">
        <v>211.74</v>
      </c>
      <c r="E168" s="48">
        <v>18.065</v>
      </c>
      <c r="F168" s="48">
        <f t="shared" si="0"/>
        <v>1.5608160000000002</v>
      </c>
      <c r="G168" s="48">
        <f t="shared" si="22"/>
        <v>0.5036433333333333</v>
      </c>
      <c r="H168" s="48">
        <f t="shared" si="23"/>
        <v>0.7860945729600001</v>
      </c>
      <c r="I168" s="2" t="s">
        <v>106</v>
      </c>
      <c r="J168" s="62">
        <v>0.57216</v>
      </c>
      <c r="K168" s="62">
        <v>0.30917</v>
      </c>
      <c r="L168" s="62">
        <v>0.6296</v>
      </c>
    </row>
    <row r="169" spans="2:12" ht="24">
      <c r="B169" s="2">
        <v>31</v>
      </c>
      <c r="C169" s="71">
        <v>20126</v>
      </c>
      <c r="D169" s="48">
        <v>211.72</v>
      </c>
      <c r="E169" s="48">
        <v>14.502</v>
      </c>
      <c r="F169" s="48">
        <f t="shared" si="0"/>
        <v>1.2529728000000002</v>
      </c>
      <c r="G169" s="48">
        <f t="shared" si="22"/>
        <v>5.556433333333334</v>
      </c>
      <c r="H169" s="48">
        <f t="shared" si="23"/>
        <v>6.962059831680001</v>
      </c>
      <c r="I169" s="2" t="s">
        <v>108</v>
      </c>
      <c r="J169" s="62">
        <v>8.44566</v>
      </c>
      <c r="K169" s="62">
        <v>6.91854</v>
      </c>
      <c r="L169" s="62">
        <v>1.3051</v>
      </c>
    </row>
    <row r="170" spans="2:12" ht="24">
      <c r="B170" s="2">
        <v>32</v>
      </c>
      <c r="C170" s="71">
        <v>20140</v>
      </c>
      <c r="D170" s="48">
        <v>211.69</v>
      </c>
      <c r="E170" s="48">
        <v>11.969</v>
      </c>
      <c r="F170" s="48">
        <f t="shared" si="0"/>
        <v>1.0341216</v>
      </c>
      <c r="G170" s="48">
        <f t="shared" si="22"/>
        <v>0.8918366666666667</v>
      </c>
      <c r="H170" s="48">
        <f t="shared" si="23"/>
        <v>0.922267560672</v>
      </c>
      <c r="I170" s="2" t="s">
        <v>107</v>
      </c>
      <c r="J170" s="62">
        <v>1.38956</v>
      </c>
      <c r="K170" s="62">
        <v>0.62344</v>
      </c>
      <c r="L170" s="62">
        <v>0.66251</v>
      </c>
    </row>
    <row r="171" spans="2:12" ht="24">
      <c r="B171" s="2">
        <v>33</v>
      </c>
      <c r="C171" s="71">
        <v>20147</v>
      </c>
      <c r="D171" s="48">
        <v>211.68</v>
      </c>
      <c r="E171" s="48">
        <v>10.723</v>
      </c>
      <c r="F171" s="48">
        <f t="shared" si="0"/>
        <v>0.9264672000000002</v>
      </c>
      <c r="G171" s="48">
        <f t="shared" si="22"/>
        <v>8.055536666666667</v>
      </c>
      <c r="H171" s="48">
        <f t="shared" si="23"/>
        <v>7.463190500064002</v>
      </c>
      <c r="I171" s="2" t="s">
        <v>114</v>
      </c>
      <c r="J171" s="62">
        <v>9.98726</v>
      </c>
      <c r="K171" s="62">
        <v>0.73419</v>
      </c>
      <c r="L171" s="62">
        <v>13.44516</v>
      </c>
    </row>
    <row r="172" spans="2:12" ht="24">
      <c r="B172" s="2">
        <v>34</v>
      </c>
      <c r="C172" s="71">
        <v>20153</v>
      </c>
      <c r="D172" s="48">
        <v>211.66</v>
      </c>
      <c r="E172" s="48">
        <v>9.878</v>
      </c>
      <c r="F172" s="48">
        <f t="shared" si="0"/>
        <v>0.8534592000000001</v>
      </c>
      <c r="G172" s="48">
        <f t="shared" si="22"/>
        <v>15.969320000000002</v>
      </c>
      <c r="H172" s="48">
        <f t="shared" si="23"/>
        <v>13.629163071744003</v>
      </c>
      <c r="I172" s="2" t="s">
        <v>115</v>
      </c>
      <c r="J172" s="62">
        <v>20.0203</v>
      </c>
      <c r="K172" s="62">
        <v>21.08424</v>
      </c>
      <c r="L172" s="62">
        <v>6.80342</v>
      </c>
    </row>
    <row r="173" spans="2:12" ht="24">
      <c r="B173" s="2">
        <v>35</v>
      </c>
      <c r="C173" s="71">
        <v>20161</v>
      </c>
      <c r="D173" s="48">
        <v>211.68</v>
      </c>
      <c r="E173" s="48">
        <v>10.917</v>
      </c>
      <c r="F173" s="48">
        <f t="shared" si="0"/>
        <v>0.9432288000000001</v>
      </c>
      <c r="G173" s="48">
        <f t="shared" si="22"/>
        <v>3.8419366666666668</v>
      </c>
      <c r="H173" s="48">
        <f t="shared" si="23"/>
        <v>3.6238253117760006</v>
      </c>
      <c r="I173" s="2" t="s">
        <v>116</v>
      </c>
      <c r="J173" s="62">
        <v>8.47237</v>
      </c>
      <c r="K173" s="62">
        <v>0</v>
      </c>
      <c r="L173" s="62">
        <v>3.05344</v>
      </c>
    </row>
    <row r="174" spans="2:12" ht="24.75" thickBot="1">
      <c r="B174" s="54">
        <v>36</v>
      </c>
      <c r="C174" s="72">
        <v>20176</v>
      </c>
      <c r="D174" s="55">
        <v>211.68</v>
      </c>
      <c r="E174" s="55">
        <v>11.847</v>
      </c>
      <c r="F174" s="55">
        <f t="shared" si="0"/>
        <v>1.0235808</v>
      </c>
      <c r="G174" s="55">
        <f t="shared" si="22"/>
        <v>11.125133333333332</v>
      </c>
      <c r="H174" s="55">
        <f t="shared" si="23"/>
        <v>11.387472877439999</v>
      </c>
      <c r="I174" s="54" t="s">
        <v>118</v>
      </c>
      <c r="J174" s="70">
        <v>8.50195</v>
      </c>
      <c r="K174" s="70">
        <v>14.84062</v>
      </c>
      <c r="L174" s="70">
        <v>10.03283</v>
      </c>
    </row>
    <row r="175" spans="2:12" ht="24">
      <c r="B175" s="2">
        <v>1</v>
      </c>
      <c r="C175" s="71">
        <v>20182</v>
      </c>
      <c r="D175" s="48">
        <v>211.67</v>
      </c>
      <c r="E175" s="48">
        <v>11.823</v>
      </c>
      <c r="F175" s="48">
        <f t="shared" si="0"/>
        <v>1.0215072</v>
      </c>
      <c r="G175" s="48">
        <f t="shared" si="22"/>
        <v>7.66792</v>
      </c>
      <c r="H175" s="48">
        <f t="shared" si="23"/>
        <v>7.832835489024</v>
      </c>
      <c r="I175" s="2" t="s">
        <v>109</v>
      </c>
      <c r="J175" s="62">
        <v>13.1734</v>
      </c>
      <c r="K175" s="62">
        <v>4.97919</v>
      </c>
      <c r="L175" s="62">
        <v>4.85117</v>
      </c>
    </row>
    <row r="176" spans="2:12" ht="24">
      <c r="B176" s="2">
        <v>2</v>
      </c>
      <c r="C176" s="71">
        <v>20188</v>
      </c>
      <c r="D176" s="48">
        <v>211.76</v>
      </c>
      <c r="E176" s="48">
        <v>19.761</v>
      </c>
      <c r="F176" s="48">
        <f t="shared" si="0"/>
        <v>1.7073504</v>
      </c>
      <c r="G176" s="48">
        <f t="shared" si="22"/>
        <v>84.68739666666666</v>
      </c>
      <c r="H176" s="48">
        <f t="shared" si="23"/>
        <v>144.591060573792</v>
      </c>
      <c r="I176" s="2" t="s">
        <v>110</v>
      </c>
      <c r="J176" s="62">
        <v>127.27526</v>
      </c>
      <c r="K176" s="62">
        <v>68.89038</v>
      </c>
      <c r="L176" s="62">
        <v>57.89655</v>
      </c>
    </row>
    <row r="177" spans="2:12" ht="24">
      <c r="B177" s="2">
        <v>3</v>
      </c>
      <c r="C177" s="71">
        <v>20202</v>
      </c>
      <c r="D177" s="48">
        <v>211.67</v>
      </c>
      <c r="E177" s="48">
        <v>9.918</v>
      </c>
      <c r="F177" s="48">
        <f t="shared" si="0"/>
        <v>0.8569152</v>
      </c>
      <c r="G177" s="48">
        <f t="shared" si="22"/>
        <v>33.01918333333333</v>
      </c>
      <c r="H177" s="48">
        <f t="shared" si="23"/>
        <v>28.294640089919998</v>
      </c>
      <c r="I177" s="2" t="s">
        <v>111</v>
      </c>
      <c r="J177" s="62">
        <v>32.71087</v>
      </c>
      <c r="K177" s="62">
        <v>36.74798</v>
      </c>
      <c r="L177" s="62">
        <v>29.5987</v>
      </c>
    </row>
    <row r="178" spans="2:12" ht="24">
      <c r="B178" s="2">
        <v>4</v>
      </c>
      <c r="C178" s="71">
        <v>20216</v>
      </c>
      <c r="D178" s="48">
        <v>212.08</v>
      </c>
      <c r="E178" s="48">
        <v>59.075</v>
      </c>
      <c r="F178" s="48">
        <f t="shared" si="0"/>
        <v>5.104080000000001</v>
      </c>
      <c r="G178" s="48">
        <f t="shared" si="22"/>
        <v>730.1133066666667</v>
      </c>
      <c r="H178" s="48">
        <f t="shared" si="23"/>
        <v>3726.556726291201</v>
      </c>
      <c r="I178" s="2" t="s">
        <v>112</v>
      </c>
      <c r="J178" s="62">
        <v>718.64111</v>
      </c>
      <c r="K178" s="62">
        <v>601.97798</v>
      </c>
      <c r="L178" s="62">
        <v>869.72083</v>
      </c>
    </row>
    <row r="179" spans="2:12" ht="24">
      <c r="B179" s="2">
        <v>5</v>
      </c>
      <c r="C179" s="71">
        <v>20223</v>
      </c>
      <c r="D179" s="48">
        <v>211.72</v>
      </c>
      <c r="E179" s="48">
        <v>19.009</v>
      </c>
      <c r="F179" s="48">
        <f t="shared" si="0"/>
        <v>1.6423776</v>
      </c>
      <c r="G179" s="48">
        <f t="shared" si="22"/>
        <v>70.40194000000001</v>
      </c>
      <c r="H179" s="48">
        <f t="shared" si="23"/>
        <v>115.62656925254403</v>
      </c>
      <c r="I179" s="2" t="s">
        <v>113</v>
      </c>
      <c r="J179" s="62">
        <v>95.1975</v>
      </c>
      <c r="K179" s="62">
        <v>59.96236</v>
      </c>
      <c r="L179" s="62">
        <v>56.04596</v>
      </c>
    </row>
    <row r="180" spans="2:12" ht="24">
      <c r="B180" s="2">
        <v>6</v>
      </c>
      <c r="C180" s="71">
        <v>20230</v>
      </c>
      <c r="D180" s="48">
        <v>211.76</v>
      </c>
      <c r="E180" s="48">
        <v>23.444</v>
      </c>
      <c r="F180" s="48">
        <f t="shared" si="0"/>
        <v>2.0255616</v>
      </c>
      <c r="G180" s="48">
        <f t="shared" si="22"/>
        <v>1005.3214166666667</v>
      </c>
      <c r="H180" s="48">
        <f t="shared" si="23"/>
        <v>2036.3404572576</v>
      </c>
      <c r="I180" s="2" t="s">
        <v>117</v>
      </c>
      <c r="J180" s="62">
        <v>935.02198</v>
      </c>
      <c r="K180" s="62">
        <v>1034.27495</v>
      </c>
      <c r="L180" s="62">
        <v>1046.66732</v>
      </c>
    </row>
    <row r="181" spans="2:12" ht="24">
      <c r="B181" s="2">
        <v>7</v>
      </c>
      <c r="C181" s="71">
        <v>20245</v>
      </c>
      <c r="D181" s="48">
        <v>212.04</v>
      </c>
      <c r="E181" s="48">
        <v>44.08</v>
      </c>
      <c r="F181" s="48">
        <f t="shared" si="0"/>
        <v>3.808512</v>
      </c>
      <c r="G181" s="48">
        <f t="shared" si="22"/>
        <v>177.27254333333335</v>
      </c>
      <c r="H181" s="48">
        <f t="shared" si="23"/>
        <v>675.14460855552</v>
      </c>
      <c r="I181" s="2" t="s">
        <v>86</v>
      </c>
      <c r="J181" s="62">
        <v>166.52621</v>
      </c>
      <c r="K181" s="62">
        <v>174.51299</v>
      </c>
      <c r="L181" s="62">
        <v>190.77843</v>
      </c>
    </row>
    <row r="182" spans="2:12" ht="24">
      <c r="B182" s="2">
        <v>8</v>
      </c>
      <c r="C182" s="71">
        <v>20251</v>
      </c>
      <c r="D182" s="48">
        <v>212.04</v>
      </c>
      <c r="E182" s="48">
        <v>45.033</v>
      </c>
      <c r="F182" s="48">
        <f t="shared" si="0"/>
        <v>3.8908512</v>
      </c>
      <c r="G182" s="48">
        <f t="shared" si="22"/>
        <v>251.63504666666668</v>
      </c>
      <c r="H182" s="48">
        <f t="shared" si="23"/>
        <v>979.0745232850561</v>
      </c>
      <c r="I182" s="2" t="s">
        <v>87</v>
      </c>
      <c r="J182" s="62">
        <v>259.6745</v>
      </c>
      <c r="K182" s="62">
        <v>253.0125</v>
      </c>
      <c r="L182" s="62">
        <v>242.21814</v>
      </c>
    </row>
    <row r="183" spans="2:12" ht="24">
      <c r="B183" s="2">
        <v>9</v>
      </c>
      <c r="C183" s="71">
        <v>20265</v>
      </c>
      <c r="D183" s="48">
        <v>211.81</v>
      </c>
      <c r="E183" s="48">
        <v>16.269</v>
      </c>
      <c r="F183" s="48">
        <f t="shared" si="0"/>
        <v>1.4056415999999998</v>
      </c>
      <c r="G183" s="48">
        <f t="shared" si="22"/>
        <v>24.375563333333332</v>
      </c>
      <c r="H183" s="48">
        <f t="shared" si="23"/>
        <v>34.26330584476799</v>
      </c>
      <c r="I183" s="2" t="s">
        <v>119</v>
      </c>
      <c r="J183" s="62">
        <v>25.02085</v>
      </c>
      <c r="K183" s="62">
        <v>29.60209</v>
      </c>
      <c r="L183" s="62">
        <v>18.50375</v>
      </c>
    </row>
    <row r="184" spans="2:12" ht="24">
      <c r="B184" s="2">
        <v>10</v>
      </c>
      <c r="C184" s="71">
        <v>20272</v>
      </c>
      <c r="D184" s="48">
        <v>211.75</v>
      </c>
      <c r="E184" s="48">
        <v>20.338</v>
      </c>
      <c r="F184" s="48">
        <f t="shared" si="0"/>
        <v>1.7572032000000002</v>
      </c>
      <c r="G184" s="48">
        <f t="shared" si="22"/>
        <v>69.88131333333332</v>
      </c>
      <c r="H184" s="48">
        <f t="shared" si="23"/>
        <v>122.795667409536</v>
      </c>
      <c r="I184" s="2" t="s">
        <v>89</v>
      </c>
      <c r="J184" s="62">
        <v>67.95813</v>
      </c>
      <c r="K184" s="62">
        <v>82.80644</v>
      </c>
      <c r="L184" s="62">
        <v>58.87937</v>
      </c>
    </row>
    <row r="185" spans="2:12" ht="24">
      <c r="B185" s="2">
        <v>11</v>
      </c>
      <c r="C185" s="71">
        <v>20286</v>
      </c>
      <c r="D185" s="48">
        <v>212.57</v>
      </c>
      <c r="E185" s="48">
        <v>115.41</v>
      </c>
      <c r="F185" s="48">
        <f t="shared" si="0"/>
        <v>9.971424</v>
      </c>
      <c r="G185" s="48">
        <f t="shared" si="22"/>
        <v>438.64480000000003</v>
      </c>
      <c r="H185" s="48">
        <f t="shared" si="23"/>
        <v>4373.9132861952</v>
      </c>
      <c r="I185" s="2" t="s">
        <v>90</v>
      </c>
      <c r="J185" s="62">
        <v>452.60527</v>
      </c>
      <c r="K185" s="62">
        <v>447.16529</v>
      </c>
      <c r="L185" s="62">
        <v>416.16384</v>
      </c>
    </row>
    <row r="186" spans="2:12" ht="24">
      <c r="B186" s="2">
        <v>12</v>
      </c>
      <c r="C186" s="71">
        <v>20294</v>
      </c>
      <c r="D186" s="48">
        <v>215</v>
      </c>
      <c r="E186" s="48">
        <v>464.902</v>
      </c>
      <c r="F186" s="48">
        <f t="shared" si="0"/>
        <v>40.167532800000004</v>
      </c>
      <c r="G186" s="48">
        <f t="shared" si="22"/>
        <v>887.8686833333333</v>
      </c>
      <c r="H186" s="48">
        <f t="shared" si="23"/>
        <v>35663.49445988448</v>
      </c>
      <c r="I186" s="2" t="s">
        <v>91</v>
      </c>
      <c r="J186" s="62">
        <v>969.21894</v>
      </c>
      <c r="K186" s="62">
        <v>958.89499</v>
      </c>
      <c r="L186" s="62">
        <v>735.49212</v>
      </c>
    </row>
    <row r="187" spans="2:12" ht="24">
      <c r="B187" s="2">
        <v>13</v>
      </c>
      <c r="C187" s="71">
        <v>20307</v>
      </c>
      <c r="D187" s="48">
        <v>212.87</v>
      </c>
      <c r="E187" s="48">
        <v>145.175</v>
      </c>
      <c r="F187" s="48">
        <f t="shared" si="0"/>
        <v>12.543120000000002</v>
      </c>
      <c r="G187" s="48">
        <f t="shared" si="22"/>
        <v>170.27301333333332</v>
      </c>
      <c r="H187" s="48">
        <f t="shared" si="23"/>
        <v>2135.7548390016</v>
      </c>
      <c r="I187" s="2" t="s">
        <v>92</v>
      </c>
      <c r="J187" s="62">
        <v>171.49766</v>
      </c>
      <c r="K187" s="62">
        <v>160.26266</v>
      </c>
      <c r="L187" s="62">
        <v>179.05872</v>
      </c>
    </row>
    <row r="188" spans="2:12" ht="24">
      <c r="B188" s="2">
        <v>14</v>
      </c>
      <c r="C188" s="71">
        <v>20311</v>
      </c>
      <c r="D188" s="48">
        <v>216.85</v>
      </c>
      <c r="E188" s="48">
        <v>670.647</v>
      </c>
      <c r="F188" s="48">
        <f t="shared" si="0"/>
        <v>57.94390080000001</v>
      </c>
      <c r="G188" s="48">
        <f t="shared" si="22"/>
        <v>1346.9034733333333</v>
      </c>
      <c r="H188" s="48">
        <f t="shared" si="23"/>
        <v>78044.84124600212</v>
      </c>
      <c r="I188" s="2" t="s">
        <v>93</v>
      </c>
      <c r="J188" s="62">
        <v>1305.42373</v>
      </c>
      <c r="K188" s="62">
        <v>1404.57397</v>
      </c>
      <c r="L188" s="62">
        <v>1330.71272</v>
      </c>
    </row>
    <row r="189" spans="2:12" ht="24">
      <c r="B189" s="2">
        <v>15</v>
      </c>
      <c r="C189" s="71">
        <v>20328</v>
      </c>
      <c r="D189" s="48">
        <v>213.1</v>
      </c>
      <c r="E189" s="48">
        <v>180.888</v>
      </c>
      <c r="F189" s="48">
        <f t="shared" si="0"/>
        <v>15.628723200000001</v>
      </c>
      <c r="G189" s="48">
        <f t="shared" si="22"/>
        <v>412.1837433333333</v>
      </c>
      <c r="H189" s="48">
        <f t="shared" si="23"/>
        <v>6441.905632096513</v>
      </c>
      <c r="I189" s="2" t="s">
        <v>94</v>
      </c>
      <c r="J189" s="62">
        <v>388.08233</v>
      </c>
      <c r="K189" s="62">
        <v>440.57646</v>
      </c>
      <c r="L189" s="62">
        <v>407.89244</v>
      </c>
    </row>
    <row r="190" spans="2:12" ht="24">
      <c r="B190" s="2">
        <v>16</v>
      </c>
      <c r="C190" s="71">
        <v>20335</v>
      </c>
      <c r="D190" s="48">
        <v>215.508</v>
      </c>
      <c r="E190" s="48">
        <v>433.852</v>
      </c>
      <c r="F190" s="48">
        <f t="shared" si="0"/>
        <v>37.4848128</v>
      </c>
      <c r="G190" s="48">
        <f t="shared" si="22"/>
        <v>976.6608133333334</v>
      </c>
      <c r="H190" s="48">
        <f t="shared" si="23"/>
        <v>36609.947756895745</v>
      </c>
      <c r="I190" s="2" t="s">
        <v>95</v>
      </c>
      <c r="J190" s="62">
        <v>1044.90532</v>
      </c>
      <c r="K190" s="62">
        <v>993.96092</v>
      </c>
      <c r="L190" s="62">
        <v>891.1162</v>
      </c>
    </row>
    <row r="191" spans="2:12" ht="24">
      <c r="B191" s="2">
        <v>17</v>
      </c>
      <c r="C191" s="71">
        <v>20350</v>
      </c>
      <c r="D191" s="48">
        <v>212.68</v>
      </c>
      <c r="E191" s="48">
        <v>129.275</v>
      </c>
      <c r="F191" s="48">
        <f t="shared" si="0"/>
        <v>11.169360000000001</v>
      </c>
      <c r="G191" s="48">
        <f t="shared" si="22"/>
        <v>542.9814399999999</v>
      </c>
      <c r="H191" s="48">
        <f t="shared" si="23"/>
        <v>6064.7551766784</v>
      </c>
      <c r="I191" s="2" t="s">
        <v>96</v>
      </c>
      <c r="J191" s="62">
        <v>530.055</v>
      </c>
      <c r="K191" s="62">
        <v>544.02153</v>
      </c>
      <c r="L191" s="62">
        <v>554.86779</v>
      </c>
    </row>
    <row r="192" spans="2:12" ht="24">
      <c r="B192" s="2">
        <v>18</v>
      </c>
      <c r="C192" s="71">
        <v>20356</v>
      </c>
      <c r="D192" s="48">
        <v>212.45</v>
      </c>
      <c r="E192" s="48">
        <v>96.416</v>
      </c>
      <c r="F192" s="48">
        <f t="shared" si="0"/>
        <v>8.330342400000001</v>
      </c>
      <c r="G192" s="48">
        <f t="shared" si="22"/>
        <v>349.14381333333336</v>
      </c>
      <c r="H192" s="48">
        <f t="shared" si="23"/>
        <v>2908.4875119083526</v>
      </c>
      <c r="I192" s="2" t="s">
        <v>97</v>
      </c>
      <c r="J192" s="62">
        <v>427.04392</v>
      </c>
      <c r="K192" s="62">
        <v>245.21441</v>
      </c>
      <c r="L192" s="62">
        <v>375.17311</v>
      </c>
    </row>
    <row r="193" spans="2:12" ht="24">
      <c r="B193" s="2">
        <v>19</v>
      </c>
      <c r="C193" s="71">
        <v>20370</v>
      </c>
      <c r="D193" s="48">
        <v>212.35</v>
      </c>
      <c r="E193" s="48">
        <v>85.686</v>
      </c>
      <c r="F193" s="48">
        <f t="shared" si="0"/>
        <v>7.403270400000001</v>
      </c>
      <c r="G193" s="48">
        <f t="shared" si="22"/>
        <v>170.55096333333333</v>
      </c>
      <c r="H193" s="48">
        <f t="shared" si="23"/>
        <v>1262.6348985371521</v>
      </c>
      <c r="I193" s="2" t="s">
        <v>98</v>
      </c>
      <c r="J193" s="62">
        <v>172.21719</v>
      </c>
      <c r="K193" s="62">
        <v>160.29914</v>
      </c>
      <c r="L193" s="62">
        <v>179.13656</v>
      </c>
    </row>
    <row r="194" spans="2:12" ht="24">
      <c r="B194" s="2">
        <v>20</v>
      </c>
      <c r="C194" s="71">
        <v>20378</v>
      </c>
      <c r="D194" s="48">
        <v>212.25</v>
      </c>
      <c r="E194" s="48">
        <v>66.327</v>
      </c>
      <c r="F194" s="48">
        <f t="shared" si="0"/>
        <v>5.7306528000000005</v>
      </c>
      <c r="G194" s="48">
        <f t="shared" si="22"/>
        <v>107.88558</v>
      </c>
      <c r="H194" s="48">
        <f t="shared" si="23"/>
        <v>618.2548011066241</v>
      </c>
      <c r="I194" s="2" t="s">
        <v>99</v>
      </c>
      <c r="J194" s="62">
        <v>115.61082</v>
      </c>
      <c r="K194" s="62">
        <v>110.05199</v>
      </c>
      <c r="L194" s="62">
        <v>97.99393</v>
      </c>
    </row>
    <row r="195" spans="2:12" ht="24">
      <c r="B195" s="2">
        <v>21</v>
      </c>
      <c r="C195" s="71">
        <v>20391</v>
      </c>
      <c r="D195" s="48">
        <v>212.16</v>
      </c>
      <c r="E195" s="48">
        <v>47.241</v>
      </c>
      <c r="F195" s="48">
        <f t="shared" si="0"/>
        <v>4.0816224000000005</v>
      </c>
      <c r="G195" s="48">
        <f t="shared" si="22"/>
        <v>69.92246666666666</v>
      </c>
      <c r="H195" s="48">
        <f t="shared" si="23"/>
        <v>285.39710620992</v>
      </c>
      <c r="I195" s="2" t="s">
        <v>100</v>
      </c>
      <c r="J195" s="62">
        <v>147.53096</v>
      </c>
      <c r="K195" s="62">
        <v>33.48602</v>
      </c>
      <c r="L195" s="62">
        <v>28.75042</v>
      </c>
    </row>
    <row r="196" spans="2:12" ht="24">
      <c r="B196" s="2">
        <v>22</v>
      </c>
      <c r="C196" s="71">
        <v>20399</v>
      </c>
      <c r="D196" s="48">
        <v>212.08</v>
      </c>
      <c r="E196" s="48">
        <v>46.032</v>
      </c>
      <c r="F196" s="48">
        <f t="shared" si="0"/>
        <v>3.9771647999999997</v>
      </c>
      <c r="G196" s="48">
        <f t="shared" si="22"/>
        <v>17.77565</v>
      </c>
      <c r="H196" s="48">
        <f t="shared" si="23"/>
        <v>70.69668947711999</v>
      </c>
      <c r="I196" s="2" t="s">
        <v>101</v>
      </c>
      <c r="J196" s="62">
        <v>10.3024</v>
      </c>
      <c r="K196" s="62">
        <v>23.46194</v>
      </c>
      <c r="L196" s="62">
        <v>19.56261</v>
      </c>
    </row>
    <row r="197" spans="2:12" ht="24">
      <c r="B197" s="2">
        <v>23</v>
      </c>
      <c r="C197" s="71">
        <v>20406</v>
      </c>
      <c r="D197" s="48">
        <v>212</v>
      </c>
      <c r="E197" s="48">
        <v>35.884</v>
      </c>
      <c r="F197" s="48">
        <f t="shared" si="0"/>
        <v>3.1003776000000003</v>
      </c>
      <c r="G197" s="48">
        <f t="shared" si="22"/>
        <v>6.669153333333334</v>
      </c>
      <c r="H197" s="48">
        <f t="shared" si="23"/>
        <v>20.676893605632003</v>
      </c>
      <c r="I197" s="2" t="s">
        <v>102</v>
      </c>
      <c r="J197" s="62">
        <v>5.43232</v>
      </c>
      <c r="K197" s="62">
        <v>3.05374</v>
      </c>
      <c r="L197" s="62">
        <v>11.5214</v>
      </c>
    </row>
    <row r="198" spans="2:12" ht="24">
      <c r="B198" s="2">
        <v>24</v>
      </c>
      <c r="C198" s="71">
        <v>20419</v>
      </c>
      <c r="D198" s="48">
        <v>212</v>
      </c>
      <c r="E198" s="48">
        <v>366.29</v>
      </c>
      <c r="F198" s="48">
        <f t="shared" si="0"/>
        <v>31.647456000000002</v>
      </c>
      <c r="G198" s="48">
        <f t="shared" si="22"/>
        <v>37.89389666666667</v>
      </c>
      <c r="H198" s="48">
        <f t="shared" si="23"/>
        <v>1199.2454274268803</v>
      </c>
      <c r="I198" s="2" t="s">
        <v>77</v>
      </c>
      <c r="J198" s="62">
        <v>29.98036</v>
      </c>
      <c r="K198" s="62">
        <v>41.82407</v>
      </c>
      <c r="L198" s="62">
        <v>41.87726</v>
      </c>
    </row>
    <row r="199" spans="2:12" ht="24">
      <c r="B199" s="2">
        <v>25</v>
      </c>
      <c r="C199" s="71">
        <v>20427</v>
      </c>
      <c r="D199" s="48">
        <v>212.09</v>
      </c>
      <c r="E199" s="48">
        <v>47.684</v>
      </c>
      <c r="F199" s="48">
        <f t="shared" si="0"/>
        <v>4.1198976</v>
      </c>
      <c r="G199" s="48">
        <f aca="true" t="shared" si="24" ref="G199:G236">+AVERAGE(J199:L199)</f>
        <v>25.149163333333334</v>
      </c>
      <c r="H199" s="48">
        <f aca="true" t="shared" si="25" ref="H199:H236">G199*F199</f>
        <v>103.611977659008</v>
      </c>
      <c r="I199" s="2" t="s">
        <v>78</v>
      </c>
      <c r="J199" s="62">
        <v>18.36995</v>
      </c>
      <c r="K199" s="62">
        <v>32.22551</v>
      </c>
      <c r="L199" s="62">
        <v>24.85203</v>
      </c>
    </row>
    <row r="200" spans="2:12" ht="24">
      <c r="B200" s="2">
        <v>26</v>
      </c>
      <c r="C200" s="71">
        <v>20440</v>
      </c>
      <c r="D200" s="48">
        <v>211.94</v>
      </c>
      <c r="E200" s="48">
        <v>28.463</v>
      </c>
      <c r="F200" s="48">
        <f t="shared" si="0"/>
        <v>2.4592032</v>
      </c>
      <c r="G200" s="48">
        <f t="shared" si="24"/>
        <v>31.887736666666665</v>
      </c>
      <c r="H200" s="48">
        <f t="shared" si="25"/>
        <v>78.418424051424</v>
      </c>
      <c r="I200" s="2" t="s">
        <v>79</v>
      </c>
      <c r="J200" s="62">
        <v>38.75969</v>
      </c>
      <c r="K200" s="62">
        <v>27.45126</v>
      </c>
      <c r="L200" s="62">
        <v>29.45226</v>
      </c>
    </row>
    <row r="201" spans="2:12" ht="24">
      <c r="B201" s="2">
        <v>27</v>
      </c>
      <c r="C201" s="71">
        <v>20447</v>
      </c>
      <c r="D201" s="48">
        <v>211.91</v>
      </c>
      <c r="E201" s="48">
        <v>23.352</v>
      </c>
      <c r="F201" s="48">
        <f t="shared" si="0"/>
        <v>2.0176128</v>
      </c>
      <c r="G201" s="48">
        <f t="shared" si="24"/>
        <v>42.39662333333334</v>
      </c>
      <c r="H201" s="48">
        <f t="shared" si="25"/>
        <v>85.53996991411202</v>
      </c>
      <c r="I201" s="2" t="s">
        <v>103</v>
      </c>
      <c r="J201" s="62">
        <v>29.57851</v>
      </c>
      <c r="K201" s="62">
        <v>55.75482</v>
      </c>
      <c r="L201" s="62">
        <v>41.85654</v>
      </c>
    </row>
    <row r="202" spans="2:12" ht="24">
      <c r="B202" s="2">
        <v>28</v>
      </c>
      <c r="C202" s="71">
        <v>20457</v>
      </c>
      <c r="D202" s="48">
        <v>211.86</v>
      </c>
      <c r="E202" s="48">
        <v>17.552</v>
      </c>
      <c r="F202" s="48">
        <f t="shared" si="0"/>
        <v>1.5164928</v>
      </c>
      <c r="G202" s="48">
        <f t="shared" si="24"/>
        <v>23.955966666666665</v>
      </c>
      <c r="H202" s="48">
        <f t="shared" si="25"/>
        <v>36.32905096704</v>
      </c>
      <c r="I202" s="2" t="s">
        <v>104</v>
      </c>
      <c r="J202" s="62">
        <v>26.17696</v>
      </c>
      <c r="K202" s="62">
        <v>24.37137</v>
      </c>
      <c r="L202" s="62">
        <v>21.31957</v>
      </c>
    </row>
    <row r="203" spans="2:12" ht="24">
      <c r="B203" s="2">
        <v>29</v>
      </c>
      <c r="C203" s="71">
        <v>20468</v>
      </c>
      <c r="D203" s="48">
        <v>211.85</v>
      </c>
      <c r="E203" s="48">
        <v>16.373</v>
      </c>
      <c r="F203" s="48">
        <f t="shared" si="0"/>
        <v>1.4146272000000002</v>
      </c>
      <c r="G203" s="48">
        <f t="shared" si="24"/>
        <v>25.60459666666667</v>
      </c>
      <c r="H203" s="48">
        <f t="shared" si="25"/>
        <v>36.22095888969601</v>
      </c>
      <c r="I203" s="2" t="s">
        <v>105</v>
      </c>
      <c r="J203" s="62">
        <v>19.99462</v>
      </c>
      <c r="K203" s="62">
        <v>18.35291</v>
      </c>
      <c r="L203" s="62">
        <v>38.46626</v>
      </c>
    </row>
    <row r="204" spans="2:12" ht="24">
      <c r="B204" s="2">
        <v>30</v>
      </c>
      <c r="C204" s="71">
        <v>20475</v>
      </c>
      <c r="D204" s="48">
        <v>211.82</v>
      </c>
      <c r="E204" s="48">
        <v>14.282</v>
      </c>
      <c r="F204" s="48">
        <f t="shared" si="0"/>
        <v>1.2339648</v>
      </c>
      <c r="G204" s="48">
        <f t="shared" si="24"/>
        <v>11.930296666666669</v>
      </c>
      <c r="H204" s="48">
        <f t="shared" si="25"/>
        <v>14.721566140224004</v>
      </c>
      <c r="I204" s="2" t="s">
        <v>106</v>
      </c>
      <c r="J204" s="62">
        <v>4.81795</v>
      </c>
      <c r="K204" s="62">
        <v>4.13616</v>
      </c>
      <c r="L204" s="62">
        <v>26.83678</v>
      </c>
    </row>
    <row r="205" spans="2:12" ht="24">
      <c r="B205" s="2">
        <v>31</v>
      </c>
      <c r="C205" s="71">
        <v>20493</v>
      </c>
      <c r="D205" s="48">
        <v>211.81</v>
      </c>
      <c r="E205" s="48">
        <v>13.54</v>
      </c>
      <c r="F205" s="48">
        <f t="shared" si="0"/>
        <v>1.169856</v>
      </c>
      <c r="G205" s="48">
        <f t="shared" si="24"/>
        <v>9.108310000000001</v>
      </c>
      <c r="H205" s="48">
        <f t="shared" si="25"/>
        <v>10.655411103360002</v>
      </c>
      <c r="I205" s="2" t="s">
        <v>108</v>
      </c>
      <c r="J205" s="62">
        <v>14.94936</v>
      </c>
      <c r="K205" s="62">
        <v>7.5358</v>
      </c>
      <c r="L205" s="62">
        <v>4.83977</v>
      </c>
    </row>
    <row r="206" spans="2:12" ht="24">
      <c r="B206" s="2">
        <v>32</v>
      </c>
      <c r="C206" s="71">
        <v>20497</v>
      </c>
      <c r="D206" s="48">
        <v>211.77</v>
      </c>
      <c r="E206" s="48">
        <v>12.007</v>
      </c>
      <c r="F206" s="48">
        <f t="shared" si="0"/>
        <v>1.0374048</v>
      </c>
      <c r="G206" s="48">
        <f t="shared" si="24"/>
        <v>3.6991366666666665</v>
      </c>
      <c r="H206" s="48">
        <f t="shared" si="25"/>
        <v>3.837502133856</v>
      </c>
      <c r="I206" s="2" t="s">
        <v>107</v>
      </c>
      <c r="J206" s="62">
        <v>2.62985</v>
      </c>
      <c r="K206" s="62">
        <v>1.42486</v>
      </c>
      <c r="L206" s="62">
        <v>7.0427</v>
      </c>
    </row>
    <row r="207" spans="2:12" ht="24">
      <c r="B207" s="2">
        <v>33</v>
      </c>
      <c r="C207" s="71">
        <v>20503</v>
      </c>
      <c r="D207" s="48">
        <v>211.75</v>
      </c>
      <c r="E207" s="48">
        <v>10.117</v>
      </c>
      <c r="F207" s="48">
        <f t="shared" si="0"/>
        <v>0.8741088000000001</v>
      </c>
      <c r="G207" s="48">
        <f t="shared" si="24"/>
        <v>6.590813333333333</v>
      </c>
      <c r="H207" s="48">
        <f t="shared" si="25"/>
        <v>5.761087933824001</v>
      </c>
      <c r="I207" s="2" t="s">
        <v>114</v>
      </c>
      <c r="J207" s="62">
        <v>5.80889</v>
      </c>
      <c r="K207" s="62">
        <v>8.41485</v>
      </c>
      <c r="L207" s="62">
        <v>5.5487</v>
      </c>
    </row>
    <row r="208" spans="2:12" ht="24">
      <c r="B208" s="2">
        <v>34</v>
      </c>
      <c r="C208" s="71">
        <v>20533</v>
      </c>
      <c r="D208" s="48">
        <v>211.71</v>
      </c>
      <c r="E208" s="48">
        <v>7.282</v>
      </c>
      <c r="F208" s="48">
        <f t="shared" si="0"/>
        <v>0.6291648000000001</v>
      </c>
      <c r="G208" s="48">
        <f t="shared" si="24"/>
        <v>4.626196666666666</v>
      </c>
      <c r="H208" s="48">
        <f t="shared" si="25"/>
        <v>2.910640100544</v>
      </c>
      <c r="I208" s="2" t="s">
        <v>115</v>
      </c>
      <c r="J208" s="62">
        <v>4.64136</v>
      </c>
      <c r="K208" s="62">
        <v>4.92239</v>
      </c>
      <c r="L208" s="62">
        <v>4.31484</v>
      </c>
    </row>
    <row r="209" spans="1:16" ht="24">
      <c r="A209" s="90"/>
      <c r="B209" s="91">
        <v>35</v>
      </c>
      <c r="C209" s="92">
        <v>20539</v>
      </c>
      <c r="D209" s="93">
        <v>211.71</v>
      </c>
      <c r="E209" s="93">
        <v>7.062</v>
      </c>
      <c r="F209" s="93">
        <f t="shared" si="0"/>
        <v>0.6101568</v>
      </c>
      <c r="G209" s="93">
        <f t="shared" si="24"/>
        <v>7.847500000000001</v>
      </c>
      <c r="H209" s="93">
        <f t="shared" si="25"/>
        <v>4.788205488000001</v>
      </c>
      <c r="I209" s="91" t="s">
        <v>116</v>
      </c>
      <c r="J209" s="94">
        <v>8.05612</v>
      </c>
      <c r="K209" s="94">
        <v>9.78533</v>
      </c>
      <c r="L209" s="94">
        <v>5.70105</v>
      </c>
      <c r="M209" s="90"/>
      <c r="N209" s="90"/>
      <c r="O209" s="90"/>
      <c r="P209" s="90"/>
    </row>
    <row r="210" spans="2:12" ht="24">
      <c r="B210" s="2">
        <v>1</v>
      </c>
      <c r="C210" s="71">
        <v>20548</v>
      </c>
      <c r="D210" s="48">
        <v>211.74</v>
      </c>
      <c r="E210" s="48">
        <v>8.535</v>
      </c>
      <c r="F210" s="48">
        <f t="shared" si="0"/>
        <v>0.7374240000000001</v>
      </c>
      <c r="G210" s="48">
        <f t="shared" si="24"/>
        <v>19.656073333333335</v>
      </c>
      <c r="H210" s="48">
        <f t="shared" si="25"/>
        <v>14.494860221760003</v>
      </c>
      <c r="I210" s="2" t="s">
        <v>109</v>
      </c>
      <c r="J210" s="62">
        <v>19.16458</v>
      </c>
      <c r="K210" s="62">
        <v>14.59321</v>
      </c>
      <c r="L210" s="62">
        <v>25.21043</v>
      </c>
    </row>
    <row r="211" spans="2:12" ht="24">
      <c r="B211" s="2">
        <v>2</v>
      </c>
      <c r="C211" s="71">
        <v>20554</v>
      </c>
      <c r="D211" s="48">
        <v>211.68</v>
      </c>
      <c r="E211" s="48">
        <v>6.378</v>
      </c>
      <c r="F211" s="48">
        <f t="shared" si="0"/>
        <v>0.5510592000000001</v>
      </c>
      <c r="G211" s="48">
        <f t="shared" si="24"/>
        <v>9.575186666666667</v>
      </c>
      <c r="H211" s="48">
        <f t="shared" si="25"/>
        <v>5.276494704384001</v>
      </c>
      <c r="I211" s="2" t="s">
        <v>110</v>
      </c>
      <c r="J211" s="62">
        <v>12.68122</v>
      </c>
      <c r="K211" s="62">
        <v>10.33849</v>
      </c>
      <c r="L211" s="62">
        <v>5.70585</v>
      </c>
    </row>
    <row r="212" spans="2:12" ht="24">
      <c r="B212" s="2">
        <v>3</v>
      </c>
      <c r="C212" s="71">
        <v>20567</v>
      </c>
      <c r="D212" s="48">
        <v>211.68</v>
      </c>
      <c r="E212" s="48">
        <v>4.826</v>
      </c>
      <c r="F212" s="48">
        <f t="shared" si="0"/>
        <v>0.4169664</v>
      </c>
      <c r="G212" s="48">
        <f t="shared" si="24"/>
        <v>6.620159999999999</v>
      </c>
      <c r="H212" s="48">
        <f t="shared" si="25"/>
        <v>2.760384282624</v>
      </c>
      <c r="I212" s="2" t="s">
        <v>111</v>
      </c>
      <c r="J212" s="62">
        <v>4.19175</v>
      </c>
      <c r="K212" s="62">
        <v>7.77825</v>
      </c>
      <c r="L212" s="62">
        <v>7.89048</v>
      </c>
    </row>
    <row r="213" spans="2:12" ht="24">
      <c r="B213" s="2">
        <v>4</v>
      </c>
      <c r="C213" s="71">
        <v>20583</v>
      </c>
      <c r="D213" s="48">
        <v>211.85</v>
      </c>
      <c r="E213" s="48">
        <v>16.846</v>
      </c>
      <c r="F213" s="48">
        <f t="shared" si="0"/>
        <v>1.4554944</v>
      </c>
      <c r="G213" s="48">
        <f t="shared" si="24"/>
        <v>109.86556333333333</v>
      </c>
      <c r="H213" s="48">
        <f t="shared" si="25"/>
        <v>159.908712184512</v>
      </c>
      <c r="I213" s="2" t="s">
        <v>112</v>
      </c>
      <c r="J213" s="62">
        <v>113.05018</v>
      </c>
      <c r="K213" s="62">
        <v>105.46516</v>
      </c>
      <c r="L213" s="62">
        <v>111.08135</v>
      </c>
    </row>
    <row r="214" spans="2:12" ht="24">
      <c r="B214" s="2">
        <v>5</v>
      </c>
      <c r="C214" s="71">
        <v>20595</v>
      </c>
      <c r="D214" s="48">
        <v>211.78</v>
      </c>
      <c r="E214" s="48">
        <v>13.711</v>
      </c>
      <c r="F214" s="48">
        <f t="shared" si="0"/>
        <v>1.1846304</v>
      </c>
      <c r="G214" s="48">
        <f t="shared" si="24"/>
        <v>253.41654000000003</v>
      </c>
      <c r="H214" s="48">
        <f t="shared" si="25"/>
        <v>300.20493714681606</v>
      </c>
      <c r="I214" s="2" t="s">
        <v>113</v>
      </c>
      <c r="J214" s="62">
        <v>270.47433</v>
      </c>
      <c r="K214" s="62">
        <v>275.15332</v>
      </c>
      <c r="L214" s="62">
        <v>214.62197</v>
      </c>
    </row>
    <row r="215" spans="2:12" ht="24">
      <c r="B215" s="2">
        <v>6</v>
      </c>
      <c r="C215" s="71">
        <v>20602</v>
      </c>
      <c r="D215" s="48">
        <v>211.79</v>
      </c>
      <c r="E215" s="48">
        <v>14.422</v>
      </c>
      <c r="F215" s="48">
        <f t="shared" si="0"/>
        <v>1.2460608000000002</v>
      </c>
      <c r="G215" s="48">
        <f t="shared" si="24"/>
        <v>147.70597999999998</v>
      </c>
      <c r="H215" s="48">
        <f t="shared" si="25"/>
        <v>184.050631603584</v>
      </c>
      <c r="I215" s="2" t="s">
        <v>117</v>
      </c>
      <c r="J215" s="62">
        <v>169.38436</v>
      </c>
      <c r="K215" s="62">
        <v>117.26529</v>
      </c>
      <c r="L215" s="62">
        <v>156.46829</v>
      </c>
    </row>
    <row r="216" spans="2:12" ht="24">
      <c r="B216" s="2">
        <v>7</v>
      </c>
      <c r="C216" s="71">
        <v>20609</v>
      </c>
      <c r="D216" s="48">
        <v>211.88</v>
      </c>
      <c r="E216" s="48">
        <v>20.912</v>
      </c>
      <c r="F216" s="48">
        <f t="shared" si="0"/>
        <v>1.8067968</v>
      </c>
      <c r="G216" s="48">
        <f t="shared" si="24"/>
        <v>382.6769</v>
      </c>
      <c r="H216" s="48">
        <f t="shared" si="25"/>
        <v>691.41939835392</v>
      </c>
      <c r="I216" s="2" t="s">
        <v>86</v>
      </c>
      <c r="J216" s="62">
        <v>397.24667</v>
      </c>
      <c r="K216" s="62">
        <v>397.33784</v>
      </c>
      <c r="L216" s="62">
        <v>353.44619</v>
      </c>
    </row>
    <row r="217" spans="2:12" ht="24">
      <c r="B217" s="2">
        <v>8</v>
      </c>
      <c r="C217" s="71">
        <v>20616</v>
      </c>
      <c r="D217" s="48">
        <v>211.81</v>
      </c>
      <c r="E217" s="48">
        <v>16.3</v>
      </c>
      <c r="F217" s="48">
        <f t="shared" si="0"/>
        <v>1.4083200000000002</v>
      </c>
      <c r="G217" s="48">
        <f t="shared" si="24"/>
        <v>79.61551666666666</v>
      </c>
      <c r="H217" s="48">
        <f t="shared" si="25"/>
        <v>112.12412443200002</v>
      </c>
      <c r="I217" s="2" t="s">
        <v>87</v>
      </c>
      <c r="J217" s="62">
        <v>80.68042</v>
      </c>
      <c r="K217" s="62">
        <v>87.01744</v>
      </c>
      <c r="L217" s="62">
        <v>71.14869</v>
      </c>
    </row>
    <row r="218" spans="2:12" ht="24">
      <c r="B218" s="2">
        <v>9</v>
      </c>
      <c r="C218" s="71">
        <v>20630</v>
      </c>
      <c r="D218" s="48">
        <v>211.78</v>
      </c>
      <c r="E218" s="48">
        <v>12.523</v>
      </c>
      <c r="F218" s="48">
        <f t="shared" si="0"/>
        <v>1.0819872</v>
      </c>
      <c r="G218" s="48">
        <f t="shared" si="24"/>
        <v>40.390080000000005</v>
      </c>
      <c r="H218" s="48">
        <f t="shared" si="25"/>
        <v>43.701549566976</v>
      </c>
      <c r="I218" s="2" t="s">
        <v>119</v>
      </c>
      <c r="J218" s="62">
        <v>39.57584</v>
      </c>
      <c r="K218" s="62">
        <v>39.41783</v>
      </c>
      <c r="L218" s="62">
        <v>42.17657</v>
      </c>
    </row>
    <row r="219" spans="2:12" ht="24">
      <c r="B219" s="2">
        <v>10</v>
      </c>
      <c r="C219" s="71">
        <v>20637</v>
      </c>
      <c r="D219" s="48">
        <v>211.92</v>
      </c>
      <c r="E219" s="48">
        <v>30.896</v>
      </c>
      <c r="F219" s="48">
        <f t="shared" si="0"/>
        <v>2.6694144000000004</v>
      </c>
      <c r="G219" s="48">
        <f t="shared" si="24"/>
        <v>128.04872333333333</v>
      </c>
      <c r="H219" s="48">
        <f t="shared" si="25"/>
        <v>341.81510596761603</v>
      </c>
      <c r="I219" s="2" t="s">
        <v>89</v>
      </c>
      <c r="J219" s="62">
        <v>112.34984</v>
      </c>
      <c r="K219" s="62">
        <v>114.59299</v>
      </c>
      <c r="L219" s="62">
        <v>157.20334</v>
      </c>
    </row>
    <row r="220" spans="2:12" ht="24">
      <c r="B220" s="2">
        <v>11</v>
      </c>
      <c r="C220" s="71">
        <v>20655</v>
      </c>
      <c r="D220" s="48">
        <v>212.3</v>
      </c>
      <c r="E220" s="48">
        <v>75.139</v>
      </c>
      <c r="F220" s="48">
        <f t="shared" si="0"/>
        <v>6.4920096</v>
      </c>
      <c r="G220" s="48">
        <f t="shared" si="24"/>
        <v>137.41444666666666</v>
      </c>
      <c r="H220" s="48">
        <f t="shared" si="25"/>
        <v>892.095906938688</v>
      </c>
      <c r="I220" s="2" t="s">
        <v>90</v>
      </c>
      <c r="J220" s="62">
        <v>140.72252</v>
      </c>
      <c r="K220" s="62">
        <v>132.72311</v>
      </c>
      <c r="L220" s="62">
        <v>138.79771</v>
      </c>
    </row>
    <row r="221" spans="2:12" ht="24">
      <c r="B221" s="2">
        <v>12</v>
      </c>
      <c r="C221" s="71">
        <v>20666</v>
      </c>
      <c r="D221" s="48">
        <v>218.75</v>
      </c>
      <c r="E221" s="48">
        <v>893.238</v>
      </c>
      <c r="F221" s="48">
        <f t="shared" si="0"/>
        <v>77.1757632</v>
      </c>
      <c r="G221" s="48">
        <f t="shared" si="24"/>
        <v>1383.3836066666665</v>
      </c>
      <c r="H221" s="48">
        <f t="shared" si="25"/>
        <v>106763.6856428686</v>
      </c>
      <c r="I221" s="2" t="s">
        <v>91</v>
      </c>
      <c r="J221" s="62">
        <v>1452.18945</v>
      </c>
      <c r="K221" s="62">
        <v>1432.57354</v>
      </c>
      <c r="L221" s="62">
        <v>1265.38783</v>
      </c>
    </row>
    <row r="222" spans="2:12" ht="24">
      <c r="B222" s="2">
        <v>13</v>
      </c>
      <c r="C222" s="71">
        <v>20674</v>
      </c>
      <c r="D222" s="48">
        <v>214.55</v>
      </c>
      <c r="E222" s="48">
        <v>416.576</v>
      </c>
      <c r="F222" s="48">
        <f t="shared" si="0"/>
        <v>35.9921664</v>
      </c>
      <c r="G222" s="48">
        <f t="shared" si="24"/>
        <v>874.7560966666666</v>
      </c>
      <c r="H222" s="48">
        <f t="shared" si="25"/>
        <v>31484.366990641152</v>
      </c>
      <c r="I222" s="2" t="s">
        <v>92</v>
      </c>
      <c r="J222" s="62">
        <v>687.45276</v>
      </c>
      <c r="K222" s="62">
        <v>1214.44302</v>
      </c>
      <c r="L222" s="62">
        <v>722.37251</v>
      </c>
    </row>
    <row r="223" spans="2:12" ht="24">
      <c r="B223" s="2">
        <v>14</v>
      </c>
      <c r="C223" s="71">
        <v>20686</v>
      </c>
      <c r="D223" s="48">
        <v>212.83</v>
      </c>
      <c r="E223" s="48">
        <v>148.15</v>
      </c>
      <c r="F223" s="48">
        <f t="shared" si="0"/>
        <v>12.800160000000002</v>
      </c>
      <c r="G223" s="48">
        <f t="shared" si="24"/>
        <v>246.85047</v>
      </c>
      <c r="H223" s="48">
        <f t="shared" si="25"/>
        <v>3159.7255120752006</v>
      </c>
      <c r="I223" s="2" t="s">
        <v>93</v>
      </c>
      <c r="J223" s="62">
        <v>211.92982</v>
      </c>
      <c r="K223" s="62">
        <v>266.61911</v>
      </c>
      <c r="L223" s="62">
        <v>262.00248</v>
      </c>
    </row>
    <row r="224" spans="2:12" ht="24">
      <c r="B224" s="2">
        <v>15</v>
      </c>
      <c r="C224" s="71">
        <v>20693</v>
      </c>
      <c r="D224" s="48">
        <v>213.15</v>
      </c>
      <c r="E224" s="48">
        <v>185.614</v>
      </c>
      <c r="F224" s="48">
        <f t="shared" si="0"/>
        <v>16.0370496</v>
      </c>
      <c r="G224" s="48">
        <f t="shared" si="24"/>
        <v>287.58481</v>
      </c>
      <c r="H224" s="48">
        <f t="shared" si="25"/>
        <v>4612.011862176576</v>
      </c>
      <c r="I224" s="2" t="s">
        <v>94</v>
      </c>
      <c r="J224" s="62">
        <v>308.56815</v>
      </c>
      <c r="K224" s="62">
        <v>286.38746</v>
      </c>
      <c r="L224" s="62">
        <v>267.79882</v>
      </c>
    </row>
    <row r="225" spans="2:12" ht="24">
      <c r="B225" s="2">
        <v>16</v>
      </c>
      <c r="C225" s="71">
        <v>20700</v>
      </c>
      <c r="D225" s="48">
        <v>213.12</v>
      </c>
      <c r="E225" s="48">
        <v>175.841</v>
      </c>
      <c r="F225" s="48">
        <f t="shared" si="0"/>
        <v>15.192662400000001</v>
      </c>
      <c r="G225" s="48">
        <f t="shared" si="24"/>
        <v>559.2796866666666</v>
      </c>
      <c r="H225" s="48">
        <f t="shared" si="25"/>
        <v>8496.947466704449</v>
      </c>
      <c r="I225" s="2" t="s">
        <v>95</v>
      </c>
      <c r="J225" s="62">
        <v>583.52449</v>
      </c>
      <c r="K225" s="62">
        <v>580.29014</v>
      </c>
      <c r="L225" s="62">
        <v>514.02443</v>
      </c>
    </row>
    <row r="226" spans="2:12" ht="24">
      <c r="B226" s="2">
        <v>17</v>
      </c>
      <c r="C226" s="71">
        <v>20707</v>
      </c>
      <c r="D226" s="48">
        <v>213.98</v>
      </c>
      <c r="E226" s="48">
        <v>309.729</v>
      </c>
      <c r="F226" s="48">
        <f t="shared" si="0"/>
        <v>26.7605856</v>
      </c>
      <c r="G226" s="48">
        <f t="shared" si="24"/>
        <v>219.35929666666667</v>
      </c>
      <c r="H226" s="48">
        <f t="shared" si="25"/>
        <v>5870.183235604128</v>
      </c>
      <c r="I226" s="2" t="s">
        <v>96</v>
      </c>
      <c r="J226" s="62">
        <v>222.36731</v>
      </c>
      <c r="K226" s="62">
        <v>215.42246</v>
      </c>
      <c r="L226" s="62">
        <v>220.28812</v>
      </c>
    </row>
    <row r="227" spans="2:12" ht="24">
      <c r="B227" s="2">
        <v>18</v>
      </c>
      <c r="C227" s="71">
        <v>20721</v>
      </c>
      <c r="D227" s="48">
        <v>212.5</v>
      </c>
      <c r="E227" s="48">
        <v>107.677</v>
      </c>
      <c r="F227" s="48">
        <f t="shared" si="0"/>
        <v>9.303292800000001</v>
      </c>
      <c r="G227" s="48">
        <f t="shared" si="24"/>
        <v>90.50995333333333</v>
      </c>
      <c r="H227" s="48">
        <f t="shared" si="25"/>
        <v>842.0405971743361</v>
      </c>
      <c r="I227" s="2" t="s">
        <v>97</v>
      </c>
      <c r="J227" s="62">
        <v>78.48669</v>
      </c>
      <c r="K227" s="62">
        <v>103.69784</v>
      </c>
      <c r="L227" s="62">
        <v>89.34533</v>
      </c>
    </row>
    <row r="228" spans="2:12" ht="24">
      <c r="B228" s="2">
        <v>19</v>
      </c>
      <c r="C228" s="71">
        <v>20730</v>
      </c>
      <c r="D228" s="48">
        <v>212.48</v>
      </c>
      <c r="E228" s="48">
        <v>101.438</v>
      </c>
      <c r="F228" s="48">
        <f t="shared" si="0"/>
        <v>8.764243200000001</v>
      </c>
      <c r="G228" s="48">
        <f t="shared" si="24"/>
        <v>115.01113666666667</v>
      </c>
      <c r="H228" s="48">
        <f t="shared" si="25"/>
        <v>1007.9855724551041</v>
      </c>
      <c r="I228" s="2" t="s">
        <v>98</v>
      </c>
      <c r="J228" s="62">
        <v>115.22212</v>
      </c>
      <c r="K228" s="62">
        <v>112.89889</v>
      </c>
      <c r="L228" s="62">
        <v>116.9124</v>
      </c>
    </row>
    <row r="229" spans="2:12" ht="24">
      <c r="B229" s="2">
        <v>20</v>
      </c>
      <c r="C229" s="71">
        <v>20736</v>
      </c>
      <c r="D229" s="48">
        <v>212.25</v>
      </c>
      <c r="E229" s="48">
        <v>82.108</v>
      </c>
      <c r="F229" s="48">
        <f t="shared" si="0"/>
        <v>7.0941312000000005</v>
      </c>
      <c r="G229" s="48">
        <f t="shared" si="24"/>
        <v>79.13862666666667</v>
      </c>
      <c r="H229" s="48">
        <f t="shared" si="25"/>
        <v>561.4198005611521</v>
      </c>
      <c r="I229" s="2" t="s">
        <v>99</v>
      </c>
      <c r="J229" s="62">
        <v>83.3001</v>
      </c>
      <c r="K229" s="62">
        <v>91.92066</v>
      </c>
      <c r="L229" s="62">
        <v>62.19512</v>
      </c>
    </row>
    <row r="230" spans="2:12" ht="24">
      <c r="B230" s="2">
        <v>21</v>
      </c>
      <c r="C230" s="71">
        <v>20749</v>
      </c>
      <c r="D230" s="48">
        <v>212.07</v>
      </c>
      <c r="E230" s="48">
        <v>56.004</v>
      </c>
      <c r="F230" s="48">
        <f t="shared" si="0"/>
        <v>4.8387456</v>
      </c>
      <c r="G230" s="48">
        <f t="shared" si="24"/>
        <v>14.416036666666665</v>
      </c>
      <c r="H230" s="48">
        <f t="shared" si="25"/>
        <v>69.755533990272</v>
      </c>
      <c r="I230" s="2" t="s">
        <v>100</v>
      </c>
      <c r="J230" s="62">
        <v>11.46653</v>
      </c>
      <c r="K230" s="62">
        <v>10.11928</v>
      </c>
      <c r="L230" s="62">
        <v>21.6623</v>
      </c>
    </row>
    <row r="231" spans="2:12" ht="24">
      <c r="B231" s="2">
        <v>22</v>
      </c>
      <c r="C231" s="71">
        <v>20763</v>
      </c>
      <c r="D231" s="48">
        <v>211.93</v>
      </c>
      <c r="E231" s="48">
        <v>36.576</v>
      </c>
      <c r="F231" s="48">
        <f t="shared" si="0"/>
        <v>3.1601664</v>
      </c>
      <c r="G231" s="48">
        <f t="shared" si="24"/>
        <v>52.86208666666667</v>
      </c>
      <c r="H231" s="48">
        <f t="shared" si="25"/>
        <v>167.05299011788802</v>
      </c>
      <c r="I231" s="2" t="s">
        <v>101</v>
      </c>
      <c r="J231" s="62">
        <v>53.60624</v>
      </c>
      <c r="K231" s="62">
        <v>55.85268</v>
      </c>
      <c r="L231" s="62">
        <v>49.12734</v>
      </c>
    </row>
    <row r="232" spans="2:12" ht="24">
      <c r="B232" s="2">
        <v>23</v>
      </c>
      <c r="C232" s="71">
        <v>20770</v>
      </c>
      <c r="D232" s="48">
        <v>211.9</v>
      </c>
      <c r="E232" s="48">
        <v>32.918</v>
      </c>
      <c r="F232" s="48">
        <f t="shared" si="0"/>
        <v>2.8441152</v>
      </c>
      <c r="G232" s="48">
        <f t="shared" si="24"/>
        <v>35.71768333333333</v>
      </c>
      <c r="H232" s="48">
        <f t="shared" si="25"/>
        <v>101.58520607712</v>
      </c>
      <c r="I232" s="2" t="s">
        <v>102</v>
      </c>
      <c r="J232" s="62">
        <v>33.93404</v>
      </c>
      <c r="K232" s="62">
        <v>32.7106</v>
      </c>
      <c r="L232" s="62">
        <v>40.50841</v>
      </c>
    </row>
    <row r="233" spans="2:12" ht="24">
      <c r="B233" s="2">
        <v>24</v>
      </c>
      <c r="C233" s="71">
        <v>20784</v>
      </c>
      <c r="D233" s="48">
        <v>211.88</v>
      </c>
      <c r="E233" s="48">
        <v>27.761</v>
      </c>
      <c r="F233" s="48">
        <f t="shared" si="0"/>
        <v>2.3985504</v>
      </c>
      <c r="G233" s="48">
        <f t="shared" si="24"/>
        <v>29.792683333333333</v>
      </c>
      <c r="H233" s="48">
        <f t="shared" si="25"/>
        <v>71.45925252624</v>
      </c>
      <c r="I233" s="2" t="s">
        <v>77</v>
      </c>
      <c r="J233" s="62">
        <v>41.9507</v>
      </c>
      <c r="K233" s="62">
        <v>16.97851</v>
      </c>
      <c r="L233" s="62">
        <v>30.44884</v>
      </c>
    </row>
    <row r="234" spans="2:15" ht="24">
      <c r="B234" s="2">
        <v>25</v>
      </c>
      <c r="C234" s="71">
        <v>20826</v>
      </c>
      <c r="D234" s="48">
        <v>211.74</v>
      </c>
      <c r="E234" s="48">
        <v>13.764</v>
      </c>
      <c r="F234" s="48">
        <f t="shared" si="0"/>
        <v>1.1892096</v>
      </c>
      <c r="G234" s="48">
        <f t="shared" si="24"/>
        <v>13.709290000000001</v>
      </c>
      <c r="H234" s="48">
        <f t="shared" si="25"/>
        <v>16.303219277184002</v>
      </c>
      <c r="I234" s="2" t="s">
        <v>78</v>
      </c>
      <c r="J234" s="62">
        <v>15.89673</v>
      </c>
      <c r="K234" s="62">
        <v>11.73166</v>
      </c>
      <c r="L234" s="62">
        <v>13.49948</v>
      </c>
      <c r="M234" s="96" t="s">
        <v>120</v>
      </c>
      <c r="N234" s="97"/>
      <c r="O234" s="98"/>
    </row>
    <row r="235" spans="2:12" ht="24">
      <c r="B235" s="2">
        <v>26</v>
      </c>
      <c r="C235" s="71">
        <v>20840</v>
      </c>
      <c r="D235" s="48">
        <v>211.71</v>
      </c>
      <c r="E235" s="48">
        <v>10.624</v>
      </c>
      <c r="F235" s="48">
        <f t="shared" si="0"/>
        <v>0.9179136000000001</v>
      </c>
      <c r="G235" s="48">
        <f t="shared" si="24"/>
        <v>3.180406666666667</v>
      </c>
      <c r="H235" s="48">
        <f t="shared" si="25"/>
        <v>2.9193385328640007</v>
      </c>
      <c r="I235" s="2" t="s">
        <v>79</v>
      </c>
      <c r="J235" s="62">
        <v>4.48359</v>
      </c>
      <c r="K235" s="62">
        <v>1.22994</v>
      </c>
      <c r="L235" s="62">
        <v>3.82769</v>
      </c>
    </row>
    <row r="236" spans="2:12" ht="24">
      <c r="B236" s="2">
        <v>27</v>
      </c>
      <c r="C236" s="71">
        <v>20847</v>
      </c>
      <c r="D236" s="48">
        <v>211.68</v>
      </c>
      <c r="E236" s="48">
        <v>9.54</v>
      </c>
      <c r="F236" s="48">
        <f t="shared" si="0"/>
        <v>0.824256</v>
      </c>
      <c r="G236" s="48">
        <f t="shared" si="24"/>
        <v>10.983333333333333</v>
      </c>
      <c r="H236" s="48">
        <f t="shared" si="25"/>
        <v>9.053078399999999</v>
      </c>
      <c r="I236" s="2" t="s">
        <v>103</v>
      </c>
      <c r="J236" s="62">
        <v>15.61422</v>
      </c>
      <c r="K236" s="62">
        <v>8.86343</v>
      </c>
      <c r="L236" s="62">
        <v>8.47235</v>
      </c>
    </row>
    <row r="237" spans="2:15" ht="24">
      <c r="B237" s="2">
        <v>28</v>
      </c>
      <c r="C237" s="71">
        <v>20854</v>
      </c>
      <c r="D237" s="48">
        <v>211.66</v>
      </c>
      <c r="E237" s="48">
        <v>7.798</v>
      </c>
      <c r="F237" s="48">
        <f t="shared" si="0"/>
        <v>0.6737472</v>
      </c>
      <c r="I237" s="2" t="s">
        <v>104</v>
      </c>
      <c r="J237" s="62">
        <v>0</v>
      </c>
      <c r="K237" s="62">
        <v>0</v>
      </c>
      <c r="L237" s="62">
        <v>0</v>
      </c>
      <c r="N237" s="48">
        <f>+AVERAGE(J237:L237)</f>
        <v>0</v>
      </c>
      <c r="O237" s="48">
        <f>N237*F237</f>
        <v>0</v>
      </c>
    </row>
    <row r="238" spans="2:15" ht="24">
      <c r="B238" s="2">
        <v>29</v>
      </c>
      <c r="C238" s="71">
        <v>20868</v>
      </c>
      <c r="D238" s="48">
        <v>211.62</v>
      </c>
      <c r="E238" s="48">
        <v>8.798</v>
      </c>
      <c r="F238" s="48">
        <f t="shared" si="0"/>
        <v>0.7601472</v>
      </c>
      <c r="I238" s="2" t="s">
        <v>105</v>
      </c>
      <c r="J238" s="62">
        <v>0</v>
      </c>
      <c r="K238" s="62">
        <v>0</v>
      </c>
      <c r="L238" s="62">
        <v>0</v>
      </c>
      <c r="N238" s="48">
        <f>+AVERAGE(J238:L238)</f>
        <v>0</v>
      </c>
      <c r="O238" s="48">
        <f>N238*F238</f>
        <v>0</v>
      </c>
    </row>
    <row r="239" spans="2:15" ht="24">
      <c r="B239" s="2">
        <v>30</v>
      </c>
      <c r="C239" s="71">
        <v>20875</v>
      </c>
      <c r="D239" s="48">
        <v>211.6</v>
      </c>
      <c r="E239" s="48">
        <v>9.798</v>
      </c>
      <c r="F239" s="48">
        <f aca="true" t="shared" si="26" ref="F239:F306">E239*0.0864</f>
        <v>0.8465472</v>
      </c>
      <c r="I239" s="2" t="s">
        <v>106</v>
      </c>
      <c r="J239" s="62">
        <v>0</v>
      </c>
      <c r="K239" s="62">
        <v>0</v>
      </c>
      <c r="L239" s="62">
        <v>0</v>
      </c>
      <c r="N239" s="48">
        <f>+AVERAGE(J239:L239)</f>
        <v>0</v>
      </c>
      <c r="O239" s="48">
        <f>N239*F239</f>
        <v>0</v>
      </c>
    </row>
    <row r="240" spans="2:12" ht="24">
      <c r="B240" s="2">
        <v>31</v>
      </c>
      <c r="C240" s="71">
        <v>20882</v>
      </c>
      <c r="D240" s="48">
        <v>211.59</v>
      </c>
      <c r="E240" s="48">
        <v>6.274</v>
      </c>
      <c r="F240" s="48">
        <f t="shared" si="26"/>
        <v>0.5420736</v>
      </c>
      <c r="G240" s="48">
        <f aca="true" t="shared" si="27" ref="G240:G256">+AVERAGE(J240:L240)</f>
        <v>34.220153333333336</v>
      </c>
      <c r="H240" s="48">
        <f aca="true" t="shared" si="28" ref="H240:H256">G240*F240</f>
        <v>18.549841709952002</v>
      </c>
      <c r="I240" s="2" t="s">
        <v>108</v>
      </c>
      <c r="J240" s="62">
        <v>33.97946</v>
      </c>
      <c r="K240" s="62">
        <v>33.61748</v>
      </c>
      <c r="L240" s="62">
        <v>35.06352</v>
      </c>
    </row>
    <row r="241" spans="2:12" ht="24">
      <c r="B241" s="2">
        <v>32</v>
      </c>
      <c r="C241" s="71">
        <v>20889</v>
      </c>
      <c r="D241" s="48">
        <v>211.57</v>
      </c>
      <c r="E241" s="48">
        <v>4.447</v>
      </c>
      <c r="F241" s="48">
        <f t="shared" si="26"/>
        <v>0.38422080000000003</v>
      </c>
      <c r="G241" s="48">
        <f t="shared" si="27"/>
        <v>36.46112333333334</v>
      </c>
      <c r="H241" s="48">
        <f t="shared" si="28"/>
        <v>14.009121976032004</v>
      </c>
      <c r="I241" s="2" t="s">
        <v>107</v>
      </c>
      <c r="J241" s="62">
        <v>44.89031</v>
      </c>
      <c r="K241" s="62">
        <v>38.70284</v>
      </c>
      <c r="L241" s="62">
        <v>25.79022</v>
      </c>
    </row>
    <row r="242" spans="1:16" ht="24">
      <c r="A242" s="90"/>
      <c r="B242" s="91">
        <v>33</v>
      </c>
      <c r="C242" s="92">
        <v>20906</v>
      </c>
      <c r="D242" s="93">
        <v>211.61</v>
      </c>
      <c r="E242" s="93">
        <v>7.298</v>
      </c>
      <c r="F242" s="93">
        <f t="shared" si="26"/>
        <v>0.6305472000000001</v>
      </c>
      <c r="G242" s="93">
        <f t="shared" si="27"/>
        <v>53.217279999999995</v>
      </c>
      <c r="H242" s="93">
        <f t="shared" si="28"/>
        <v>33.556006895616</v>
      </c>
      <c r="I242" s="91" t="s">
        <v>114</v>
      </c>
      <c r="J242" s="94">
        <v>69.39527</v>
      </c>
      <c r="K242" s="94">
        <v>44.00279</v>
      </c>
      <c r="L242" s="94">
        <v>46.25378</v>
      </c>
      <c r="M242" s="90"/>
      <c r="N242" s="90"/>
      <c r="O242" s="90"/>
      <c r="P242" s="90"/>
    </row>
    <row r="243" spans="2:12" ht="24">
      <c r="B243" s="2">
        <v>1</v>
      </c>
      <c r="C243" s="71">
        <v>20911</v>
      </c>
      <c r="D243" s="48">
        <v>211.54</v>
      </c>
      <c r="E243" s="48">
        <v>4.905</v>
      </c>
      <c r="F243" s="48">
        <f t="shared" si="26"/>
        <v>0.42379200000000006</v>
      </c>
      <c r="G243" s="48">
        <f t="shared" si="27"/>
        <v>7.146108113644767</v>
      </c>
      <c r="H243" s="48">
        <f t="shared" si="28"/>
        <v>3.028463449697744</v>
      </c>
      <c r="I243" s="2" t="s">
        <v>109</v>
      </c>
      <c r="J243" s="62">
        <f>การคำนวณตะกอน!F6</f>
        <v>8.213019797727288</v>
      </c>
      <c r="K243" s="62">
        <f>การคำนวณตะกอน!F7</f>
        <v>8.12827902165809</v>
      </c>
      <c r="L243" s="62">
        <f>การคำนวณตะกอน!F8</f>
        <v>5.0970255215489235</v>
      </c>
    </row>
    <row r="244" spans="2:12" ht="24">
      <c r="B244" s="2">
        <v>2</v>
      </c>
      <c r="C244" s="71">
        <v>20938</v>
      </c>
      <c r="D244" s="48">
        <v>211.58</v>
      </c>
      <c r="E244" s="48">
        <v>5.337</v>
      </c>
      <c r="F244" s="48">
        <f t="shared" si="26"/>
        <v>0.4611168</v>
      </c>
      <c r="G244" s="48">
        <f t="shared" si="27"/>
        <v>10.512043317041076</v>
      </c>
      <c r="H244" s="48">
        <f t="shared" si="28"/>
        <v>4.847279775815366</v>
      </c>
      <c r="I244" s="2" t="s">
        <v>110</v>
      </c>
      <c r="J244" s="62">
        <f>การคำนวณตะกอน!F9</f>
        <v>4.532235525162229</v>
      </c>
      <c r="K244" s="62">
        <f>การคำนวณตะกอน!F10</f>
        <v>15.118648524276553</v>
      </c>
      <c r="L244" s="62">
        <f>การคำนวณตะกอน!F11</f>
        <v>11.885245901684446</v>
      </c>
    </row>
    <row r="245" spans="2:12" ht="24">
      <c r="B245" s="2">
        <v>3</v>
      </c>
      <c r="C245" s="71">
        <v>20946</v>
      </c>
      <c r="D245" s="48">
        <v>211.72</v>
      </c>
      <c r="E245" s="48">
        <v>12.959</v>
      </c>
      <c r="F245" s="48">
        <f t="shared" si="26"/>
        <v>1.1196576</v>
      </c>
      <c r="G245" s="48">
        <f t="shared" si="27"/>
        <v>82.93050492032991</v>
      </c>
      <c r="H245" s="48">
        <f t="shared" si="28"/>
        <v>92.85377010588478</v>
      </c>
      <c r="I245" s="2" t="s">
        <v>111</v>
      </c>
      <c r="J245" s="62">
        <f>การคำนวณตะกอน!F12</f>
        <v>79.63633877910958</v>
      </c>
      <c r="K245" s="62">
        <f>การคำนวณตะกอน!F13</f>
        <v>84.40638284763752</v>
      </c>
      <c r="L245" s="62">
        <f>การคำนวณตะกอน!F14</f>
        <v>84.74879313424263</v>
      </c>
    </row>
    <row r="246" spans="2:12" ht="24">
      <c r="B246" s="2">
        <v>4</v>
      </c>
      <c r="C246" s="71">
        <v>20952</v>
      </c>
      <c r="D246" s="48">
        <v>211.68</v>
      </c>
      <c r="E246" s="48">
        <v>9.583</v>
      </c>
      <c r="F246" s="48">
        <f t="shared" si="26"/>
        <v>0.8279712</v>
      </c>
      <c r="G246" s="48">
        <f t="shared" si="27"/>
        <v>349.9600733021013</v>
      </c>
      <c r="H246" s="48">
        <f t="shared" si="28"/>
        <v>289.7568618440288</v>
      </c>
      <c r="I246" s="2" t="s">
        <v>112</v>
      </c>
      <c r="J246" s="62">
        <f>การคำนวณตะกอน!F15</f>
        <v>364.64639270708255</v>
      </c>
      <c r="K246" s="62">
        <f>การคำนวณตะกอน!F16</f>
        <v>335.0439291759318</v>
      </c>
      <c r="L246" s="62">
        <f>การคำนวณตะกอน!F17</f>
        <v>350.1898980232894</v>
      </c>
    </row>
    <row r="247" spans="2:12" ht="24">
      <c r="B247" s="2">
        <v>5</v>
      </c>
      <c r="C247" s="71">
        <v>20967</v>
      </c>
      <c r="D247" s="48">
        <v>211.58</v>
      </c>
      <c r="E247" s="48">
        <v>5.362</v>
      </c>
      <c r="F247" s="48">
        <f t="shared" si="26"/>
        <v>0.46327680000000004</v>
      </c>
      <c r="G247" s="48">
        <f t="shared" si="27"/>
        <v>147.29585776958365</v>
      </c>
      <c r="H247" s="48">
        <f t="shared" si="28"/>
        <v>68.23875364074786</v>
      </c>
      <c r="I247" s="2" t="s">
        <v>113</v>
      </c>
      <c r="J247" s="62">
        <f>การคำนวณตะกอน!F18</f>
        <v>144.0658586782537</v>
      </c>
      <c r="K247" s="62">
        <f>การคำนวณตะกอน!F19</f>
        <v>150.28901734105114</v>
      </c>
      <c r="L247" s="62">
        <f>การคำนวณตะกอน!F20</f>
        <v>147.53269728944616</v>
      </c>
    </row>
    <row r="248" spans="2:12" ht="24">
      <c r="B248" s="2">
        <v>6</v>
      </c>
      <c r="C248" s="71">
        <v>20973</v>
      </c>
      <c r="D248" s="48">
        <v>211.65</v>
      </c>
      <c r="E248" s="48">
        <v>10.431</v>
      </c>
      <c r="F248" s="48">
        <f t="shared" si="26"/>
        <v>0.9012384</v>
      </c>
      <c r="G248" s="48">
        <f t="shared" si="27"/>
        <v>31.797828198753013</v>
      </c>
      <c r="H248" s="48">
        <f t="shared" si="28"/>
        <v>28.65742380931905</v>
      </c>
      <c r="I248" s="2" t="s">
        <v>117</v>
      </c>
      <c r="J248" s="62">
        <f>การคำนวณตะกอน!F21</f>
        <v>28.962818003929822</v>
      </c>
      <c r="K248" s="62">
        <f>การคำนวณตะกอน!F22</f>
        <v>32.52631255948579</v>
      </c>
      <c r="L248" s="62">
        <f>การคำนวณตะกอน!F23</f>
        <v>33.90435403284343</v>
      </c>
    </row>
    <row r="249" spans="2:12" ht="24">
      <c r="B249" s="2">
        <v>7</v>
      </c>
      <c r="C249" s="71">
        <v>20988</v>
      </c>
      <c r="D249" s="48">
        <v>211.84</v>
      </c>
      <c r="E249" s="48">
        <v>21.578</v>
      </c>
      <c r="F249" s="48">
        <f t="shared" si="26"/>
        <v>1.8643392</v>
      </c>
      <c r="G249" s="48">
        <f t="shared" si="27"/>
        <v>23.71176702335408</v>
      </c>
      <c r="H249" s="48">
        <f t="shared" si="28"/>
        <v>44.20677676290633</v>
      </c>
      <c r="I249" s="2" t="s">
        <v>86</v>
      </c>
      <c r="J249" s="62">
        <f>การคำนวณตะกอน!F24</f>
        <v>23.35925250392227</v>
      </c>
      <c r="K249" s="62">
        <f>การคำนวณตะกอน!F25</f>
        <v>26.42839164362209</v>
      </c>
      <c r="L249" s="62">
        <f>การคำนวณตะกอน!F26</f>
        <v>21.347656922517878</v>
      </c>
    </row>
    <row r="250" spans="2:12" ht="24">
      <c r="B250" s="2">
        <v>8</v>
      </c>
      <c r="C250" s="71">
        <v>20994</v>
      </c>
      <c r="D250" s="48">
        <v>211.72</v>
      </c>
      <c r="E250" s="48">
        <v>11.063</v>
      </c>
      <c r="F250" s="48">
        <f t="shared" si="26"/>
        <v>0.9558432000000001</v>
      </c>
      <c r="G250" s="48">
        <f t="shared" si="27"/>
        <v>45.0826537205261</v>
      </c>
      <c r="H250" s="48">
        <f t="shared" si="28"/>
        <v>43.09194799671958</v>
      </c>
      <c r="I250" s="2" t="s">
        <v>87</v>
      </c>
      <c r="J250" s="62">
        <f>การคำนวณตะกอน!F27</f>
        <v>32.756037216431714</v>
      </c>
      <c r="K250" s="62">
        <f>การคำนวณตะกอน!F28</f>
        <v>57.173147552117236</v>
      </c>
      <c r="L250" s="62">
        <f>การคำนวณตะกอน!F29</f>
        <v>45.318776393029346</v>
      </c>
    </row>
    <row r="251" spans="2:12" ht="24">
      <c r="B251" s="2">
        <v>9</v>
      </c>
      <c r="C251" s="71">
        <v>21008</v>
      </c>
      <c r="D251" s="48">
        <v>211.9</v>
      </c>
      <c r="E251" s="48">
        <v>32.567</v>
      </c>
      <c r="F251" s="48">
        <f t="shared" si="26"/>
        <v>2.8137888</v>
      </c>
      <c r="G251" s="48">
        <f t="shared" si="27"/>
        <v>268.75769718165617</v>
      </c>
      <c r="H251" s="48">
        <f t="shared" si="28"/>
        <v>756.2273982435357</v>
      </c>
      <c r="I251" s="2" t="s">
        <v>119</v>
      </c>
      <c r="J251" s="62">
        <f>การคำนวณตะกอน!F30</f>
        <v>205.38954520882442</v>
      </c>
      <c r="K251" s="62">
        <f>การคำนวณตะกอน!F31</f>
        <v>252.15279311102344</v>
      </c>
      <c r="L251" s="62">
        <f>การคำนวณตะกอน!F32</f>
        <v>348.73075322512074</v>
      </c>
    </row>
    <row r="252" spans="2:12" ht="24">
      <c r="B252" s="2">
        <v>10</v>
      </c>
      <c r="C252" s="71">
        <v>21021</v>
      </c>
      <c r="D252" s="48">
        <v>213.07</v>
      </c>
      <c r="E252" s="48">
        <v>159.94</v>
      </c>
      <c r="F252" s="48">
        <f t="shared" si="26"/>
        <v>13.818816</v>
      </c>
      <c r="G252" s="48">
        <f t="shared" si="27"/>
        <v>459.119825777878</v>
      </c>
      <c r="H252" s="48">
        <f t="shared" si="28"/>
        <v>6344.492394376553</v>
      </c>
      <c r="I252" s="2" t="s">
        <v>89</v>
      </c>
      <c r="J252" s="62">
        <f>การคำนวณตะกอน!F33</f>
        <v>481.07534488859574</v>
      </c>
      <c r="K252" s="62">
        <f>การคำนวณตะกอน!F34</f>
        <v>465.0636065078597</v>
      </c>
      <c r="L252" s="62">
        <f>การคำนวณตะกอน!F35</f>
        <v>431.2205259371784</v>
      </c>
    </row>
    <row r="253" spans="2:12" ht="24">
      <c r="B253" s="2">
        <v>11</v>
      </c>
      <c r="C253" s="71">
        <v>21029</v>
      </c>
      <c r="D253" s="48">
        <v>214.13</v>
      </c>
      <c r="E253" s="48">
        <v>279.638</v>
      </c>
      <c r="F253" s="48">
        <f t="shared" si="26"/>
        <v>24.1607232</v>
      </c>
      <c r="G253" s="48">
        <f t="shared" si="27"/>
        <v>530.7861007507908</v>
      </c>
      <c r="H253" s="48">
        <f t="shared" si="28"/>
        <v>12824.176058647166</v>
      </c>
      <c r="I253" s="2" t="s">
        <v>90</v>
      </c>
      <c r="J253" s="62">
        <f>การคำนวณตะกอน!F36</f>
        <v>550.9311512415292</v>
      </c>
      <c r="K253" s="62">
        <f>การคำนวณตะกอน!F37</f>
        <v>527.7617119722411</v>
      </c>
      <c r="L253" s="62">
        <f>การคำนวณตะกอน!F38</f>
        <v>513.6654390386021</v>
      </c>
    </row>
    <row r="254" spans="2:12" ht="24">
      <c r="B254" s="2">
        <v>12</v>
      </c>
      <c r="C254" s="71">
        <v>21045</v>
      </c>
      <c r="D254" s="48">
        <v>212.32</v>
      </c>
      <c r="E254" s="48">
        <v>78.475</v>
      </c>
      <c r="F254" s="48">
        <f t="shared" si="26"/>
        <v>6.78024</v>
      </c>
      <c r="G254" s="48">
        <f t="shared" si="27"/>
        <v>52.82747584197793</v>
      </c>
      <c r="H254" s="48">
        <f t="shared" si="28"/>
        <v>358.1829648028124</v>
      </c>
      <c r="I254" s="2" t="s">
        <v>91</v>
      </c>
      <c r="J254" s="62">
        <f>การคำนวณตะกอน!F39</f>
        <v>47.85867614459985</v>
      </c>
      <c r="K254" s="62">
        <f>การคำนวณตะกอน!F40</f>
        <v>57.336643009489954</v>
      </c>
      <c r="L254" s="62">
        <f>การคำนวณตะกอน!F41</f>
        <v>53.28710837184399</v>
      </c>
    </row>
    <row r="255" spans="2:12" ht="24">
      <c r="B255" s="2">
        <v>13</v>
      </c>
      <c r="C255" s="71">
        <v>21050</v>
      </c>
      <c r="D255" s="48">
        <v>212.6</v>
      </c>
      <c r="E255" s="48">
        <v>122.784</v>
      </c>
      <c r="F255" s="48">
        <f t="shared" si="26"/>
        <v>10.608537600000002</v>
      </c>
      <c r="G255" s="48">
        <f t="shared" si="27"/>
        <v>3138.0162989767746</v>
      </c>
      <c r="H255" s="48">
        <f t="shared" si="28"/>
        <v>33289.76389710796</v>
      </c>
      <c r="I255" s="2" t="s">
        <v>92</v>
      </c>
      <c r="J255" s="62">
        <f>การคำนวณตะกอน!F42</f>
        <v>3241.54589371979</v>
      </c>
      <c r="K255" s="62">
        <f>การคำนวณตะกอน!F43</f>
        <v>2939.747482819261</v>
      </c>
      <c r="L255" s="62">
        <f>การคำนวณตะกอน!F44</f>
        <v>3232.755520391273</v>
      </c>
    </row>
    <row r="256" spans="2:12" ht="24">
      <c r="B256" s="2">
        <v>14</v>
      </c>
      <c r="C256" s="71">
        <v>21062</v>
      </c>
      <c r="D256" s="48">
        <v>219.2</v>
      </c>
      <c r="E256" s="48">
        <v>997.836</v>
      </c>
      <c r="F256" s="48">
        <f t="shared" si="26"/>
        <v>86.21303040000001</v>
      </c>
      <c r="G256" s="48">
        <f t="shared" si="27"/>
        <v>277.5202245682494</v>
      </c>
      <c r="H256" s="48">
        <f t="shared" si="28"/>
        <v>23925.85955731731</v>
      </c>
      <c r="I256" s="2" t="s">
        <v>93</v>
      </c>
      <c r="J256" s="62">
        <f>การคำนวณตะกอน!F45</f>
        <v>268.75740069611226</v>
      </c>
      <c r="K256" s="62">
        <f>การคำนวณตะกอน!F46</f>
        <v>282.61793455165696</v>
      </c>
      <c r="L256" s="62">
        <f>การคำนวณตะกอน!F47</f>
        <v>281.18533845697874</v>
      </c>
    </row>
    <row r="257" spans="2:12" ht="24">
      <c r="B257" s="2">
        <v>15</v>
      </c>
      <c r="C257" s="71">
        <v>21071</v>
      </c>
      <c r="D257" s="48">
        <v>214.38</v>
      </c>
      <c r="E257" s="48">
        <v>337.662</v>
      </c>
      <c r="F257" s="48">
        <f t="shared" si="26"/>
        <v>29.1739968</v>
      </c>
      <c r="G257" s="48">
        <f aca="true" t="shared" si="29" ref="G257:G264">+AVERAGE(J257:L257)</f>
        <v>843.7125591273792</v>
      </c>
      <c r="H257" s="48">
        <f aca="true" t="shared" si="30" ref="H257:H264">G257*F257</f>
        <v>24614.467500101975</v>
      </c>
      <c r="I257" s="2" t="s">
        <v>94</v>
      </c>
      <c r="J257" s="62">
        <f>การคำนวณตะกอน!F48</f>
        <v>836.6176298435151</v>
      </c>
      <c r="K257" s="62">
        <f>การคำนวณตะกอน!F49</f>
        <v>849.7560357392033</v>
      </c>
      <c r="L257" s="62">
        <f>การคำนวณตะกอน!F50</f>
        <v>844.7640117994194</v>
      </c>
    </row>
    <row r="258" spans="2:12" ht="24">
      <c r="B258" s="2">
        <v>16</v>
      </c>
      <c r="C258" s="71">
        <v>21080</v>
      </c>
      <c r="D258" s="48">
        <v>212.59</v>
      </c>
      <c r="E258" s="48">
        <v>117.929</v>
      </c>
      <c r="F258" s="48">
        <f t="shared" si="26"/>
        <v>10.189065600000001</v>
      </c>
      <c r="G258" s="48">
        <f t="shared" si="29"/>
        <v>966.5847329626135</v>
      </c>
      <c r="H258" s="48">
        <f t="shared" si="30"/>
        <v>9848.595252114554</v>
      </c>
      <c r="I258" s="2" t="s">
        <v>95</v>
      </c>
      <c r="J258" s="62">
        <f>การคำนวณตะกอน!F51</f>
        <v>926.8826769767594</v>
      </c>
      <c r="K258" s="62">
        <f>การคำนวณตะกอน!F52</f>
        <v>1002.7756031598813</v>
      </c>
      <c r="L258" s="62">
        <f>การคำนวณตะกอน!F53</f>
        <v>970.0959187511999</v>
      </c>
    </row>
    <row r="259" spans="2:12" ht="24">
      <c r="B259" s="2">
        <v>17</v>
      </c>
      <c r="C259" s="71">
        <v>21085</v>
      </c>
      <c r="D259" s="48">
        <v>212.93</v>
      </c>
      <c r="E259" s="48">
        <v>153.706</v>
      </c>
      <c r="F259" s="48">
        <f t="shared" si="26"/>
        <v>13.2801984</v>
      </c>
      <c r="G259" s="48">
        <f t="shared" si="29"/>
        <v>336.9445705362115</v>
      </c>
      <c r="H259" s="48">
        <f t="shared" si="30"/>
        <v>4474.690746523683</v>
      </c>
      <c r="I259" s="2" t="s">
        <v>96</v>
      </c>
      <c r="J259" s="62">
        <f>การคำนวณตะกอน!F54</f>
        <v>328.26537664133184</v>
      </c>
      <c r="K259" s="62">
        <f>การคำนวณตะกอน!F55</f>
        <v>330.0020820320215</v>
      </c>
      <c r="L259" s="62">
        <f>การคำนวณตะกอน!F56</f>
        <v>352.5662529352811</v>
      </c>
    </row>
    <row r="260" spans="2:12" ht="24">
      <c r="B260" s="2">
        <v>18</v>
      </c>
      <c r="C260" s="71">
        <v>21100</v>
      </c>
      <c r="D260" s="48">
        <v>212.4</v>
      </c>
      <c r="E260" s="48">
        <v>93.761</v>
      </c>
      <c r="F260" s="48">
        <f t="shared" si="26"/>
        <v>8.1009504</v>
      </c>
      <c r="G260" s="48">
        <f t="shared" si="29"/>
        <v>47.28048326263615</v>
      </c>
      <c r="H260" s="48">
        <f t="shared" si="30"/>
        <v>383.01684979864564</v>
      </c>
      <c r="I260" s="2" t="s">
        <v>97</v>
      </c>
      <c r="J260" s="62">
        <f>การคำนวณตะกอน!F57</f>
        <v>45.01294122060262</v>
      </c>
      <c r="K260" s="62">
        <f>การคำนวณตะกอน!F58</f>
        <v>46.039587323991135</v>
      </c>
      <c r="L260" s="62">
        <f>การคำนวณตะกอน!F59</f>
        <v>50.78892124331472</v>
      </c>
    </row>
    <row r="261" spans="2:12" ht="24">
      <c r="B261" s="2">
        <v>19</v>
      </c>
      <c r="C261" s="71">
        <v>21106</v>
      </c>
      <c r="D261" s="48">
        <v>212.16</v>
      </c>
      <c r="E261" s="48">
        <v>79.455</v>
      </c>
      <c r="F261" s="48">
        <f t="shared" si="26"/>
        <v>6.864912</v>
      </c>
      <c r="G261" s="48">
        <f t="shared" si="29"/>
        <v>23.75097287391962</v>
      </c>
      <c r="H261" s="48">
        <f t="shared" si="30"/>
        <v>163.0483386938453</v>
      </c>
      <c r="I261" s="2" t="s">
        <v>98</v>
      </c>
      <c r="J261" s="62">
        <f>การคำนวณตะกอน!F60</f>
        <v>20.48852322565962</v>
      </c>
      <c r="K261" s="62">
        <f>การคำนวณตะกอน!F61</f>
        <v>21.951487213259526</v>
      </c>
      <c r="L261" s="62">
        <f>การคำนวณตะกอน!F62</f>
        <v>28.81290818283971</v>
      </c>
    </row>
    <row r="262" spans="2:12" ht="24">
      <c r="B262" s="2">
        <v>20</v>
      </c>
      <c r="C262" s="71">
        <v>21113</v>
      </c>
      <c r="D262" s="48">
        <v>212.04</v>
      </c>
      <c r="E262" s="48">
        <v>55.239</v>
      </c>
      <c r="F262" s="48">
        <f t="shared" si="26"/>
        <v>4.7726496</v>
      </c>
      <c r="G262" s="48">
        <f t="shared" si="29"/>
        <v>29.926703637604675</v>
      </c>
      <c r="H262" s="48">
        <f t="shared" si="30"/>
        <v>142.8296701453325</v>
      </c>
      <c r="I262" s="2" t="s">
        <v>99</v>
      </c>
      <c r="J262" s="62">
        <f>การคำนวณตะกอน!F63</f>
        <v>22.8368434407279</v>
      </c>
      <c r="K262" s="62">
        <f>การคำนวณตะกอน!F64</f>
        <v>30.20584725536577</v>
      </c>
      <c r="L262" s="62">
        <f>การคำนวณตะกอน!F65</f>
        <v>36.737420216720345</v>
      </c>
    </row>
    <row r="263" spans="2:12" ht="24">
      <c r="B263" s="2">
        <v>21</v>
      </c>
      <c r="C263" s="71">
        <v>21136</v>
      </c>
      <c r="D263" s="48">
        <v>212.05</v>
      </c>
      <c r="E263" s="48">
        <v>56.231</v>
      </c>
      <c r="F263" s="48">
        <f t="shared" si="26"/>
        <v>4.8583584</v>
      </c>
      <c r="G263" s="48">
        <f t="shared" si="29"/>
        <v>16.705908425670994</v>
      </c>
      <c r="H263" s="48">
        <f t="shared" si="30"/>
        <v>81.16329052948946</v>
      </c>
      <c r="I263" s="2" t="s">
        <v>100</v>
      </c>
      <c r="J263" s="62">
        <f>การคำนวณตะกอน!F66</f>
        <v>21.881838074417928</v>
      </c>
      <c r="K263" s="62">
        <f>การคำนวณตะกอน!F67</f>
        <v>20.83824801443422</v>
      </c>
      <c r="L263" s="62">
        <f>การคำนวณตะกอน!F68</f>
        <v>7.39763918816084</v>
      </c>
    </row>
    <row r="264" spans="2:12" ht="24">
      <c r="B264" s="2">
        <v>22</v>
      </c>
      <c r="C264" s="71">
        <v>21142</v>
      </c>
      <c r="D264" s="48">
        <v>211.95</v>
      </c>
      <c r="E264" s="48">
        <v>44.626</v>
      </c>
      <c r="F264" s="48">
        <f t="shared" si="26"/>
        <v>3.8556864</v>
      </c>
      <c r="G264" s="48">
        <f t="shared" si="29"/>
        <v>25.796272166003842</v>
      </c>
      <c r="H264" s="48">
        <f t="shared" si="30"/>
        <v>99.46233576115957</v>
      </c>
      <c r="I264" s="2" t="s">
        <v>101</v>
      </c>
      <c r="J264" s="62">
        <f>การคำนวณตะกอน!F69</f>
        <v>26.348206953188537</v>
      </c>
      <c r="K264" s="62">
        <f>การคำนวณตะกอน!F70</f>
        <v>20.346243084078097</v>
      </c>
      <c r="L264" s="62">
        <f>การคำนวณตะกอน!F71</f>
        <v>30.69436646074488</v>
      </c>
    </row>
    <row r="265" spans="2:12" ht="24">
      <c r="B265" s="2">
        <v>23</v>
      </c>
      <c r="C265" s="71">
        <v>21148</v>
      </c>
      <c r="D265" s="48">
        <v>211.92</v>
      </c>
      <c r="E265" s="48">
        <v>37.523</v>
      </c>
      <c r="F265" s="48">
        <f t="shared" si="26"/>
        <v>3.2419872000000005</v>
      </c>
      <c r="G265" s="48">
        <f aca="true" t="shared" si="31" ref="G265:G279">+AVERAGE(J265:L265)</f>
        <v>2.6031868835546765</v>
      </c>
      <c r="H265" s="48">
        <f aca="true" t="shared" si="32" ref="H265:H279">G265*F265</f>
        <v>8.439498555692154</v>
      </c>
      <c r="I265" s="2" t="s">
        <v>102</v>
      </c>
      <c r="J265" s="62">
        <f>การคำนวณตะกอน!F72</f>
        <v>2.125022135617128</v>
      </c>
      <c r="K265" s="62">
        <f>การคำนวณตะกอน!F73</f>
        <v>2.949308755753495</v>
      </c>
      <c r="L265" s="62">
        <f>การคำนวณตะกอน!F74</f>
        <v>2.7352297592934063</v>
      </c>
    </row>
    <row r="266" spans="2:12" ht="24">
      <c r="B266" s="2">
        <v>24</v>
      </c>
      <c r="C266" s="71">
        <v>21156</v>
      </c>
      <c r="D266" s="48">
        <v>211.87</v>
      </c>
      <c r="E266" s="48">
        <v>28.498</v>
      </c>
      <c r="F266" s="48">
        <f t="shared" si="26"/>
        <v>2.4622272</v>
      </c>
      <c r="G266" s="48">
        <f t="shared" si="31"/>
        <v>15.196863333333333</v>
      </c>
      <c r="H266" s="48">
        <f t="shared" si="32"/>
        <v>37.418130254016</v>
      </c>
      <c r="I266" s="2" t="s">
        <v>77</v>
      </c>
      <c r="J266" s="62">
        <v>11.33891</v>
      </c>
      <c r="K266" s="62">
        <v>14.67454</v>
      </c>
      <c r="L266" s="62">
        <v>19.57714</v>
      </c>
    </row>
    <row r="267" spans="2:12" ht="24">
      <c r="B267" s="2">
        <v>25</v>
      </c>
      <c r="C267" s="71">
        <v>21162</v>
      </c>
      <c r="D267" s="48">
        <v>211.8</v>
      </c>
      <c r="E267" s="48">
        <v>29.962</v>
      </c>
      <c r="F267" s="48">
        <f t="shared" si="26"/>
        <v>2.5887168000000003</v>
      </c>
      <c r="G267" s="48">
        <f t="shared" si="31"/>
        <v>8.77736</v>
      </c>
      <c r="H267" s="48">
        <f t="shared" si="32"/>
        <v>22.722099291648004</v>
      </c>
      <c r="I267" s="2" t="s">
        <v>78</v>
      </c>
      <c r="J267" s="62">
        <v>10.63229</v>
      </c>
      <c r="K267" s="62">
        <v>5.02866</v>
      </c>
      <c r="L267" s="62">
        <v>10.67113</v>
      </c>
    </row>
    <row r="268" spans="2:12" ht="24">
      <c r="B268" s="2">
        <v>26</v>
      </c>
      <c r="C268" s="71">
        <v>21169</v>
      </c>
      <c r="D268" s="48">
        <v>211.76</v>
      </c>
      <c r="E268" s="48">
        <v>23.979</v>
      </c>
      <c r="F268" s="48">
        <f t="shared" si="26"/>
        <v>2.0717856</v>
      </c>
      <c r="G268" s="48">
        <f t="shared" si="31"/>
        <v>6.005223333333333</v>
      </c>
      <c r="H268" s="48">
        <f t="shared" si="32"/>
        <v>12.441535226784001</v>
      </c>
      <c r="I268" s="2" t="s">
        <v>79</v>
      </c>
      <c r="J268" s="62">
        <v>4.30036</v>
      </c>
      <c r="K268" s="62">
        <v>7.27201</v>
      </c>
      <c r="L268" s="62">
        <v>6.4433</v>
      </c>
    </row>
    <row r="269" spans="2:12" ht="24">
      <c r="B269" s="2">
        <v>27</v>
      </c>
      <c r="C269" s="71">
        <v>21197</v>
      </c>
      <c r="D269" s="48">
        <v>211.94</v>
      </c>
      <c r="E269" s="48">
        <v>35.249</v>
      </c>
      <c r="F269" s="48">
        <f t="shared" si="26"/>
        <v>3.0455136000000005</v>
      </c>
      <c r="G269" s="48">
        <f t="shared" si="31"/>
        <v>46.85538666666667</v>
      </c>
      <c r="H269" s="48">
        <f t="shared" si="32"/>
        <v>142.69871732659203</v>
      </c>
      <c r="I269" s="2" t="s">
        <v>103</v>
      </c>
      <c r="J269" s="62">
        <v>52.10241</v>
      </c>
      <c r="K269" s="62">
        <v>37.71631</v>
      </c>
      <c r="L269" s="62">
        <v>50.74744</v>
      </c>
    </row>
    <row r="270" spans="2:12" ht="24">
      <c r="B270" s="2">
        <v>28</v>
      </c>
      <c r="C270" s="71">
        <v>21204</v>
      </c>
      <c r="D270" s="48">
        <v>211.75</v>
      </c>
      <c r="E270" s="48">
        <v>17.961</v>
      </c>
      <c r="F270" s="48">
        <f t="shared" si="26"/>
        <v>1.5518304</v>
      </c>
      <c r="G270" s="48">
        <f t="shared" si="31"/>
        <v>16.097316666666668</v>
      </c>
      <c r="H270" s="48">
        <f t="shared" si="32"/>
        <v>24.980305361760003</v>
      </c>
      <c r="I270" s="2" t="s">
        <v>104</v>
      </c>
      <c r="J270" s="62">
        <v>5.08739</v>
      </c>
      <c r="K270" s="62">
        <v>20.69322</v>
      </c>
      <c r="L270" s="62">
        <v>22.51134</v>
      </c>
    </row>
    <row r="271" spans="2:12" ht="24">
      <c r="B271" s="2">
        <v>29</v>
      </c>
      <c r="C271" s="71">
        <v>21211</v>
      </c>
      <c r="D271" s="48">
        <v>211.69</v>
      </c>
      <c r="E271" s="48">
        <v>11.443</v>
      </c>
      <c r="F271" s="48">
        <f t="shared" si="26"/>
        <v>0.9886752</v>
      </c>
      <c r="G271" s="48">
        <f t="shared" si="31"/>
        <v>13.35292</v>
      </c>
      <c r="H271" s="48">
        <f t="shared" si="32"/>
        <v>13.201700851583999</v>
      </c>
      <c r="I271" s="2" t="s">
        <v>105</v>
      </c>
      <c r="J271" s="62">
        <v>6.65359</v>
      </c>
      <c r="K271" s="62">
        <v>21.87026</v>
      </c>
      <c r="L271" s="62">
        <v>11.53491</v>
      </c>
    </row>
    <row r="272" spans="2:12" ht="24">
      <c r="B272" s="2">
        <v>30</v>
      </c>
      <c r="C272" s="71">
        <v>21219</v>
      </c>
      <c r="D272" s="48">
        <v>211.65</v>
      </c>
      <c r="E272" s="48">
        <v>10.24</v>
      </c>
      <c r="F272" s="48">
        <f t="shared" si="26"/>
        <v>0.8847360000000001</v>
      </c>
      <c r="G272" s="48">
        <f t="shared" si="31"/>
        <v>19.542109999999997</v>
      </c>
      <c r="H272" s="48">
        <f t="shared" si="32"/>
        <v>17.28960823296</v>
      </c>
      <c r="I272" s="2" t="s">
        <v>106</v>
      </c>
      <c r="J272" s="62">
        <v>26.48505</v>
      </c>
      <c r="K272" s="62">
        <v>18.72187</v>
      </c>
      <c r="L272" s="62">
        <v>13.41941</v>
      </c>
    </row>
    <row r="273" spans="2:12" ht="24">
      <c r="B273" s="2">
        <v>31</v>
      </c>
      <c r="C273" s="71">
        <v>21225</v>
      </c>
      <c r="D273" s="48">
        <v>211.63</v>
      </c>
      <c r="E273" s="48">
        <v>11.379</v>
      </c>
      <c r="F273" s="48">
        <f t="shared" si="26"/>
        <v>0.9831456000000001</v>
      </c>
      <c r="G273" s="48">
        <f t="shared" si="31"/>
        <v>9.633953333333332</v>
      </c>
      <c r="H273" s="48">
        <f t="shared" si="32"/>
        <v>9.471578830272</v>
      </c>
      <c r="I273" s="2" t="s">
        <v>108</v>
      </c>
      <c r="J273" s="62">
        <v>6.87368</v>
      </c>
      <c r="K273" s="62">
        <v>10.24082</v>
      </c>
      <c r="L273" s="62">
        <v>11.78736</v>
      </c>
    </row>
    <row r="274" spans="2:12" ht="24">
      <c r="B274" s="2">
        <v>32</v>
      </c>
      <c r="C274" s="71">
        <v>21232</v>
      </c>
      <c r="D274" s="48">
        <v>211.61</v>
      </c>
      <c r="E274" s="48">
        <v>11.382</v>
      </c>
      <c r="F274" s="48">
        <f t="shared" si="26"/>
        <v>0.9834048000000001</v>
      </c>
      <c r="G274" s="48">
        <f t="shared" si="31"/>
        <v>18.985609999999998</v>
      </c>
      <c r="H274" s="48">
        <f t="shared" si="32"/>
        <v>18.670540004928</v>
      </c>
      <c r="I274" s="2" t="s">
        <v>107</v>
      </c>
      <c r="J274" s="62">
        <v>21.34828</v>
      </c>
      <c r="K274" s="62">
        <v>17.40674</v>
      </c>
      <c r="L274" s="62">
        <v>18.20181</v>
      </c>
    </row>
    <row r="275" spans="2:12" ht="24">
      <c r="B275" s="2">
        <v>33</v>
      </c>
      <c r="C275" s="71">
        <v>21249</v>
      </c>
      <c r="D275" s="48">
        <v>211.6</v>
      </c>
      <c r="E275" s="48">
        <v>8.05</v>
      </c>
      <c r="F275" s="48">
        <f t="shared" si="26"/>
        <v>0.6955200000000001</v>
      </c>
      <c r="G275" s="48">
        <f t="shared" si="31"/>
        <v>21.606279999999998</v>
      </c>
      <c r="H275" s="48">
        <f t="shared" si="32"/>
        <v>15.027599865600001</v>
      </c>
      <c r="I275" s="2" t="s">
        <v>114</v>
      </c>
      <c r="J275" s="62">
        <v>9.2728</v>
      </c>
      <c r="K275" s="62">
        <v>29.97514</v>
      </c>
      <c r="L275" s="62">
        <v>25.5709</v>
      </c>
    </row>
    <row r="276" spans="2:12" ht="24">
      <c r="B276" s="2">
        <v>34</v>
      </c>
      <c r="C276" s="71">
        <v>42072</v>
      </c>
      <c r="D276" s="48">
        <v>211.57</v>
      </c>
      <c r="E276" s="48">
        <v>6.247</v>
      </c>
      <c r="F276" s="48">
        <f t="shared" si="26"/>
        <v>0.5397408</v>
      </c>
      <c r="G276" s="48">
        <f t="shared" si="31"/>
        <v>29.783860000000004</v>
      </c>
      <c r="H276" s="48">
        <f t="shared" si="32"/>
        <v>16.075564423488004</v>
      </c>
      <c r="I276" s="2" t="s">
        <v>115</v>
      </c>
      <c r="J276" s="62">
        <v>31.34334</v>
      </c>
      <c r="K276" s="62">
        <v>32.04292</v>
      </c>
      <c r="L276" s="62">
        <v>25.96532</v>
      </c>
    </row>
    <row r="277" spans="2:12" ht="24">
      <c r="B277" s="2">
        <v>35</v>
      </c>
      <c r="C277" s="71">
        <v>21267</v>
      </c>
      <c r="D277" s="48">
        <v>211.66</v>
      </c>
      <c r="E277" s="48">
        <v>6.116</v>
      </c>
      <c r="F277" s="48">
        <f t="shared" si="26"/>
        <v>0.5284224</v>
      </c>
      <c r="G277" s="48">
        <f t="shared" si="31"/>
        <v>17.22708</v>
      </c>
      <c r="H277" s="48">
        <f t="shared" si="32"/>
        <v>9.103174958592</v>
      </c>
      <c r="I277" s="2" t="s">
        <v>116</v>
      </c>
      <c r="J277" s="62">
        <v>6.49498</v>
      </c>
      <c r="K277" s="62">
        <v>17.82186</v>
      </c>
      <c r="L277" s="62">
        <v>27.3644</v>
      </c>
    </row>
    <row r="278" spans="2:12" s="148" customFormat="1" ht="24">
      <c r="B278" s="144">
        <v>1</v>
      </c>
      <c r="C278" s="145">
        <v>21277</v>
      </c>
      <c r="D278" s="146">
        <v>211.6</v>
      </c>
      <c r="E278" s="146">
        <v>6.698</v>
      </c>
      <c r="F278" s="146">
        <f t="shared" si="26"/>
        <v>0.5787072000000001</v>
      </c>
      <c r="G278" s="146">
        <f t="shared" si="31"/>
        <v>27.75137666666667</v>
      </c>
      <c r="H278" s="146">
        <f t="shared" si="32"/>
        <v>16.059921486912003</v>
      </c>
      <c r="I278" s="149" t="s">
        <v>80</v>
      </c>
      <c r="J278" s="147">
        <v>26.40405</v>
      </c>
      <c r="K278" s="147">
        <v>29.88048</v>
      </c>
      <c r="L278" s="147">
        <v>26.9696</v>
      </c>
    </row>
    <row r="279" spans="2:12" ht="24">
      <c r="B279" s="2">
        <v>2</v>
      </c>
      <c r="C279" s="71">
        <v>21304</v>
      </c>
      <c r="D279" s="48">
        <v>211.95</v>
      </c>
      <c r="E279" s="48">
        <v>40.274</v>
      </c>
      <c r="F279" s="48">
        <f t="shared" si="26"/>
        <v>3.4796736000000004</v>
      </c>
      <c r="G279" s="48">
        <f t="shared" si="31"/>
        <v>422.24549</v>
      </c>
      <c r="H279" s="48">
        <f t="shared" si="32"/>
        <v>1469.2764842720642</v>
      </c>
      <c r="I279" s="150" t="s">
        <v>81</v>
      </c>
      <c r="J279" s="62">
        <v>424.92821</v>
      </c>
      <c r="K279" s="62">
        <v>441.83468</v>
      </c>
      <c r="L279" s="62">
        <v>399.97358</v>
      </c>
    </row>
    <row r="280" spans="2:12" ht="24">
      <c r="B280" s="2">
        <v>3</v>
      </c>
      <c r="C280" s="71">
        <v>21311</v>
      </c>
      <c r="D280" s="48">
        <v>211.63</v>
      </c>
      <c r="E280" s="48">
        <v>9.812</v>
      </c>
      <c r="F280" s="48">
        <f t="shared" si="26"/>
        <v>0.8477568</v>
      </c>
      <c r="G280" s="48">
        <f aca="true" t="shared" si="33" ref="G280:G325">+AVERAGE(J280:L280)</f>
        <v>134.32661666666667</v>
      </c>
      <c r="H280" s="48">
        <f aca="true" t="shared" si="34" ref="H280:H325">G280*F280</f>
        <v>113.87630270016</v>
      </c>
      <c r="I280" s="150" t="s">
        <v>82</v>
      </c>
      <c r="J280" s="62">
        <v>148.69549</v>
      </c>
      <c r="K280" s="62">
        <v>129.44533</v>
      </c>
      <c r="L280" s="62">
        <v>124.83903</v>
      </c>
    </row>
    <row r="281" spans="2:12" ht="24">
      <c r="B281" s="2">
        <v>4</v>
      </c>
      <c r="C281" s="71">
        <v>21316</v>
      </c>
      <c r="D281" s="48">
        <v>211.78</v>
      </c>
      <c r="E281" s="48">
        <v>18.394</v>
      </c>
      <c r="F281" s="48">
        <f t="shared" si="26"/>
        <v>1.5892416</v>
      </c>
      <c r="G281" s="48">
        <f t="shared" si="33"/>
        <v>1.5042276666666667</v>
      </c>
      <c r="H281" s="48">
        <f t="shared" si="34"/>
        <v>2.3905811837376003</v>
      </c>
      <c r="I281" s="150" t="s">
        <v>83</v>
      </c>
      <c r="J281" s="62">
        <v>1.114413</v>
      </c>
      <c r="K281" s="62">
        <v>0.74011</v>
      </c>
      <c r="L281" s="62">
        <v>2.65816</v>
      </c>
    </row>
    <row r="282" spans="2:12" ht="24">
      <c r="B282" s="2">
        <v>5</v>
      </c>
      <c r="C282" s="71">
        <v>21330</v>
      </c>
      <c r="D282" s="48">
        <v>211.69</v>
      </c>
      <c r="E282" s="48">
        <v>13.574</v>
      </c>
      <c r="F282" s="48">
        <f t="shared" si="26"/>
        <v>1.1727936</v>
      </c>
      <c r="G282" s="48">
        <f t="shared" si="33"/>
        <v>46.85037333333333</v>
      </c>
      <c r="H282" s="48">
        <f t="shared" si="34"/>
        <v>54.945818002944</v>
      </c>
      <c r="I282" s="150" t="s">
        <v>84</v>
      </c>
      <c r="J282" s="62">
        <v>55.28737</v>
      </c>
      <c r="K282" s="62">
        <v>39.27004</v>
      </c>
      <c r="L282" s="62">
        <v>45.99371</v>
      </c>
    </row>
    <row r="283" spans="2:12" ht="24">
      <c r="B283" s="2">
        <v>6</v>
      </c>
      <c r="C283" s="71">
        <v>21338</v>
      </c>
      <c r="D283" s="48">
        <v>211.67</v>
      </c>
      <c r="E283" s="48">
        <v>10.489</v>
      </c>
      <c r="F283" s="48">
        <f t="shared" si="26"/>
        <v>0.9062496000000001</v>
      </c>
      <c r="G283" s="48">
        <f t="shared" si="33"/>
        <v>43.35605999999999</v>
      </c>
      <c r="H283" s="48">
        <f t="shared" si="34"/>
        <v>39.291412032576</v>
      </c>
      <c r="I283" s="150" t="s">
        <v>85</v>
      </c>
      <c r="J283" s="62">
        <v>47.85304</v>
      </c>
      <c r="K283" s="62">
        <v>40.15175</v>
      </c>
      <c r="L283" s="62">
        <v>42.06339</v>
      </c>
    </row>
    <row r="284" spans="2:12" ht="24">
      <c r="B284" s="2">
        <v>7</v>
      </c>
      <c r="C284" s="71">
        <v>21344</v>
      </c>
      <c r="D284" s="48">
        <v>211.62</v>
      </c>
      <c r="E284" s="48">
        <v>8.092</v>
      </c>
      <c r="F284" s="48">
        <f t="shared" si="26"/>
        <v>0.6991488000000001</v>
      </c>
      <c r="G284" s="48">
        <f t="shared" si="33"/>
        <v>384.63457666666665</v>
      </c>
      <c r="H284" s="48">
        <f t="shared" si="34"/>
        <v>268.91680271500803</v>
      </c>
      <c r="I284" s="150" t="s">
        <v>86</v>
      </c>
      <c r="J284" s="62">
        <v>350.43389</v>
      </c>
      <c r="K284" s="62">
        <v>425.11004</v>
      </c>
      <c r="L284" s="62">
        <v>378.3598</v>
      </c>
    </row>
    <row r="285" spans="2:12" ht="24">
      <c r="B285" s="2">
        <v>8</v>
      </c>
      <c r="C285" s="71">
        <v>21358</v>
      </c>
      <c r="D285" s="48">
        <v>211.72</v>
      </c>
      <c r="E285" s="48">
        <v>15.633</v>
      </c>
      <c r="F285" s="48">
        <f t="shared" si="26"/>
        <v>1.3506912</v>
      </c>
      <c r="G285" s="48">
        <f t="shared" si="33"/>
        <v>151.49361000000002</v>
      </c>
      <c r="H285" s="48">
        <f t="shared" si="34"/>
        <v>204.621085883232</v>
      </c>
      <c r="I285" s="150" t="s">
        <v>87</v>
      </c>
      <c r="J285" s="62">
        <v>146.86384</v>
      </c>
      <c r="K285" s="62">
        <v>145.20847</v>
      </c>
      <c r="L285" s="62">
        <v>162.40852</v>
      </c>
    </row>
    <row r="286" spans="2:12" ht="24">
      <c r="B286" s="2">
        <v>9</v>
      </c>
      <c r="C286" s="71">
        <v>21375</v>
      </c>
      <c r="D286" s="48">
        <v>212.18</v>
      </c>
      <c r="E286" s="48">
        <v>59.352</v>
      </c>
      <c r="F286" s="48">
        <f t="shared" si="26"/>
        <v>5.1280128</v>
      </c>
      <c r="G286" s="48">
        <f t="shared" si="33"/>
        <v>699.7655733333335</v>
      </c>
      <c r="H286" s="48">
        <f t="shared" si="34"/>
        <v>3588.4068170526725</v>
      </c>
      <c r="I286" s="150" t="s">
        <v>88</v>
      </c>
      <c r="J286" s="62">
        <v>676.22347</v>
      </c>
      <c r="K286" s="62">
        <v>638.30504</v>
      </c>
      <c r="L286" s="62">
        <v>784.76821</v>
      </c>
    </row>
    <row r="287" spans="2:12" ht="24">
      <c r="B287" s="2">
        <v>10</v>
      </c>
      <c r="C287" s="71">
        <v>21381</v>
      </c>
      <c r="D287" s="48">
        <v>211.78</v>
      </c>
      <c r="E287" s="48">
        <v>23.986</v>
      </c>
      <c r="F287" s="48">
        <f t="shared" si="26"/>
        <v>2.0723904</v>
      </c>
      <c r="G287" s="48">
        <f t="shared" si="33"/>
        <v>432.58578000000006</v>
      </c>
      <c r="H287" s="48">
        <f t="shared" si="34"/>
        <v>896.4866176485122</v>
      </c>
      <c r="I287" s="150" t="s">
        <v>89</v>
      </c>
      <c r="J287" s="62">
        <v>431.07664</v>
      </c>
      <c r="K287" s="62">
        <v>474.43053</v>
      </c>
      <c r="L287" s="62">
        <v>392.25017</v>
      </c>
    </row>
    <row r="288" spans="2:12" ht="24">
      <c r="B288" s="2">
        <v>11</v>
      </c>
      <c r="C288" s="71">
        <v>21395</v>
      </c>
      <c r="D288" s="48">
        <v>212.92</v>
      </c>
      <c r="E288" s="48">
        <v>149.682</v>
      </c>
      <c r="F288" s="48">
        <f t="shared" si="26"/>
        <v>12.9325248</v>
      </c>
      <c r="G288" s="48">
        <f t="shared" si="33"/>
        <v>471.8733466666667</v>
      </c>
      <c r="H288" s="48">
        <f t="shared" si="34"/>
        <v>6102.513758225664</v>
      </c>
      <c r="I288" s="150" t="s">
        <v>90</v>
      </c>
      <c r="J288" s="62">
        <v>472.85397</v>
      </c>
      <c r="K288" s="62">
        <v>459.30094</v>
      </c>
      <c r="L288" s="62">
        <v>483.46513</v>
      </c>
    </row>
    <row r="289" spans="2:12" ht="24">
      <c r="B289" s="2">
        <v>12</v>
      </c>
      <c r="C289" s="71">
        <v>21401</v>
      </c>
      <c r="D289" s="48">
        <v>216.15</v>
      </c>
      <c r="E289" s="48">
        <v>556.025</v>
      </c>
      <c r="F289" s="48">
        <f t="shared" si="26"/>
        <v>48.04056</v>
      </c>
      <c r="G289" s="48">
        <f t="shared" si="33"/>
        <v>891.48789</v>
      </c>
      <c r="H289" s="48">
        <f t="shared" si="34"/>
        <v>42827.577468818396</v>
      </c>
      <c r="I289" s="150" t="s">
        <v>91</v>
      </c>
      <c r="J289" s="62">
        <v>868.86152</v>
      </c>
      <c r="K289" s="62">
        <v>881.41805</v>
      </c>
      <c r="L289" s="62">
        <v>924.1841</v>
      </c>
    </row>
    <row r="290" spans="2:12" ht="24">
      <c r="B290" s="2">
        <v>13</v>
      </c>
      <c r="C290" s="71">
        <v>21415</v>
      </c>
      <c r="D290" s="48">
        <v>213.65</v>
      </c>
      <c r="E290" s="48">
        <v>235.874</v>
      </c>
      <c r="F290" s="48">
        <f t="shared" si="26"/>
        <v>20.3795136</v>
      </c>
      <c r="G290" s="48">
        <f t="shared" si="33"/>
        <v>375.2555466666667</v>
      </c>
      <c r="H290" s="48">
        <f t="shared" si="34"/>
        <v>7647.525516768768</v>
      </c>
      <c r="I290" s="150" t="s">
        <v>92</v>
      </c>
      <c r="J290" s="62">
        <v>401.26872</v>
      </c>
      <c r="K290" s="62">
        <v>347.8014</v>
      </c>
      <c r="L290" s="62">
        <v>376.69652</v>
      </c>
    </row>
    <row r="291" spans="2:12" ht="24">
      <c r="B291" s="2">
        <v>14</v>
      </c>
      <c r="C291" s="71">
        <v>21421</v>
      </c>
      <c r="D291" s="48">
        <v>212.87</v>
      </c>
      <c r="E291" s="48">
        <v>153.093</v>
      </c>
      <c r="F291" s="48">
        <f t="shared" si="26"/>
        <v>13.227235199999999</v>
      </c>
      <c r="G291" s="48">
        <f t="shared" si="33"/>
        <v>249.48256333333336</v>
      </c>
      <c r="H291" s="48">
        <f t="shared" si="34"/>
        <v>3299.964543508896</v>
      </c>
      <c r="I291" s="150" t="s">
        <v>93</v>
      </c>
      <c r="J291" s="62">
        <v>245.49081</v>
      </c>
      <c r="K291" s="62">
        <v>244.78407</v>
      </c>
      <c r="L291" s="62">
        <v>258.17281</v>
      </c>
    </row>
    <row r="292" spans="2:12" ht="24">
      <c r="B292" s="2">
        <v>15</v>
      </c>
      <c r="C292" s="71">
        <v>21432</v>
      </c>
      <c r="D292" s="48">
        <v>214.76</v>
      </c>
      <c r="E292" s="48">
        <v>407.183</v>
      </c>
      <c r="F292" s="48">
        <f t="shared" si="26"/>
        <v>35.1806112</v>
      </c>
      <c r="G292" s="48">
        <f t="shared" si="33"/>
        <v>619.3019766666667</v>
      </c>
      <c r="H292" s="48">
        <f t="shared" si="34"/>
        <v>21787.422056501477</v>
      </c>
      <c r="I292" s="150" t="s">
        <v>94</v>
      </c>
      <c r="J292" s="62">
        <v>644.33649</v>
      </c>
      <c r="K292" s="62">
        <v>599.55242</v>
      </c>
      <c r="L292" s="62">
        <v>614.01702</v>
      </c>
    </row>
    <row r="293" spans="2:12" ht="24">
      <c r="B293" s="2">
        <v>16</v>
      </c>
      <c r="C293" s="71">
        <v>21437</v>
      </c>
      <c r="D293" s="48">
        <v>1212.97</v>
      </c>
      <c r="E293" s="48">
        <v>150.465</v>
      </c>
      <c r="F293" s="48">
        <f t="shared" si="26"/>
        <v>13.000176000000002</v>
      </c>
      <c r="G293" s="48">
        <f t="shared" si="33"/>
        <v>337.70117</v>
      </c>
      <c r="H293" s="48">
        <f t="shared" si="34"/>
        <v>4390.17464540592</v>
      </c>
      <c r="I293" s="150" t="s">
        <v>95</v>
      </c>
      <c r="J293" s="62">
        <v>333.00144</v>
      </c>
      <c r="K293" s="62">
        <v>344.39698</v>
      </c>
      <c r="L293" s="62">
        <v>335.70509</v>
      </c>
    </row>
    <row r="294" spans="2:12" ht="24">
      <c r="B294" s="2">
        <v>17</v>
      </c>
      <c r="C294" s="71">
        <v>21450</v>
      </c>
      <c r="D294" s="48">
        <v>212.35</v>
      </c>
      <c r="E294" s="48">
        <v>83</v>
      </c>
      <c r="F294" s="48">
        <f t="shared" si="26"/>
        <v>7.171200000000001</v>
      </c>
      <c r="G294" s="48">
        <f t="shared" si="33"/>
        <v>142.36247333333333</v>
      </c>
      <c r="H294" s="48">
        <f t="shared" si="34"/>
        <v>1020.909768768</v>
      </c>
      <c r="I294" s="150" t="s">
        <v>96</v>
      </c>
      <c r="J294" s="62">
        <v>120.72506</v>
      </c>
      <c r="K294" s="62">
        <v>162.02963</v>
      </c>
      <c r="L294" s="62">
        <v>144.33273</v>
      </c>
    </row>
    <row r="295" spans="2:12" ht="24">
      <c r="B295" s="2">
        <v>18</v>
      </c>
      <c r="C295" s="71">
        <v>21464</v>
      </c>
      <c r="D295" s="48">
        <v>212.57</v>
      </c>
      <c r="E295" s="48">
        <v>121.928</v>
      </c>
      <c r="F295" s="48">
        <f t="shared" si="26"/>
        <v>10.5345792</v>
      </c>
      <c r="G295" s="48">
        <f t="shared" si="33"/>
        <v>422.7957666666666</v>
      </c>
      <c r="H295" s="48">
        <f t="shared" si="34"/>
        <v>4453.9754893747195</v>
      </c>
      <c r="I295" s="150" t="s">
        <v>97</v>
      </c>
      <c r="J295" s="62">
        <v>418.05726</v>
      </c>
      <c r="K295" s="62">
        <v>432.93874</v>
      </c>
      <c r="L295" s="62">
        <v>417.3913</v>
      </c>
    </row>
    <row r="296" spans="2:12" ht="24">
      <c r="B296" s="2">
        <v>19</v>
      </c>
      <c r="C296" s="71">
        <v>21479</v>
      </c>
      <c r="D296" s="48">
        <v>212.25</v>
      </c>
      <c r="E296" s="48">
        <v>82.261</v>
      </c>
      <c r="F296" s="48">
        <f t="shared" si="26"/>
        <v>7.1073504</v>
      </c>
      <c r="G296" s="48">
        <f t="shared" si="33"/>
        <v>34.88736</v>
      </c>
      <c r="H296" s="48">
        <f t="shared" si="34"/>
        <v>247.95669205094399</v>
      </c>
      <c r="I296" s="150" t="s">
        <v>98</v>
      </c>
      <c r="J296" s="62">
        <v>30.33981</v>
      </c>
      <c r="K296" s="62">
        <v>29.90475</v>
      </c>
      <c r="L296" s="62">
        <v>44.41752</v>
      </c>
    </row>
    <row r="297" spans="2:12" ht="24">
      <c r="B297" s="2">
        <v>20</v>
      </c>
      <c r="C297" s="71">
        <v>21486</v>
      </c>
      <c r="D297" s="48">
        <v>212.05</v>
      </c>
      <c r="E297" s="48">
        <v>58.263</v>
      </c>
      <c r="F297" s="48">
        <f t="shared" si="26"/>
        <v>5.0339232</v>
      </c>
      <c r="G297" s="48">
        <f t="shared" si="33"/>
        <v>44.3744</v>
      </c>
      <c r="H297" s="48">
        <f t="shared" si="34"/>
        <v>223.37732164608002</v>
      </c>
      <c r="I297" s="150" t="s">
        <v>99</v>
      </c>
      <c r="J297" s="62">
        <v>33.3553</v>
      </c>
      <c r="K297" s="62">
        <v>37.888</v>
      </c>
      <c r="L297" s="62">
        <v>61.8799</v>
      </c>
    </row>
    <row r="298" spans="2:12" ht="24">
      <c r="B298" s="2">
        <v>21</v>
      </c>
      <c r="C298" s="71">
        <v>21492</v>
      </c>
      <c r="D298" s="48">
        <v>212</v>
      </c>
      <c r="E298" s="48">
        <v>46.977</v>
      </c>
      <c r="F298" s="48">
        <f t="shared" si="26"/>
        <v>4.0588128</v>
      </c>
      <c r="G298" s="48">
        <f t="shared" si="33"/>
        <v>30.799703333333337</v>
      </c>
      <c r="H298" s="48">
        <f t="shared" si="34"/>
        <v>125.01023012553601</v>
      </c>
      <c r="I298" s="150" t="s">
        <v>100</v>
      </c>
      <c r="J298" s="62">
        <v>32.29155</v>
      </c>
      <c r="K298" s="62">
        <v>28.00908</v>
      </c>
      <c r="L298" s="62">
        <v>32.09848</v>
      </c>
    </row>
    <row r="299" spans="2:12" ht="24">
      <c r="B299" s="2">
        <v>22</v>
      </c>
      <c r="C299" s="71">
        <v>21498</v>
      </c>
      <c r="D299" s="48">
        <v>212.25</v>
      </c>
      <c r="E299" s="48">
        <v>40.31</v>
      </c>
      <c r="F299" s="48">
        <f t="shared" si="26"/>
        <v>3.4827840000000005</v>
      </c>
      <c r="G299" s="48">
        <f t="shared" si="33"/>
        <v>43.762753333333336</v>
      </c>
      <c r="H299" s="48">
        <f t="shared" si="34"/>
        <v>152.41621710528003</v>
      </c>
      <c r="I299" s="150" t="s">
        <v>101</v>
      </c>
      <c r="J299" s="62">
        <v>42.9964</v>
      </c>
      <c r="K299" s="62">
        <v>43.62166</v>
      </c>
      <c r="L299" s="62">
        <v>44.6702</v>
      </c>
    </row>
    <row r="300" spans="2:12" ht="24">
      <c r="B300" s="2">
        <v>23</v>
      </c>
      <c r="C300" s="71">
        <v>21514</v>
      </c>
      <c r="D300" s="48">
        <v>211.79</v>
      </c>
      <c r="E300" s="48">
        <v>29.103</v>
      </c>
      <c r="F300" s="48">
        <f t="shared" si="26"/>
        <v>2.5144992000000004</v>
      </c>
      <c r="G300" s="48">
        <f t="shared" si="33"/>
        <v>48.557359999999996</v>
      </c>
      <c r="H300" s="48">
        <f t="shared" si="34"/>
        <v>122.097442874112</v>
      </c>
      <c r="I300" s="150" t="s">
        <v>102</v>
      </c>
      <c r="J300" s="62">
        <v>45.7408</v>
      </c>
      <c r="K300" s="62">
        <v>50.9847</v>
      </c>
      <c r="L300" s="62">
        <v>48.94658</v>
      </c>
    </row>
    <row r="301" spans="2:12" ht="24">
      <c r="B301" s="2">
        <v>24</v>
      </c>
      <c r="C301" s="71">
        <v>21527</v>
      </c>
      <c r="D301" s="48">
        <v>211.95</v>
      </c>
      <c r="E301" s="48">
        <v>36.666</v>
      </c>
      <c r="F301" s="48">
        <f t="shared" si="26"/>
        <v>3.1679424</v>
      </c>
      <c r="G301" s="48">
        <f t="shared" si="33"/>
        <v>53.11773333333333</v>
      </c>
      <c r="H301" s="48">
        <f t="shared" si="34"/>
        <v>168.27391961855997</v>
      </c>
      <c r="I301" s="150" t="s">
        <v>77</v>
      </c>
      <c r="J301" s="62">
        <v>58.1908</v>
      </c>
      <c r="K301" s="62">
        <v>68.81051</v>
      </c>
      <c r="L301" s="62">
        <v>32.35189</v>
      </c>
    </row>
    <row r="302" spans="2:12" ht="24">
      <c r="B302" s="2">
        <v>25</v>
      </c>
      <c r="C302" s="71">
        <v>21533</v>
      </c>
      <c r="D302" s="48">
        <v>211.84</v>
      </c>
      <c r="E302" s="48">
        <v>24.586</v>
      </c>
      <c r="F302" s="48">
        <f t="shared" si="26"/>
        <v>2.1242304</v>
      </c>
      <c r="G302" s="48">
        <f t="shared" si="33"/>
        <v>20.689310000000003</v>
      </c>
      <c r="H302" s="48">
        <f t="shared" si="34"/>
        <v>43.94886125702401</v>
      </c>
      <c r="I302" s="150" t="s">
        <v>78</v>
      </c>
      <c r="J302" s="62">
        <v>11.84875</v>
      </c>
      <c r="K302" s="62">
        <v>32.5232</v>
      </c>
      <c r="L302" s="62">
        <v>17.69598</v>
      </c>
    </row>
    <row r="303" spans="2:12" ht="24">
      <c r="B303" s="2">
        <v>26</v>
      </c>
      <c r="C303" s="71">
        <v>21554</v>
      </c>
      <c r="D303" s="48">
        <v>211.72</v>
      </c>
      <c r="E303" s="48">
        <v>15.129</v>
      </c>
      <c r="F303" s="48">
        <f t="shared" si="26"/>
        <v>1.3071456000000001</v>
      </c>
      <c r="G303" s="48">
        <f t="shared" si="33"/>
        <v>9.863023333333333</v>
      </c>
      <c r="H303" s="48">
        <f t="shared" si="34"/>
        <v>12.892407552864</v>
      </c>
      <c r="I303" s="150" t="s">
        <v>79</v>
      </c>
      <c r="J303" s="62">
        <v>10.5993</v>
      </c>
      <c r="K303" s="62">
        <v>8.71982</v>
      </c>
      <c r="L303" s="62">
        <v>10.26995</v>
      </c>
    </row>
    <row r="304" spans="2:12" ht="24">
      <c r="B304" s="2">
        <v>27</v>
      </c>
      <c r="C304" s="71">
        <v>21570</v>
      </c>
      <c r="D304" s="48">
        <v>211.69</v>
      </c>
      <c r="E304" s="48">
        <v>14.19</v>
      </c>
      <c r="F304" s="48">
        <f t="shared" si="26"/>
        <v>1.226016</v>
      </c>
      <c r="G304" s="48">
        <f t="shared" si="33"/>
        <v>13.230616666666664</v>
      </c>
      <c r="H304" s="48">
        <f t="shared" si="34"/>
        <v>16.2209477232</v>
      </c>
      <c r="I304" s="150" t="s">
        <v>103</v>
      </c>
      <c r="J304" s="62">
        <v>10.10479</v>
      </c>
      <c r="K304" s="62">
        <v>22.9241</v>
      </c>
      <c r="L304" s="62">
        <v>6.66296</v>
      </c>
    </row>
    <row r="305" spans="2:12" ht="24">
      <c r="B305" s="2">
        <v>28</v>
      </c>
      <c r="C305" s="71">
        <v>21575</v>
      </c>
      <c r="D305" s="48">
        <v>211.72</v>
      </c>
      <c r="E305" s="48">
        <v>14.7</v>
      </c>
      <c r="F305" s="48">
        <f t="shared" si="26"/>
        <v>1.27008</v>
      </c>
      <c r="G305" s="48">
        <f t="shared" si="33"/>
        <v>12.684056666666669</v>
      </c>
      <c r="H305" s="48">
        <f t="shared" si="34"/>
        <v>16.109766691200004</v>
      </c>
      <c r="I305" s="150" t="s">
        <v>104</v>
      </c>
      <c r="J305" s="62">
        <v>15.63489</v>
      </c>
      <c r="K305" s="62">
        <v>8.05418</v>
      </c>
      <c r="L305" s="62">
        <v>14.3631</v>
      </c>
    </row>
    <row r="306" spans="2:12" s="156" customFormat="1" ht="24">
      <c r="B306" s="151">
        <v>29</v>
      </c>
      <c r="C306" s="152">
        <v>21583</v>
      </c>
      <c r="D306" s="153">
        <v>211.7</v>
      </c>
      <c r="E306" s="153">
        <v>14.22</v>
      </c>
      <c r="F306" s="153">
        <f t="shared" si="26"/>
        <v>1.2286080000000001</v>
      </c>
      <c r="G306" s="153">
        <f t="shared" si="33"/>
        <v>37.79351666666667</v>
      </c>
      <c r="H306" s="153">
        <f t="shared" si="34"/>
        <v>46.43341692480001</v>
      </c>
      <c r="I306" s="154" t="s">
        <v>105</v>
      </c>
      <c r="J306" s="155">
        <v>51.00375</v>
      </c>
      <c r="K306" s="155">
        <v>32.24636</v>
      </c>
      <c r="L306" s="155">
        <v>30.13044</v>
      </c>
    </row>
    <row r="307" spans="2:12" ht="24">
      <c r="B307" s="2">
        <v>1</v>
      </c>
      <c r="C307" s="71">
        <v>21667</v>
      </c>
      <c r="D307" s="48">
        <v>211.47</v>
      </c>
      <c r="E307" s="48">
        <v>4</v>
      </c>
      <c r="F307" s="48">
        <f aca="true" t="shared" si="35" ref="F307:F404">E307*0.0864</f>
        <v>0.3456</v>
      </c>
      <c r="G307" s="48">
        <f t="shared" si="33"/>
        <v>29.203736666666668</v>
      </c>
      <c r="H307" s="48">
        <f t="shared" si="34"/>
        <v>10.092811392000002</v>
      </c>
      <c r="I307" s="150" t="s">
        <v>80</v>
      </c>
      <c r="J307" s="62">
        <v>36.27312</v>
      </c>
      <c r="K307" s="62">
        <v>25.52089</v>
      </c>
      <c r="L307" s="62">
        <v>25.8172</v>
      </c>
    </row>
    <row r="308" spans="2:12" ht="24">
      <c r="B308" s="2">
        <v>2</v>
      </c>
      <c r="C308" s="71">
        <v>21671</v>
      </c>
      <c r="D308" s="48">
        <v>211.71</v>
      </c>
      <c r="E308" s="48">
        <v>13.21</v>
      </c>
      <c r="F308" s="48">
        <f t="shared" si="35"/>
        <v>1.1413440000000001</v>
      </c>
      <c r="G308" s="48">
        <f t="shared" si="33"/>
        <v>289.6403066666666</v>
      </c>
      <c r="H308" s="48">
        <f t="shared" si="34"/>
        <v>330.57922617215996</v>
      </c>
      <c r="I308" s="150" t="s">
        <v>81</v>
      </c>
      <c r="J308" s="62">
        <v>316.63136</v>
      </c>
      <c r="K308" s="62">
        <v>276.96692</v>
      </c>
      <c r="L308" s="62">
        <v>275.32264</v>
      </c>
    </row>
    <row r="309" spans="2:12" ht="24">
      <c r="B309" s="2">
        <v>3</v>
      </c>
      <c r="C309" s="71">
        <v>21714</v>
      </c>
      <c r="D309" s="48">
        <v>211.67</v>
      </c>
      <c r="E309" s="48">
        <v>15.17</v>
      </c>
      <c r="F309" s="48">
        <f t="shared" si="35"/>
        <v>1.310688</v>
      </c>
      <c r="G309" s="48">
        <f t="shared" si="33"/>
        <v>292.2562066666667</v>
      </c>
      <c r="H309" s="48">
        <f t="shared" si="34"/>
        <v>383.05670300352006</v>
      </c>
      <c r="I309" s="150" t="s">
        <v>82</v>
      </c>
      <c r="J309" s="62">
        <v>238.56253</v>
      </c>
      <c r="K309" s="62">
        <v>320.62282</v>
      </c>
      <c r="L309" s="62">
        <v>317.58327</v>
      </c>
    </row>
    <row r="310" spans="2:12" ht="24">
      <c r="B310" s="2">
        <v>4</v>
      </c>
      <c r="C310" s="71">
        <v>21721</v>
      </c>
      <c r="D310" s="48">
        <v>211.63</v>
      </c>
      <c r="E310" s="48">
        <v>107.81</v>
      </c>
      <c r="F310" s="48">
        <f t="shared" si="35"/>
        <v>9.314784000000001</v>
      </c>
      <c r="G310" s="48">
        <f t="shared" si="33"/>
        <v>701.67945</v>
      </c>
      <c r="H310" s="48">
        <f t="shared" si="34"/>
        <v>6535.992513988801</v>
      </c>
      <c r="I310" s="150" t="s">
        <v>83</v>
      </c>
      <c r="J310" s="62">
        <v>698.19062</v>
      </c>
      <c r="K310" s="62">
        <v>712.75225</v>
      </c>
      <c r="L310" s="62">
        <v>694.09548</v>
      </c>
    </row>
    <row r="311" spans="2:12" ht="24">
      <c r="B311" s="2">
        <v>5</v>
      </c>
      <c r="C311" s="71">
        <v>21733</v>
      </c>
      <c r="D311" s="48">
        <v>214.85</v>
      </c>
      <c r="E311" s="48">
        <v>394.87</v>
      </c>
      <c r="F311" s="48">
        <f t="shared" si="35"/>
        <v>34.116768</v>
      </c>
      <c r="G311" s="48">
        <f t="shared" si="33"/>
        <v>4033.3630066666665</v>
      </c>
      <c r="H311" s="48">
        <f t="shared" si="34"/>
        <v>137605.3099582291</v>
      </c>
      <c r="I311" s="150" t="s">
        <v>84</v>
      </c>
      <c r="J311" s="62">
        <v>3776.36374</v>
      </c>
      <c r="K311" s="62">
        <v>4473.97526</v>
      </c>
      <c r="L311" s="62">
        <v>3849.75002</v>
      </c>
    </row>
    <row r="312" spans="2:12" ht="24">
      <c r="B312" s="2">
        <v>6</v>
      </c>
      <c r="C312" s="71">
        <v>21735</v>
      </c>
      <c r="D312" s="48">
        <v>212.65</v>
      </c>
      <c r="E312" s="48">
        <v>118.6</v>
      </c>
      <c r="F312" s="48">
        <f t="shared" si="35"/>
        <v>10.24704</v>
      </c>
      <c r="G312" s="48">
        <f t="shared" si="33"/>
        <v>342.1622333333333</v>
      </c>
      <c r="H312" s="48">
        <f t="shared" si="34"/>
        <v>3506.1500914559997</v>
      </c>
      <c r="I312" s="150" t="s">
        <v>85</v>
      </c>
      <c r="J312" s="62">
        <v>351.60182</v>
      </c>
      <c r="K312" s="62">
        <v>320.62852</v>
      </c>
      <c r="L312" s="62">
        <v>354.25636</v>
      </c>
    </row>
    <row r="313" spans="2:12" ht="24">
      <c r="B313" s="2">
        <v>7</v>
      </c>
      <c r="C313" s="71">
        <v>21742</v>
      </c>
      <c r="D313" s="48">
        <v>212.35</v>
      </c>
      <c r="E313" s="48">
        <v>87.54</v>
      </c>
      <c r="F313" s="48">
        <f t="shared" si="35"/>
        <v>7.563456000000001</v>
      </c>
      <c r="G313" s="48">
        <f t="shared" si="33"/>
        <v>1026.0666199999998</v>
      </c>
      <c r="H313" s="48">
        <f t="shared" si="34"/>
        <v>7760.6097334387205</v>
      </c>
      <c r="I313" s="150" t="s">
        <v>86</v>
      </c>
      <c r="J313" s="62">
        <v>1048.05788</v>
      </c>
      <c r="K313" s="62">
        <v>1041.88366</v>
      </c>
      <c r="L313" s="62">
        <v>988.25832</v>
      </c>
    </row>
    <row r="314" spans="2:12" ht="24">
      <c r="B314" s="2">
        <v>8</v>
      </c>
      <c r="C314" s="71">
        <v>21772</v>
      </c>
      <c r="D314" s="48">
        <v>212.41</v>
      </c>
      <c r="E314" s="48">
        <v>89.54</v>
      </c>
      <c r="F314" s="48">
        <f t="shared" si="35"/>
        <v>7.736256000000001</v>
      </c>
      <c r="G314" s="48">
        <f t="shared" si="33"/>
        <v>510.37775000000005</v>
      </c>
      <c r="H314" s="48">
        <f t="shared" si="34"/>
        <v>3948.4129307040007</v>
      </c>
      <c r="I314" s="150" t="s">
        <v>87</v>
      </c>
      <c r="J314" s="62">
        <v>514.57033</v>
      </c>
      <c r="K314" s="62">
        <v>535.40286</v>
      </c>
      <c r="L314" s="62">
        <v>481.16006</v>
      </c>
    </row>
    <row r="315" spans="2:12" ht="24">
      <c r="B315" s="2">
        <v>9</v>
      </c>
      <c r="C315" s="71">
        <v>21775</v>
      </c>
      <c r="D315" s="48">
        <v>215.5</v>
      </c>
      <c r="E315" s="48">
        <v>422.546</v>
      </c>
      <c r="F315" s="48">
        <f t="shared" si="35"/>
        <v>36.5079744</v>
      </c>
      <c r="G315" s="48">
        <f t="shared" si="33"/>
        <v>905.0944466666666</v>
      </c>
      <c r="H315" s="48">
        <f t="shared" si="34"/>
        <v>33043.164888488835</v>
      </c>
      <c r="I315" s="150" t="s">
        <v>88</v>
      </c>
      <c r="J315" s="62">
        <v>850.45045</v>
      </c>
      <c r="K315" s="62">
        <v>951.01241</v>
      </c>
      <c r="L315" s="62">
        <v>913.82048</v>
      </c>
    </row>
    <row r="316" spans="2:12" ht="24">
      <c r="B316" s="2">
        <v>10</v>
      </c>
      <c r="C316" s="71">
        <v>21778</v>
      </c>
      <c r="D316" s="48">
        <v>218.4</v>
      </c>
      <c r="E316" s="48">
        <v>755.35</v>
      </c>
      <c r="F316" s="48">
        <f t="shared" si="35"/>
        <v>65.26224</v>
      </c>
      <c r="G316" s="48">
        <f t="shared" si="33"/>
        <v>907.8380466666667</v>
      </c>
      <c r="H316" s="48">
        <f t="shared" si="34"/>
        <v>59247.54448269121</v>
      </c>
      <c r="I316" s="150" t="s">
        <v>89</v>
      </c>
      <c r="J316" s="62">
        <v>832.86363</v>
      </c>
      <c r="K316" s="62">
        <v>808.38323</v>
      </c>
      <c r="L316" s="62">
        <v>1082.26728</v>
      </c>
    </row>
    <row r="317" spans="2:12" ht="24">
      <c r="B317" s="2">
        <v>11</v>
      </c>
      <c r="C317" s="71">
        <v>21806</v>
      </c>
      <c r="D317" s="48">
        <v>215.28</v>
      </c>
      <c r="E317" s="48">
        <v>401.97</v>
      </c>
      <c r="F317" s="48">
        <f t="shared" si="35"/>
        <v>34.730208000000005</v>
      </c>
      <c r="G317" s="48">
        <f t="shared" si="33"/>
        <v>412.01569666666666</v>
      </c>
      <c r="H317" s="48">
        <f t="shared" si="34"/>
        <v>14309.39084449824</v>
      </c>
      <c r="I317" s="150" t="s">
        <v>90</v>
      </c>
      <c r="J317" s="62">
        <v>344.4905</v>
      </c>
      <c r="K317" s="62">
        <v>521.93226</v>
      </c>
      <c r="L317" s="62">
        <v>369.62433</v>
      </c>
    </row>
    <row r="318" spans="2:12" ht="24">
      <c r="B318" s="2">
        <v>12</v>
      </c>
      <c r="C318" s="71">
        <v>21813</v>
      </c>
      <c r="D318" s="48">
        <v>214.86</v>
      </c>
      <c r="E318" s="48">
        <v>383.11</v>
      </c>
      <c r="F318" s="48">
        <f t="shared" si="35"/>
        <v>33.100704</v>
      </c>
      <c r="G318" s="48">
        <f t="shared" si="33"/>
        <v>448.2438866666667</v>
      </c>
      <c r="H318" s="48">
        <f t="shared" si="34"/>
        <v>14837.188212362882</v>
      </c>
      <c r="I318" s="150" t="s">
        <v>91</v>
      </c>
      <c r="J318" s="62">
        <v>455.99522</v>
      </c>
      <c r="K318" s="62">
        <v>449.2705</v>
      </c>
      <c r="L318" s="62">
        <v>439.46594</v>
      </c>
    </row>
    <row r="319" spans="2:12" ht="24">
      <c r="B319" s="2">
        <v>13</v>
      </c>
      <c r="C319" s="71">
        <v>21821</v>
      </c>
      <c r="D319" s="48">
        <v>212.59</v>
      </c>
      <c r="E319" s="48">
        <v>116.15</v>
      </c>
      <c r="F319" s="48">
        <f t="shared" si="35"/>
        <v>10.03536</v>
      </c>
      <c r="G319" s="48">
        <f t="shared" si="33"/>
        <v>87.44553333333333</v>
      </c>
      <c r="H319" s="48">
        <f t="shared" si="34"/>
        <v>877.5474073920001</v>
      </c>
      <c r="I319" s="150" t="s">
        <v>92</v>
      </c>
      <c r="J319" s="62">
        <v>85.33008</v>
      </c>
      <c r="K319" s="62">
        <v>91.28043</v>
      </c>
      <c r="L319" s="62">
        <v>85.72609</v>
      </c>
    </row>
    <row r="320" spans="2:12" ht="24">
      <c r="B320" s="2">
        <v>14</v>
      </c>
      <c r="C320" s="71">
        <v>21828</v>
      </c>
      <c r="D320" s="48">
        <v>212.45</v>
      </c>
      <c r="E320" s="48">
        <v>91.019</v>
      </c>
      <c r="F320" s="48">
        <f t="shared" si="35"/>
        <v>7.864041600000001</v>
      </c>
      <c r="G320" s="48">
        <f t="shared" si="33"/>
        <v>63.798616666666675</v>
      </c>
      <c r="H320" s="48">
        <f t="shared" si="34"/>
        <v>501.71497548912015</v>
      </c>
      <c r="I320" s="150" t="s">
        <v>93</v>
      </c>
      <c r="J320" s="62">
        <v>60.91946</v>
      </c>
      <c r="K320" s="62">
        <v>76.03503</v>
      </c>
      <c r="L320" s="62">
        <v>54.44136</v>
      </c>
    </row>
    <row r="321" spans="2:12" ht="24">
      <c r="B321" s="2">
        <v>15</v>
      </c>
      <c r="C321" s="71">
        <v>21833</v>
      </c>
      <c r="D321" s="48">
        <v>212.58</v>
      </c>
      <c r="E321" s="48">
        <v>108.5</v>
      </c>
      <c r="F321" s="48">
        <f t="shared" si="35"/>
        <v>9.3744</v>
      </c>
      <c r="G321" s="48">
        <f t="shared" si="33"/>
        <v>63.34403666666666</v>
      </c>
      <c r="H321" s="48">
        <f t="shared" si="34"/>
        <v>593.8123373279999</v>
      </c>
      <c r="I321" s="150" t="s">
        <v>94</v>
      </c>
      <c r="J321" s="62">
        <v>74.87832</v>
      </c>
      <c r="K321" s="62">
        <v>58.18759</v>
      </c>
      <c r="L321" s="62">
        <v>56.9662</v>
      </c>
    </row>
    <row r="322" spans="2:12" ht="24">
      <c r="B322" s="2">
        <v>16</v>
      </c>
      <c r="C322" s="71">
        <v>21843</v>
      </c>
      <c r="D322" s="48">
        <v>212.2</v>
      </c>
      <c r="E322" s="48">
        <v>65.08</v>
      </c>
      <c r="F322" s="48">
        <f t="shared" si="35"/>
        <v>5.622912</v>
      </c>
      <c r="G322" s="48">
        <f t="shared" si="33"/>
        <v>37.24110666666667</v>
      </c>
      <c r="H322" s="48">
        <f t="shared" si="34"/>
        <v>209.40346556928</v>
      </c>
      <c r="I322" s="150" t="s">
        <v>95</v>
      </c>
      <c r="J322" s="62">
        <v>46.69214</v>
      </c>
      <c r="K322" s="62">
        <v>29.6905</v>
      </c>
      <c r="L322" s="62">
        <v>35.34068</v>
      </c>
    </row>
    <row r="323" spans="2:12" ht="24">
      <c r="B323" s="2">
        <v>17</v>
      </c>
      <c r="C323" s="71">
        <v>21855</v>
      </c>
      <c r="D323" s="48">
        <v>212.13</v>
      </c>
      <c r="E323" s="48">
        <v>55.52</v>
      </c>
      <c r="F323" s="48">
        <f t="shared" si="35"/>
        <v>4.796928</v>
      </c>
      <c r="G323" s="48">
        <f t="shared" si="33"/>
        <v>23.871766666666662</v>
      </c>
      <c r="H323" s="48">
        <f t="shared" si="34"/>
        <v>114.51114593279999</v>
      </c>
      <c r="I323" s="150" t="s">
        <v>96</v>
      </c>
      <c r="J323" s="62">
        <v>33.90724</v>
      </c>
      <c r="K323" s="62">
        <v>18.00147</v>
      </c>
      <c r="L323" s="62">
        <v>19.70659</v>
      </c>
    </row>
    <row r="324" spans="2:12" ht="24">
      <c r="B324" s="2">
        <v>18</v>
      </c>
      <c r="C324" s="71">
        <v>21870</v>
      </c>
      <c r="D324" s="48">
        <v>211.98</v>
      </c>
      <c r="E324" s="48">
        <v>40.83</v>
      </c>
      <c r="F324" s="48">
        <f t="shared" si="35"/>
        <v>3.527712</v>
      </c>
      <c r="G324" s="48">
        <f t="shared" si="33"/>
        <v>0.7763133333333334</v>
      </c>
      <c r="H324" s="48">
        <f t="shared" si="34"/>
        <v>2.7386098617600005</v>
      </c>
      <c r="I324" s="150" t="s">
        <v>97</v>
      </c>
      <c r="J324" s="62">
        <v>1.15799</v>
      </c>
      <c r="K324" s="62">
        <v>0.33945</v>
      </c>
      <c r="L324" s="62">
        <v>0.8315</v>
      </c>
    </row>
    <row r="325" spans="2:12" ht="24">
      <c r="B325" s="2">
        <v>19</v>
      </c>
      <c r="C325" s="71">
        <v>21875</v>
      </c>
      <c r="D325" s="48">
        <v>211.93</v>
      </c>
      <c r="E325" s="48">
        <v>33.92</v>
      </c>
      <c r="F325" s="48">
        <f t="shared" si="35"/>
        <v>2.9306880000000004</v>
      </c>
      <c r="G325" s="48">
        <f t="shared" si="33"/>
        <v>2.08114</v>
      </c>
      <c r="H325" s="48">
        <f t="shared" si="34"/>
        <v>6.0991720243200005</v>
      </c>
      <c r="I325" s="150" t="s">
        <v>98</v>
      </c>
      <c r="J325" s="62">
        <v>0</v>
      </c>
      <c r="K325" s="62">
        <v>0</v>
      </c>
      <c r="L325" s="62">
        <v>6.24342</v>
      </c>
    </row>
    <row r="326" spans="2:15" ht="24">
      <c r="B326" s="2">
        <v>20</v>
      </c>
      <c r="C326" s="71">
        <v>21890</v>
      </c>
      <c r="D326" s="48">
        <v>211.74</v>
      </c>
      <c r="E326" s="48">
        <v>24.95</v>
      </c>
      <c r="F326" s="48">
        <f t="shared" si="35"/>
        <v>2.1556800000000003</v>
      </c>
      <c r="I326" s="150" t="s">
        <v>99</v>
      </c>
      <c r="J326" s="62">
        <v>0</v>
      </c>
      <c r="K326" s="62">
        <v>0</v>
      </c>
      <c r="L326" s="62">
        <v>0</v>
      </c>
      <c r="N326" s="48">
        <f>+AVERAGE(J326:L326)</f>
        <v>0</v>
      </c>
      <c r="O326" s="48">
        <f>N326*F326</f>
        <v>0</v>
      </c>
    </row>
    <row r="327" spans="2:15" ht="24">
      <c r="B327" s="2">
        <v>21</v>
      </c>
      <c r="C327" s="71">
        <v>21907</v>
      </c>
      <c r="D327" s="48">
        <v>211.7</v>
      </c>
      <c r="E327" s="48">
        <v>15.76</v>
      </c>
      <c r="F327" s="48">
        <f t="shared" si="35"/>
        <v>1.361664</v>
      </c>
      <c r="I327" s="150" t="s">
        <v>100</v>
      </c>
      <c r="J327" s="62">
        <v>0</v>
      </c>
      <c r="K327" s="62">
        <v>0</v>
      </c>
      <c r="L327" s="62">
        <v>0</v>
      </c>
      <c r="N327" s="48">
        <f>+AVERAGE(J327:L327)</f>
        <v>0</v>
      </c>
      <c r="O327" s="48">
        <f>N327*F327</f>
        <v>0</v>
      </c>
    </row>
    <row r="328" spans="2:12" ht="24">
      <c r="B328" s="2">
        <v>22</v>
      </c>
      <c r="C328" s="71">
        <v>21920</v>
      </c>
      <c r="D328" s="48">
        <v>211.77</v>
      </c>
      <c r="E328" s="48">
        <v>19.92</v>
      </c>
      <c r="F328" s="48">
        <f t="shared" si="35"/>
        <v>1.7210880000000002</v>
      </c>
      <c r="G328" s="48">
        <f aca="true" t="shared" si="36" ref="G328:G395">+AVERAGE(J328:L328)</f>
        <v>1.9971233333333334</v>
      </c>
      <c r="H328" s="48">
        <f aca="true" t="shared" si="37" ref="H328:H395">G328*F328</f>
        <v>3.4372250035200005</v>
      </c>
      <c r="I328" s="150" t="s">
        <v>101</v>
      </c>
      <c r="J328" s="62">
        <v>5.99137</v>
      </c>
      <c r="K328" s="62">
        <v>0</v>
      </c>
      <c r="L328" s="62">
        <v>0</v>
      </c>
    </row>
    <row r="329" spans="2:12" ht="24">
      <c r="B329" s="2">
        <v>23</v>
      </c>
      <c r="C329" s="71">
        <v>21931</v>
      </c>
      <c r="D329" s="48">
        <v>211.75</v>
      </c>
      <c r="E329" s="48">
        <v>19.4</v>
      </c>
      <c r="F329" s="48">
        <f t="shared" si="35"/>
        <v>1.6761599999999999</v>
      </c>
      <c r="G329" s="48">
        <f t="shared" si="36"/>
        <v>19.278026666666666</v>
      </c>
      <c r="H329" s="48">
        <f t="shared" si="37"/>
        <v>32.313057177599994</v>
      </c>
      <c r="I329" s="150" t="s">
        <v>102</v>
      </c>
      <c r="J329" s="62">
        <v>0</v>
      </c>
      <c r="K329" s="62">
        <v>5.11618</v>
      </c>
      <c r="L329" s="62">
        <v>52.7179</v>
      </c>
    </row>
    <row r="330" spans="2:12" ht="24">
      <c r="B330" s="2">
        <v>24</v>
      </c>
      <c r="C330" s="71">
        <v>21938</v>
      </c>
      <c r="D330" s="48">
        <v>211.65</v>
      </c>
      <c r="E330" s="48">
        <v>11.02</v>
      </c>
      <c r="F330" s="48">
        <f t="shared" si="35"/>
        <v>0.952128</v>
      </c>
      <c r="G330" s="48">
        <f t="shared" si="36"/>
        <v>1.5946200000000001</v>
      </c>
      <c r="H330" s="48">
        <f t="shared" si="37"/>
        <v>1.5182823513600001</v>
      </c>
      <c r="I330" s="150" t="s">
        <v>77</v>
      </c>
      <c r="J330" s="62">
        <v>0.30813</v>
      </c>
      <c r="K330" s="62">
        <v>0</v>
      </c>
      <c r="L330" s="62">
        <v>4.47573</v>
      </c>
    </row>
    <row r="331" spans="2:12" ht="24">
      <c r="B331" s="2">
        <v>25</v>
      </c>
      <c r="C331" s="71">
        <v>21960</v>
      </c>
      <c r="D331" s="48">
        <v>211.58</v>
      </c>
      <c r="E331" s="48">
        <v>7.23</v>
      </c>
      <c r="F331" s="48">
        <f t="shared" si="35"/>
        <v>0.6246720000000001</v>
      </c>
      <c r="G331" s="48">
        <f t="shared" si="36"/>
        <v>9.180570000000001</v>
      </c>
      <c r="H331" s="48">
        <f t="shared" si="37"/>
        <v>5.734845023040002</v>
      </c>
      <c r="I331" s="150" t="s">
        <v>78</v>
      </c>
      <c r="J331" s="62">
        <v>5.83979</v>
      </c>
      <c r="K331" s="62">
        <v>12.42927</v>
      </c>
      <c r="L331" s="62">
        <v>9.27265</v>
      </c>
    </row>
    <row r="332" spans="2:12" s="193" customFormat="1" ht="24.75" thickBot="1">
      <c r="B332" s="188">
        <v>26</v>
      </c>
      <c r="C332" s="189">
        <v>21989</v>
      </c>
      <c r="D332" s="190">
        <v>211.47</v>
      </c>
      <c r="E332" s="190">
        <v>5.8</v>
      </c>
      <c r="F332" s="190">
        <f t="shared" si="35"/>
        <v>0.50112</v>
      </c>
      <c r="G332" s="190">
        <f t="shared" si="36"/>
        <v>21.307086666666667</v>
      </c>
      <c r="H332" s="190">
        <f t="shared" si="37"/>
        <v>10.6774072704</v>
      </c>
      <c r="I332" s="191" t="s">
        <v>79</v>
      </c>
      <c r="J332" s="192">
        <v>18.33918</v>
      </c>
      <c r="K332" s="192">
        <v>26.25087</v>
      </c>
      <c r="L332" s="192">
        <v>19.33121</v>
      </c>
    </row>
    <row r="333" spans="2:12" ht="24">
      <c r="B333" s="2">
        <v>1</v>
      </c>
      <c r="C333" s="71">
        <v>22009</v>
      </c>
      <c r="D333" s="48">
        <v>211.7</v>
      </c>
      <c r="E333" s="48">
        <v>12.37</v>
      </c>
      <c r="F333" s="48">
        <f t="shared" si="35"/>
        <v>1.068768</v>
      </c>
      <c r="G333" s="48">
        <f t="shared" si="36"/>
        <v>4.444773333333333</v>
      </c>
      <c r="H333" s="48">
        <f t="shared" si="37"/>
        <v>4.750431505919999</v>
      </c>
      <c r="I333" s="150" t="s">
        <v>80</v>
      </c>
      <c r="J333" s="62">
        <v>0</v>
      </c>
      <c r="K333" s="62">
        <v>0</v>
      </c>
      <c r="L333" s="62">
        <v>13.33432</v>
      </c>
    </row>
    <row r="334" spans="2:14" ht="24">
      <c r="B334" s="2">
        <v>2</v>
      </c>
      <c r="C334" s="71">
        <v>22030</v>
      </c>
      <c r="D334" s="48">
        <v>211.56</v>
      </c>
      <c r="E334" s="48">
        <v>12.17</v>
      </c>
      <c r="F334" s="48">
        <f t="shared" si="35"/>
        <v>1.051488</v>
      </c>
      <c r="G334" s="48">
        <f t="shared" si="36"/>
        <v>5.819963333333334</v>
      </c>
      <c r="H334" s="48">
        <f t="shared" si="37"/>
        <v>6.119621605440001</v>
      </c>
      <c r="I334" s="150" t="s">
        <v>81</v>
      </c>
      <c r="J334" s="62">
        <v>6.82986</v>
      </c>
      <c r="K334" s="62">
        <v>5.07982</v>
      </c>
      <c r="L334" s="62">
        <v>5.55021</v>
      </c>
      <c r="N334" s="1" t="s">
        <v>149</v>
      </c>
    </row>
    <row r="335" spans="2:12" ht="24">
      <c r="B335" s="2">
        <v>3</v>
      </c>
      <c r="C335" s="71">
        <v>22044</v>
      </c>
      <c r="D335" s="48">
        <v>211.6</v>
      </c>
      <c r="E335" s="48">
        <v>5.43</v>
      </c>
      <c r="F335" s="48">
        <f t="shared" si="35"/>
        <v>0.469152</v>
      </c>
      <c r="G335" s="48">
        <f t="shared" si="36"/>
        <v>38.87929333333333</v>
      </c>
      <c r="H335" s="48">
        <f t="shared" si="37"/>
        <v>18.24029822592</v>
      </c>
      <c r="I335" s="75" t="s">
        <v>82</v>
      </c>
      <c r="J335" s="62">
        <v>31.7647</v>
      </c>
      <c r="K335" s="62">
        <v>50.25842</v>
      </c>
      <c r="L335" s="62">
        <v>34.61476</v>
      </c>
    </row>
    <row r="336" spans="2:12" ht="24">
      <c r="B336" s="2">
        <v>4</v>
      </c>
      <c r="C336" s="71">
        <v>22052</v>
      </c>
      <c r="D336" s="48">
        <v>211.78</v>
      </c>
      <c r="E336" s="48">
        <v>20.95</v>
      </c>
      <c r="F336" s="48">
        <f t="shared" si="35"/>
        <v>1.8100800000000001</v>
      </c>
      <c r="G336" s="48">
        <f t="shared" si="36"/>
        <v>348.4836833333333</v>
      </c>
      <c r="H336" s="48">
        <f t="shared" si="37"/>
        <v>630.783345528</v>
      </c>
      <c r="I336" s="2" t="s">
        <v>83</v>
      </c>
      <c r="J336" s="62">
        <v>325.7877</v>
      </c>
      <c r="K336" s="62">
        <v>391.63437</v>
      </c>
      <c r="L336" s="62">
        <v>328.02898</v>
      </c>
    </row>
    <row r="337" spans="2:12" ht="24">
      <c r="B337" s="2">
        <v>5</v>
      </c>
      <c r="C337" s="71">
        <v>22054</v>
      </c>
      <c r="D337" s="48">
        <v>212.15</v>
      </c>
      <c r="E337" s="48">
        <v>57.42</v>
      </c>
      <c r="F337" s="48">
        <f t="shared" si="35"/>
        <v>4.961088</v>
      </c>
      <c r="G337" s="48">
        <f t="shared" si="36"/>
        <v>292.82004666666666</v>
      </c>
      <c r="H337" s="48">
        <f t="shared" si="37"/>
        <v>1452.70601967744</v>
      </c>
      <c r="I337" s="2" t="s">
        <v>84</v>
      </c>
      <c r="J337" s="62">
        <v>289.80191</v>
      </c>
      <c r="K337" s="62">
        <v>293.56417</v>
      </c>
      <c r="L337" s="62">
        <v>295.09406</v>
      </c>
    </row>
    <row r="338" spans="2:13" ht="24">
      <c r="B338" s="2">
        <v>6</v>
      </c>
      <c r="C338" s="71">
        <v>22074</v>
      </c>
      <c r="D338" s="48">
        <v>211.7</v>
      </c>
      <c r="E338" s="48">
        <v>16.68</v>
      </c>
      <c r="F338" s="48">
        <f t="shared" si="35"/>
        <v>1.441152</v>
      </c>
      <c r="G338" s="48">
        <f t="shared" si="36"/>
        <v>74.30611666666665</v>
      </c>
      <c r="H338" s="48">
        <f t="shared" si="37"/>
        <v>107.08640864639997</v>
      </c>
      <c r="I338" s="2" t="s">
        <v>85</v>
      </c>
      <c r="J338" s="62">
        <v>68.36672</v>
      </c>
      <c r="K338" s="62">
        <v>80.5426</v>
      </c>
      <c r="L338" s="62">
        <v>74.00903</v>
      </c>
      <c r="M338" s="1" t="s">
        <v>148</v>
      </c>
    </row>
    <row r="339" spans="2:12" ht="24">
      <c r="B339" s="2">
        <v>7</v>
      </c>
      <c r="C339" s="71">
        <v>22079</v>
      </c>
      <c r="D339" s="48">
        <v>211.75</v>
      </c>
      <c r="E339" s="48">
        <v>19.65</v>
      </c>
      <c r="F339" s="48">
        <f t="shared" si="35"/>
        <v>1.69776</v>
      </c>
      <c r="G339" s="48">
        <f t="shared" si="36"/>
        <v>150.01166333333333</v>
      </c>
      <c r="H339" s="48">
        <f t="shared" si="37"/>
        <v>254.68380154079998</v>
      </c>
      <c r="I339" s="2" t="s">
        <v>86</v>
      </c>
      <c r="J339" s="62">
        <v>149.3443</v>
      </c>
      <c r="K339" s="62">
        <v>134.73913</v>
      </c>
      <c r="L339" s="62">
        <v>165.95156</v>
      </c>
    </row>
    <row r="340" spans="2:12" ht="24">
      <c r="B340" s="2">
        <v>8</v>
      </c>
      <c r="C340" s="71">
        <v>22087</v>
      </c>
      <c r="D340" s="48">
        <v>211.87</v>
      </c>
      <c r="E340" s="48">
        <v>30.3</v>
      </c>
      <c r="F340" s="48">
        <f t="shared" si="35"/>
        <v>2.6179200000000002</v>
      </c>
      <c r="G340" s="48">
        <f t="shared" si="36"/>
        <v>86.44065333333333</v>
      </c>
      <c r="H340" s="48">
        <f t="shared" si="37"/>
        <v>226.2947151744</v>
      </c>
      <c r="I340" s="2" t="s">
        <v>87</v>
      </c>
      <c r="J340" s="62">
        <v>93.87539</v>
      </c>
      <c r="K340" s="62">
        <v>78.3681</v>
      </c>
      <c r="L340" s="62">
        <v>87.07847</v>
      </c>
    </row>
    <row r="341" spans="2:12" ht="24">
      <c r="B341" s="2">
        <v>9</v>
      </c>
      <c r="C341" s="71">
        <v>22100</v>
      </c>
      <c r="D341" s="48">
        <v>211.9</v>
      </c>
      <c r="E341" s="48">
        <v>36.44</v>
      </c>
      <c r="F341" s="48">
        <f t="shared" si="35"/>
        <v>3.148416</v>
      </c>
      <c r="G341" s="48">
        <f t="shared" si="36"/>
        <v>72.03161999999999</v>
      </c>
      <c r="H341" s="48">
        <f t="shared" si="37"/>
        <v>226.78550491391997</v>
      </c>
      <c r="I341" s="2" t="s">
        <v>88</v>
      </c>
      <c r="J341" s="62">
        <v>93.94163</v>
      </c>
      <c r="K341" s="62">
        <v>68.0776</v>
      </c>
      <c r="L341" s="62">
        <v>54.07563</v>
      </c>
    </row>
    <row r="342" spans="2:12" ht="24">
      <c r="B342" s="2">
        <v>10</v>
      </c>
      <c r="C342" s="71">
        <v>22111</v>
      </c>
      <c r="D342" s="48">
        <v>213.1</v>
      </c>
      <c r="E342" s="48">
        <v>158.57</v>
      </c>
      <c r="F342" s="48">
        <f t="shared" si="35"/>
        <v>13.700448</v>
      </c>
      <c r="G342" s="48">
        <f t="shared" si="36"/>
        <v>462.18893</v>
      </c>
      <c r="H342" s="48">
        <f t="shared" si="37"/>
        <v>6332.19540164064</v>
      </c>
      <c r="I342" s="2" t="s">
        <v>89</v>
      </c>
      <c r="J342" s="62">
        <v>456.85279</v>
      </c>
      <c r="K342" s="62">
        <v>464.62735</v>
      </c>
      <c r="L342" s="62">
        <v>465.08665</v>
      </c>
    </row>
    <row r="343" spans="2:12" ht="24">
      <c r="B343" s="2">
        <v>11</v>
      </c>
      <c r="C343" s="71">
        <v>22115</v>
      </c>
      <c r="D343" s="48">
        <v>217.51</v>
      </c>
      <c r="E343" s="48">
        <v>570.29</v>
      </c>
      <c r="F343" s="48">
        <f t="shared" si="35"/>
        <v>49.273056</v>
      </c>
      <c r="G343" s="48">
        <f t="shared" si="36"/>
        <v>1018.5700666666667</v>
      </c>
      <c r="H343" s="48">
        <f t="shared" si="37"/>
        <v>50188.0599347904</v>
      </c>
      <c r="I343" s="2" t="s">
        <v>90</v>
      </c>
      <c r="J343" s="62">
        <v>894.50979</v>
      </c>
      <c r="K343" s="62">
        <v>1258.74126</v>
      </c>
      <c r="L343" s="62">
        <v>902.45915</v>
      </c>
    </row>
    <row r="344" spans="2:12" ht="24">
      <c r="B344" s="2">
        <v>12</v>
      </c>
      <c r="C344" s="71">
        <v>22135</v>
      </c>
      <c r="D344" s="48">
        <v>214.87</v>
      </c>
      <c r="E344" s="48">
        <v>320.93</v>
      </c>
      <c r="F344" s="48">
        <f t="shared" si="35"/>
        <v>27.728352</v>
      </c>
      <c r="G344" s="48">
        <f t="shared" si="36"/>
        <v>558.6583466666666</v>
      </c>
      <c r="H344" s="48">
        <f t="shared" si="37"/>
        <v>15490.67528411136</v>
      </c>
      <c r="I344" s="2" t="s">
        <v>91</v>
      </c>
      <c r="J344" s="62">
        <v>585.27581</v>
      </c>
      <c r="K344" s="62">
        <v>512.48717</v>
      </c>
      <c r="L344" s="62">
        <v>578.21206</v>
      </c>
    </row>
    <row r="345" spans="2:12" ht="24">
      <c r="B345" s="2">
        <v>13</v>
      </c>
      <c r="C345" s="71">
        <v>22142</v>
      </c>
      <c r="D345" s="48">
        <v>212.5</v>
      </c>
      <c r="E345" s="48">
        <v>90.42</v>
      </c>
      <c r="F345" s="48">
        <f t="shared" si="35"/>
        <v>7.812288000000001</v>
      </c>
      <c r="G345" s="48">
        <f t="shared" si="36"/>
        <v>464.9455433333333</v>
      </c>
      <c r="H345" s="48">
        <f t="shared" si="37"/>
        <v>3632.28848883648</v>
      </c>
      <c r="I345" s="2" t="s">
        <v>92</v>
      </c>
      <c r="J345" s="62">
        <v>352.60263</v>
      </c>
      <c r="K345" s="62">
        <v>569.59442</v>
      </c>
      <c r="L345" s="62">
        <v>472.63958</v>
      </c>
    </row>
    <row r="346" spans="2:12" ht="24">
      <c r="B346" s="2">
        <v>14</v>
      </c>
      <c r="C346" s="71">
        <v>22154</v>
      </c>
      <c r="D346" s="48">
        <v>216.42</v>
      </c>
      <c r="E346" s="48">
        <v>547.06</v>
      </c>
      <c r="F346" s="48">
        <f t="shared" si="35"/>
        <v>47.265983999999996</v>
      </c>
      <c r="G346" s="48">
        <f t="shared" si="36"/>
        <v>662.7615466666666</v>
      </c>
      <c r="H346" s="48">
        <f t="shared" si="37"/>
        <v>31326.076660561914</v>
      </c>
      <c r="I346" s="2" t="s">
        <v>93</v>
      </c>
      <c r="J346" s="62">
        <v>534.90893</v>
      </c>
      <c r="K346" s="62">
        <v>639.15226</v>
      </c>
      <c r="L346" s="62">
        <v>814.22345</v>
      </c>
    </row>
    <row r="347" spans="2:12" ht="24">
      <c r="B347" s="2">
        <v>15</v>
      </c>
      <c r="C347" s="71">
        <v>22163</v>
      </c>
      <c r="D347" s="48">
        <v>214.12</v>
      </c>
      <c r="E347" s="48">
        <v>268.09</v>
      </c>
      <c r="F347" s="48">
        <f t="shared" si="35"/>
        <v>23.162976</v>
      </c>
      <c r="G347" s="48">
        <f t="shared" si="36"/>
        <v>486.96030333333334</v>
      </c>
      <c r="H347" s="48">
        <f t="shared" si="37"/>
        <v>11279.44981906272</v>
      </c>
      <c r="I347" s="2" t="s">
        <v>94</v>
      </c>
      <c r="J347" s="62">
        <v>507.63618</v>
      </c>
      <c r="K347" s="62">
        <v>515.99246</v>
      </c>
      <c r="L347" s="62">
        <v>437.25227</v>
      </c>
    </row>
    <row r="348" spans="2:12" ht="24">
      <c r="B348" s="2">
        <v>16</v>
      </c>
      <c r="C348" s="71">
        <v>22171</v>
      </c>
      <c r="D348" s="48">
        <v>213.81</v>
      </c>
      <c r="E348" s="48">
        <v>240.12</v>
      </c>
      <c r="F348" s="48">
        <f t="shared" si="35"/>
        <v>20.746368</v>
      </c>
      <c r="G348" s="48">
        <f t="shared" si="36"/>
        <v>332.9857</v>
      </c>
      <c r="H348" s="48">
        <f t="shared" si="37"/>
        <v>6908.2438709376</v>
      </c>
      <c r="I348" s="2" t="s">
        <v>95</v>
      </c>
      <c r="J348" s="62">
        <v>310.54717</v>
      </c>
      <c r="K348" s="62">
        <v>325.3398</v>
      </c>
      <c r="L348" s="62">
        <v>363.07013</v>
      </c>
    </row>
    <row r="349" spans="2:12" ht="24">
      <c r="B349" s="2">
        <v>17</v>
      </c>
      <c r="C349" s="71">
        <v>22179</v>
      </c>
      <c r="D349" s="48">
        <v>212.78</v>
      </c>
      <c r="E349" s="48">
        <v>135.12</v>
      </c>
      <c r="F349" s="48">
        <f t="shared" si="35"/>
        <v>11.674368000000001</v>
      </c>
      <c r="G349" s="48">
        <f t="shared" si="36"/>
        <v>150.11043333333336</v>
      </c>
      <c r="H349" s="48">
        <f t="shared" si="37"/>
        <v>1752.4444393728006</v>
      </c>
      <c r="I349" s="2" t="s">
        <v>96</v>
      </c>
      <c r="J349" s="62">
        <v>143.91274</v>
      </c>
      <c r="K349" s="62">
        <v>145.03756</v>
      </c>
      <c r="L349" s="62">
        <v>161.381</v>
      </c>
    </row>
    <row r="350" spans="2:12" ht="24">
      <c r="B350" s="2">
        <v>18</v>
      </c>
      <c r="C350" s="71">
        <v>22192</v>
      </c>
      <c r="D350" s="48">
        <v>212.55</v>
      </c>
      <c r="E350" s="48">
        <v>106.3</v>
      </c>
      <c r="F350" s="48">
        <f t="shared" si="35"/>
        <v>9.18432</v>
      </c>
      <c r="G350" s="48">
        <f t="shared" si="36"/>
        <v>79.16496</v>
      </c>
      <c r="H350" s="48">
        <f t="shared" si="37"/>
        <v>727.0763254271999</v>
      </c>
      <c r="I350" s="2" t="s">
        <v>97</v>
      </c>
      <c r="J350" s="62">
        <v>92.77947</v>
      </c>
      <c r="K350" s="62">
        <v>67.59657</v>
      </c>
      <c r="L350" s="62">
        <v>77.11884</v>
      </c>
    </row>
    <row r="351" spans="2:12" ht="24">
      <c r="B351" s="2">
        <v>19</v>
      </c>
      <c r="C351" s="71">
        <v>22208</v>
      </c>
      <c r="D351" s="48">
        <v>212.44</v>
      </c>
      <c r="E351" s="48">
        <v>95.13</v>
      </c>
      <c r="F351" s="48">
        <f t="shared" si="35"/>
        <v>8.219232</v>
      </c>
      <c r="G351" s="48">
        <f t="shared" si="36"/>
        <v>45.650679999999994</v>
      </c>
      <c r="H351" s="48">
        <f t="shared" si="37"/>
        <v>375.2135298777599</v>
      </c>
      <c r="I351" s="2" t="s">
        <v>98</v>
      </c>
      <c r="J351" s="62">
        <v>43.4892</v>
      </c>
      <c r="K351" s="62">
        <v>57.84108</v>
      </c>
      <c r="L351" s="62">
        <v>35.62176</v>
      </c>
    </row>
    <row r="352" spans="2:12" ht="24">
      <c r="B352" s="2">
        <v>20</v>
      </c>
      <c r="C352" s="71">
        <v>22214</v>
      </c>
      <c r="D352" s="48">
        <v>212.41</v>
      </c>
      <c r="E352" s="48">
        <v>86.74</v>
      </c>
      <c r="F352" s="48">
        <f t="shared" si="35"/>
        <v>7.494336</v>
      </c>
      <c r="G352" s="48">
        <f t="shared" si="36"/>
        <v>194.33345666666665</v>
      </c>
      <c r="H352" s="48">
        <f t="shared" si="37"/>
        <v>1456.4002203014397</v>
      </c>
      <c r="I352" s="2" t="s">
        <v>99</v>
      </c>
      <c r="J352" s="62">
        <v>198.55913</v>
      </c>
      <c r="K352" s="62">
        <v>184.54871</v>
      </c>
      <c r="L352" s="62">
        <v>199.89253</v>
      </c>
    </row>
    <row r="353" spans="2:12" ht="24">
      <c r="B353" s="2">
        <v>21</v>
      </c>
      <c r="C353" s="71">
        <v>22228</v>
      </c>
      <c r="D353" s="48">
        <v>212.05</v>
      </c>
      <c r="E353" s="48">
        <v>54.47</v>
      </c>
      <c r="F353" s="48">
        <f t="shared" si="35"/>
        <v>4.706208</v>
      </c>
      <c r="G353" s="48">
        <f t="shared" si="36"/>
        <v>49.64612333333333</v>
      </c>
      <c r="H353" s="48">
        <f t="shared" si="37"/>
        <v>233.64498280031998</v>
      </c>
      <c r="I353" s="2" t="s">
        <v>100</v>
      </c>
      <c r="J353" s="62">
        <v>33.3565</v>
      </c>
      <c r="K353" s="62">
        <v>42.80852</v>
      </c>
      <c r="L353" s="62">
        <v>72.77335</v>
      </c>
    </row>
    <row r="354" spans="2:12" ht="24">
      <c r="B354" s="2">
        <v>22</v>
      </c>
      <c r="C354" s="71">
        <v>22247</v>
      </c>
      <c r="D354" s="48">
        <v>211.9</v>
      </c>
      <c r="E354" s="48">
        <v>33.38</v>
      </c>
      <c r="F354" s="48">
        <f t="shared" si="35"/>
        <v>2.8840320000000004</v>
      </c>
      <c r="G354" s="48">
        <f t="shared" si="36"/>
        <v>29.030379999999997</v>
      </c>
      <c r="H354" s="48">
        <f t="shared" si="37"/>
        <v>83.72454489216</v>
      </c>
      <c r="I354" s="2" t="s">
        <v>101</v>
      </c>
      <c r="J354" s="62">
        <v>35.64211</v>
      </c>
      <c r="K354" s="62">
        <v>17.52608</v>
      </c>
      <c r="L354" s="62">
        <v>33.92295</v>
      </c>
    </row>
    <row r="355" spans="2:12" ht="24">
      <c r="B355" s="2">
        <v>23</v>
      </c>
      <c r="C355" s="71">
        <v>22254</v>
      </c>
      <c r="D355" s="48">
        <v>211.87</v>
      </c>
      <c r="E355" s="48">
        <v>27.94</v>
      </c>
      <c r="F355" s="48">
        <f t="shared" si="35"/>
        <v>2.414016</v>
      </c>
      <c r="G355" s="48">
        <f t="shared" si="36"/>
        <v>37.35405333333333</v>
      </c>
      <c r="H355" s="48">
        <f t="shared" si="37"/>
        <v>90.17328241152</v>
      </c>
      <c r="I355" s="2" t="s">
        <v>102</v>
      </c>
      <c r="J355" s="62">
        <v>38.42962</v>
      </c>
      <c r="K355" s="62">
        <v>27.55811</v>
      </c>
      <c r="L355" s="62">
        <v>46.07443</v>
      </c>
    </row>
    <row r="356" spans="2:12" ht="24">
      <c r="B356" s="2">
        <v>24</v>
      </c>
      <c r="C356" s="71">
        <v>22263</v>
      </c>
      <c r="D356" s="48">
        <v>211.89</v>
      </c>
      <c r="E356" s="48">
        <v>25.53</v>
      </c>
      <c r="F356" s="48">
        <f t="shared" si="35"/>
        <v>2.205792</v>
      </c>
      <c r="G356" s="48">
        <f t="shared" si="36"/>
        <v>38.596560000000004</v>
      </c>
      <c r="H356" s="48">
        <f t="shared" si="37"/>
        <v>85.13598327552002</v>
      </c>
      <c r="I356" s="2" t="s">
        <v>77</v>
      </c>
      <c r="J356" s="62">
        <v>36.43556</v>
      </c>
      <c r="K356" s="62">
        <v>43.19853</v>
      </c>
      <c r="L356" s="62">
        <v>36.15559</v>
      </c>
    </row>
    <row r="357" spans="2:12" ht="24">
      <c r="B357" s="2">
        <v>25</v>
      </c>
      <c r="C357" s="71">
        <v>22275</v>
      </c>
      <c r="D357" s="48">
        <v>211.87</v>
      </c>
      <c r="E357" s="48">
        <v>17.77</v>
      </c>
      <c r="F357" s="48">
        <f t="shared" si="35"/>
        <v>1.535328</v>
      </c>
      <c r="G357" s="48">
        <f t="shared" si="36"/>
        <v>43.05278333333333</v>
      </c>
      <c r="H357" s="48">
        <f t="shared" si="37"/>
        <v>66.10014372959999</v>
      </c>
      <c r="I357" s="2" t="s">
        <v>78</v>
      </c>
      <c r="J357" s="62">
        <v>32.92797</v>
      </c>
      <c r="K357" s="62">
        <v>59.5864</v>
      </c>
      <c r="L357" s="62">
        <v>36.64398</v>
      </c>
    </row>
    <row r="358" spans="2:12" ht="24">
      <c r="B358" s="2">
        <v>26</v>
      </c>
      <c r="C358" s="71">
        <v>22289</v>
      </c>
      <c r="D358" s="48">
        <v>211.75</v>
      </c>
      <c r="E358" s="48">
        <v>27.28</v>
      </c>
      <c r="F358" s="48">
        <f t="shared" si="35"/>
        <v>2.3569920000000004</v>
      </c>
      <c r="G358" s="48">
        <f t="shared" si="36"/>
        <v>6.701913333333334</v>
      </c>
      <c r="H358" s="48">
        <f t="shared" si="37"/>
        <v>15.796356111360003</v>
      </c>
      <c r="I358" s="2" t="s">
        <v>79</v>
      </c>
      <c r="J358" s="62">
        <v>0</v>
      </c>
      <c r="K358" s="62">
        <v>0</v>
      </c>
      <c r="L358" s="62">
        <v>20.10574</v>
      </c>
    </row>
    <row r="359" spans="2:12" ht="24">
      <c r="B359" s="2">
        <v>27</v>
      </c>
      <c r="C359" s="71">
        <v>21946</v>
      </c>
      <c r="D359" s="48">
        <v>211.69</v>
      </c>
      <c r="E359" s="48">
        <v>13.62</v>
      </c>
      <c r="F359" s="48">
        <f t="shared" si="35"/>
        <v>1.176768</v>
      </c>
      <c r="G359" s="48">
        <f t="shared" si="36"/>
        <v>7.359206666666668</v>
      </c>
      <c r="H359" s="48">
        <f t="shared" si="37"/>
        <v>8.660078910720001</v>
      </c>
      <c r="I359" s="2" t="s">
        <v>103</v>
      </c>
      <c r="J359" s="62">
        <v>8.07187</v>
      </c>
      <c r="K359" s="62">
        <v>8.16008</v>
      </c>
      <c r="L359" s="62">
        <v>5.84567</v>
      </c>
    </row>
    <row r="360" spans="2:12" ht="24">
      <c r="B360" s="2">
        <v>28</v>
      </c>
      <c r="C360" s="71">
        <v>22319</v>
      </c>
      <c r="D360" s="48">
        <v>211.65</v>
      </c>
      <c r="E360" s="48">
        <v>11.41</v>
      </c>
      <c r="F360" s="48">
        <f t="shared" si="35"/>
        <v>0.985824</v>
      </c>
      <c r="G360" s="48">
        <f t="shared" si="36"/>
        <v>30.92007666666667</v>
      </c>
      <c r="H360" s="48">
        <f t="shared" si="37"/>
        <v>30.481753659840006</v>
      </c>
      <c r="I360" s="2" t="s">
        <v>104</v>
      </c>
      <c r="J360" s="62">
        <v>19.10828</v>
      </c>
      <c r="K360" s="62">
        <v>29.26904</v>
      </c>
      <c r="L360" s="62">
        <v>44.38291</v>
      </c>
    </row>
    <row r="361" spans="2:12" ht="24">
      <c r="B361" s="2">
        <v>29</v>
      </c>
      <c r="C361" s="71">
        <v>22331</v>
      </c>
      <c r="D361" s="48">
        <v>211.61</v>
      </c>
      <c r="E361" s="48">
        <v>10.67</v>
      </c>
      <c r="F361" s="48">
        <f t="shared" si="35"/>
        <v>0.921888</v>
      </c>
      <c r="G361" s="48">
        <f t="shared" si="36"/>
        <v>31.408786666666668</v>
      </c>
      <c r="H361" s="48">
        <f t="shared" si="37"/>
        <v>28.955383522560002</v>
      </c>
      <c r="I361" s="2" t="s">
        <v>105</v>
      </c>
      <c r="J361" s="62">
        <v>24.79689</v>
      </c>
      <c r="K361" s="62">
        <v>21.777</v>
      </c>
      <c r="L361" s="62">
        <v>47.65247</v>
      </c>
    </row>
    <row r="362" spans="2:12" ht="24">
      <c r="B362" s="2">
        <v>30</v>
      </c>
      <c r="C362" s="71">
        <v>22345</v>
      </c>
      <c r="D362" s="48">
        <v>211.59</v>
      </c>
      <c r="E362" s="48">
        <v>9.25</v>
      </c>
      <c r="F362" s="48">
        <f t="shared" si="35"/>
        <v>0.7992</v>
      </c>
      <c r="G362" s="48">
        <f t="shared" si="36"/>
        <v>31.802656666666667</v>
      </c>
      <c r="H362" s="48">
        <f t="shared" si="37"/>
        <v>25.416683208000002</v>
      </c>
      <c r="I362" s="2" t="s">
        <v>106</v>
      </c>
      <c r="J362" s="62">
        <v>38.2649</v>
      </c>
      <c r="K362" s="62">
        <v>23.33263</v>
      </c>
      <c r="L362" s="62">
        <v>33.81044</v>
      </c>
    </row>
    <row r="363" spans="2:12" s="193" customFormat="1" ht="24.75" thickBot="1">
      <c r="B363" s="188">
        <v>31</v>
      </c>
      <c r="C363" s="189">
        <v>22367</v>
      </c>
      <c r="D363" s="190">
        <v>211.52</v>
      </c>
      <c r="E363" s="190">
        <v>8.42</v>
      </c>
      <c r="F363" s="190">
        <f t="shared" si="35"/>
        <v>0.727488</v>
      </c>
      <c r="G363" s="190">
        <f t="shared" si="36"/>
        <v>37.98829</v>
      </c>
      <c r="H363" s="190">
        <f t="shared" si="37"/>
        <v>27.63602511552</v>
      </c>
      <c r="I363" s="188" t="s">
        <v>108</v>
      </c>
      <c r="J363" s="192">
        <v>33.83533</v>
      </c>
      <c r="K363" s="192">
        <v>38.77125</v>
      </c>
      <c r="L363" s="192">
        <v>41.35829</v>
      </c>
    </row>
    <row r="364" spans="2:12" ht="24">
      <c r="B364" s="2">
        <v>1</v>
      </c>
      <c r="C364" s="71">
        <v>22373</v>
      </c>
      <c r="D364" s="48">
        <v>211.63</v>
      </c>
      <c r="E364" s="48">
        <v>10.57</v>
      </c>
      <c r="F364" s="48">
        <f t="shared" si="35"/>
        <v>0.9132480000000001</v>
      </c>
      <c r="G364" s="48">
        <f t="shared" si="36"/>
        <v>49.144769999999994</v>
      </c>
      <c r="H364" s="48">
        <f t="shared" si="37"/>
        <v>44.88136291296</v>
      </c>
      <c r="I364" s="150" t="s">
        <v>80</v>
      </c>
      <c r="J364" s="62">
        <v>59.62792</v>
      </c>
      <c r="K364" s="62">
        <v>26.73611</v>
      </c>
      <c r="L364" s="62">
        <v>61.07028</v>
      </c>
    </row>
    <row r="365" spans="2:12" ht="24">
      <c r="B365" s="2">
        <v>2</v>
      </c>
      <c r="C365" s="71">
        <v>22390</v>
      </c>
      <c r="D365" s="48">
        <v>211.79</v>
      </c>
      <c r="E365" s="48">
        <v>24.01</v>
      </c>
      <c r="F365" s="48">
        <f t="shared" si="35"/>
        <v>2.0744640000000003</v>
      </c>
      <c r="G365" s="48">
        <f t="shared" si="36"/>
        <v>55.737323333333336</v>
      </c>
      <c r="H365" s="48">
        <f t="shared" si="37"/>
        <v>115.62507071136002</v>
      </c>
      <c r="I365" s="150" t="s">
        <v>81</v>
      </c>
      <c r="J365" s="62">
        <v>32.3675</v>
      </c>
      <c r="K365" s="62">
        <v>66.96105</v>
      </c>
      <c r="L365" s="62">
        <v>67.88342</v>
      </c>
    </row>
    <row r="366" spans="2:12" ht="24">
      <c r="B366" s="2">
        <v>3</v>
      </c>
      <c r="C366" s="71">
        <v>22404</v>
      </c>
      <c r="D366" s="48">
        <v>211.9</v>
      </c>
      <c r="E366" s="48">
        <v>31.55</v>
      </c>
      <c r="F366" s="48">
        <f t="shared" si="35"/>
        <v>2.7259200000000003</v>
      </c>
      <c r="G366" s="48">
        <f t="shared" si="36"/>
        <v>83.77919666666666</v>
      </c>
      <c r="H366" s="48">
        <f t="shared" si="37"/>
        <v>228.37538777760003</v>
      </c>
      <c r="I366" s="75" t="s">
        <v>82</v>
      </c>
      <c r="J366" s="62">
        <v>82.1361</v>
      </c>
      <c r="K366" s="62">
        <v>90.44465</v>
      </c>
      <c r="L366" s="62">
        <v>78.75684</v>
      </c>
    </row>
    <row r="367" spans="2:12" ht="24">
      <c r="B367" s="2">
        <v>4</v>
      </c>
      <c r="C367" s="71">
        <v>22417</v>
      </c>
      <c r="D367" s="48">
        <v>211.7</v>
      </c>
      <c r="E367" s="48">
        <v>17.12</v>
      </c>
      <c r="F367" s="48">
        <f t="shared" si="35"/>
        <v>1.4791680000000003</v>
      </c>
      <c r="G367" s="48">
        <f t="shared" si="36"/>
        <v>45.936476666666664</v>
      </c>
      <c r="H367" s="48">
        <f t="shared" si="37"/>
        <v>67.94776631808001</v>
      </c>
      <c r="I367" s="2" t="s">
        <v>83</v>
      </c>
      <c r="J367" s="62">
        <v>45.61602</v>
      </c>
      <c r="K367" s="62">
        <v>33.51994</v>
      </c>
      <c r="L367" s="62">
        <v>58.67347</v>
      </c>
    </row>
    <row r="368" spans="2:12" ht="24">
      <c r="B368" s="2">
        <v>5</v>
      </c>
      <c r="C368" s="71">
        <v>22421</v>
      </c>
      <c r="D368" s="48">
        <v>211.37</v>
      </c>
      <c r="E368" s="48">
        <v>82.38</v>
      </c>
      <c r="F368" s="48">
        <f t="shared" si="35"/>
        <v>7.117632</v>
      </c>
      <c r="G368" s="48">
        <f t="shared" si="36"/>
        <v>686.5126633333333</v>
      </c>
      <c r="H368" s="48">
        <f t="shared" si="37"/>
        <v>4886.34450094656</v>
      </c>
      <c r="I368" s="2" t="s">
        <v>84</v>
      </c>
      <c r="J368" s="62">
        <v>699.96098</v>
      </c>
      <c r="K368" s="62">
        <v>683.47239</v>
      </c>
      <c r="L368" s="62">
        <v>676.10462</v>
      </c>
    </row>
    <row r="369" spans="2:12" ht="24">
      <c r="B369" s="2">
        <v>6</v>
      </c>
      <c r="C369" s="71">
        <v>22437</v>
      </c>
      <c r="D369" s="48">
        <v>211.9</v>
      </c>
      <c r="E369" s="48">
        <v>35.34</v>
      </c>
      <c r="F369" s="48">
        <f t="shared" si="35"/>
        <v>3.0533760000000005</v>
      </c>
      <c r="G369" s="48">
        <f t="shared" si="36"/>
        <v>94.99092</v>
      </c>
      <c r="H369" s="48">
        <f t="shared" si="37"/>
        <v>290.0429953459201</v>
      </c>
      <c r="I369" s="2" t="s">
        <v>85</v>
      </c>
      <c r="J369" s="62">
        <v>97.90497</v>
      </c>
      <c r="K369" s="62">
        <v>87.5743</v>
      </c>
      <c r="L369" s="62">
        <v>99.49349</v>
      </c>
    </row>
    <row r="370" spans="2:12" ht="24">
      <c r="B370" s="2">
        <v>7</v>
      </c>
      <c r="C370" s="71">
        <v>22452</v>
      </c>
      <c r="D370" s="48">
        <v>214.53</v>
      </c>
      <c r="E370" s="48">
        <v>282.78</v>
      </c>
      <c r="F370" s="48">
        <f t="shared" si="35"/>
        <v>24.432192</v>
      </c>
      <c r="G370" s="48">
        <f t="shared" si="36"/>
        <v>792.8250866666667</v>
      </c>
      <c r="H370" s="48">
        <f t="shared" si="37"/>
        <v>19370.454739856643</v>
      </c>
      <c r="I370" s="2" t="s">
        <v>86</v>
      </c>
      <c r="J370" s="62">
        <v>802.29515</v>
      </c>
      <c r="K370" s="62">
        <v>788.15521</v>
      </c>
      <c r="L370" s="62">
        <v>788.0249</v>
      </c>
    </row>
    <row r="371" spans="2:12" ht="24">
      <c r="B371" s="2">
        <v>8</v>
      </c>
      <c r="C371" s="71">
        <v>22452</v>
      </c>
      <c r="D371" s="48">
        <v>215.25</v>
      </c>
      <c r="E371" s="48">
        <v>320.46</v>
      </c>
      <c r="F371" s="48">
        <f t="shared" si="35"/>
        <v>27.687744</v>
      </c>
      <c r="G371" s="48">
        <f t="shared" si="36"/>
        <v>2500.6414833333333</v>
      </c>
      <c r="H371" s="48">
        <f t="shared" si="37"/>
        <v>69237.1212263136</v>
      </c>
      <c r="I371" s="2" t="s">
        <v>87</v>
      </c>
      <c r="J371" s="62">
        <v>2377.70108</v>
      </c>
      <c r="K371" s="62">
        <v>2546.7388</v>
      </c>
      <c r="L371" s="62">
        <v>2577.48457</v>
      </c>
    </row>
    <row r="372" spans="2:12" ht="24">
      <c r="B372" s="2">
        <v>9</v>
      </c>
      <c r="C372" s="71">
        <v>22482</v>
      </c>
      <c r="D372" s="48">
        <v>215.52</v>
      </c>
      <c r="E372" s="48">
        <v>413.69</v>
      </c>
      <c r="F372" s="48">
        <f t="shared" si="35"/>
        <v>35.742816000000005</v>
      </c>
      <c r="G372" s="48">
        <f t="shared" si="36"/>
        <v>491.68165999999997</v>
      </c>
      <c r="H372" s="48">
        <f t="shared" si="37"/>
        <v>17574.08710395456</v>
      </c>
      <c r="I372" s="2" t="s">
        <v>88</v>
      </c>
      <c r="J372" s="62">
        <v>477.81054</v>
      </c>
      <c r="K372" s="62">
        <v>455.45777</v>
      </c>
      <c r="L372" s="62">
        <v>541.77667</v>
      </c>
    </row>
    <row r="373" spans="2:12" ht="24">
      <c r="B373" s="2">
        <v>10</v>
      </c>
      <c r="C373" s="71">
        <v>22483</v>
      </c>
      <c r="D373" s="48">
        <v>216.92</v>
      </c>
      <c r="E373" s="48">
        <v>612.71</v>
      </c>
      <c r="F373" s="48">
        <f t="shared" si="35"/>
        <v>52.93814400000001</v>
      </c>
      <c r="G373" s="48">
        <f t="shared" si="36"/>
        <v>868.0908166666667</v>
      </c>
      <c r="H373" s="48">
        <f t="shared" si="37"/>
        <v>45955.11665777761</v>
      </c>
      <c r="I373" s="2" t="s">
        <v>89</v>
      </c>
      <c r="J373" s="62">
        <v>844.66716</v>
      </c>
      <c r="K373" s="62">
        <v>901.12492</v>
      </c>
      <c r="L373" s="62">
        <v>858.48037</v>
      </c>
    </row>
    <row r="374" spans="2:12" ht="24">
      <c r="B374" s="2">
        <v>11</v>
      </c>
      <c r="C374" s="71">
        <v>22484</v>
      </c>
      <c r="D374" s="48">
        <v>217.98</v>
      </c>
      <c r="E374" s="48">
        <v>728.05</v>
      </c>
      <c r="F374" s="48">
        <f t="shared" si="35"/>
        <v>62.90352</v>
      </c>
      <c r="G374" s="48">
        <f t="shared" si="36"/>
        <v>1466.6602</v>
      </c>
      <c r="H374" s="48">
        <f t="shared" si="37"/>
        <v>92258.089223904</v>
      </c>
      <c r="I374" s="2" t="s">
        <v>90</v>
      </c>
      <c r="J374" s="62">
        <v>1492.11647</v>
      </c>
      <c r="K374" s="62">
        <v>1452.16793</v>
      </c>
      <c r="L374" s="62">
        <v>1455.6962</v>
      </c>
    </row>
    <row r="375" spans="2:12" ht="24">
      <c r="B375" s="2">
        <v>12</v>
      </c>
      <c r="C375" s="71">
        <v>22496</v>
      </c>
      <c r="D375" s="48">
        <v>213.85</v>
      </c>
      <c r="E375" s="48">
        <v>245.13</v>
      </c>
      <c r="F375" s="48">
        <f t="shared" si="35"/>
        <v>21.179232000000003</v>
      </c>
      <c r="G375" s="48">
        <f t="shared" si="36"/>
        <v>156.18523666666667</v>
      </c>
      <c r="H375" s="48">
        <f t="shared" si="37"/>
        <v>3307.88336233824</v>
      </c>
      <c r="I375" s="2" t="s">
        <v>91</v>
      </c>
      <c r="J375" s="62">
        <v>136.49284</v>
      </c>
      <c r="K375" s="62">
        <v>171.56863</v>
      </c>
      <c r="L375" s="62">
        <v>160.49424</v>
      </c>
    </row>
    <row r="376" spans="2:12" ht="24">
      <c r="B376" s="2">
        <v>13</v>
      </c>
      <c r="C376" s="71">
        <v>22511</v>
      </c>
      <c r="D376" s="48">
        <v>221.7</v>
      </c>
      <c r="E376" s="48">
        <v>1400.33</v>
      </c>
      <c r="F376" s="48">
        <f t="shared" si="35"/>
        <v>120.988512</v>
      </c>
      <c r="G376" s="48">
        <f t="shared" si="36"/>
        <v>1683.545033333333</v>
      </c>
      <c r="H376" s="48">
        <f t="shared" si="37"/>
        <v>203689.60846799036</v>
      </c>
      <c r="I376" s="2" t="s">
        <v>92</v>
      </c>
      <c r="J376" s="62">
        <v>2097.67768</v>
      </c>
      <c r="K376" s="62">
        <v>1457.59162</v>
      </c>
      <c r="L376" s="62">
        <v>1495.3658</v>
      </c>
    </row>
    <row r="377" spans="2:12" ht="24">
      <c r="B377" s="2">
        <v>14</v>
      </c>
      <c r="C377" s="71">
        <v>22512</v>
      </c>
      <c r="D377" s="48">
        <v>220.1</v>
      </c>
      <c r="E377" s="48">
        <v>122.81</v>
      </c>
      <c r="F377" s="48">
        <f t="shared" si="35"/>
        <v>10.610784</v>
      </c>
      <c r="G377" s="48">
        <f t="shared" si="36"/>
        <v>806.70735</v>
      </c>
      <c r="H377" s="48">
        <f t="shared" si="37"/>
        <v>8559.797442062401</v>
      </c>
      <c r="I377" s="2" t="s">
        <v>93</v>
      </c>
      <c r="J377" s="62">
        <v>731.69128</v>
      </c>
      <c r="K377" s="62">
        <v>1021.93843</v>
      </c>
      <c r="L377" s="62">
        <v>666.49234</v>
      </c>
    </row>
    <row r="378" spans="2:12" ht="24">
      <c r="B378" s="2">
        <v>15</v>
      </c>
      <c r="C378" s="71">
        <v>22535</v>
      </c>
      <c r="D378" s="48">
        <v>213.92</v>
      </c>
      <c r="E378" s="48">
        <v>257.09</v>
      </c>
      <c r="F378" s="48">
        <f t="shared" si="35"/>
        <v>22.212576</v>
      </c>
      <c r="G378" s="48">
        <f t="shared" si="36"/>
        <v>612.6561033333334</v>
      </c>
      <c r="H378" s="48">
        <f t="shared" si="37"/>
        <v>13608.67025715552</v>
      </c>
      <c r="I378" s="2" t="s">
        <v>94</v>
      </c>
      <c r="J378" s="62">
        <v>581.72382</v>
      </c>
      <c r="K378" s="62">
        <v>600.33538</v>
      </c>
      <c r="L378" s="62">
        <v>655.90911</v>
      </c>
    </row>
    <row r="379" spans="2:12" ht="24">
      <c r="B379" s="2">
        <v>16</v>
      </c>
      <c r="C379" s="71">
        <v>22543</v>
      </c>
      <c r="D379" s="48">
        <v>214.85</v>
      </c>
      <c r="E379" s="48">
        <v>379.54</v>
      </c>
      <c r="F379" s="48">
        <f t="shared" si="35"/>
        <v>32.792256</v>
      </c>
      <c r="G379" s="48">
        <f t="shared" si="36"/>
        <v>1565.6426366666667</v>
      </c>
      <c r="H379" s="48">
        <f t="shared" si="37"/>
        <v>51340.95414608833</v>
      </c>
      <c r="I379" s="2" t="s">
        <v>95</v>
      </c>
      <c r="J379" s="62">
        <v>1597.45187</v>
      </c>
      <c r="K379" s="62">
        <v>1630.76836</v>
      </c>
      <c r="L379" s="62">
        <v>1468.70768</v>
      </c>
    </row>
    <row r="380" spans="2:12" ht="24">
      <c r="B380" s="2">
        <v>17</v>
      </c>
      <c r="C380" s="71">
        <v>22548</v>
      </c>
      <c r="D380" s="48">
        <v>213.09</v>
      </c>
      <c r="E380" s="48">
        <v>176.99</v>
      </c>
      <c r="F380" s="48">
        <f t="shared" si="35"/>
        <v>15.291936000000002</v>
      </c>
      <c r="G380" s="48">
        <f t="shared" si="36"/>
        <v>479.2288833333334</v>
      </c>
      <c r="H380" s="48">
        <f t="shared" si="37"/>
        <v>7328.337413284801</v>
      </c>
      <c r="I380" s="2" t="s">
        <v>96</v>
      </c>
      <c r="J380" s="62">
        <v>530.35432</v>
      </c>
      <c r="K380" s="62">
        <v>474.24318</v>
      </c>
      <c r="L380" s="62">
        <v>433.08915</v>
      </c>
    </row>
    <row r="381" spans="2:12" ht="24">
      <c r="B381" s="2">
        <v>18</v>
      </c>
      <c r="C381" s="71">
        <v>22556</v>
      </c>
      <c r="D381" s="48">
        <v>213.21</v>
      </c>
      <c r="E381" s="48">
        <v>188.49</v>
      </c>
      <c r="F381" s="48">
        <f t="shared" si="35"/>
        <v>16.285536</v>
      </c>
      <c r="G381" s="48">
        <f t="shared" si="36"/>
        <v>556.9270866666666</v>
      </c>
      <c r="H381" s="48">
        <f t="shared" si="37"/>
        <v>9069.85611928512</v>
      </c>
      <c r="I381" s="2" t="s">
        <v>97</v>
      </c>
      <c r="J381" s="62">
        <v>556.37934</v>
      </c>
      <c r="K381" s="62">
        <v>559.56238</v>
      </c>
      <c r="L381" s="62">
        <v>554.83954</v>
      </c>
    </row>
    <row r="382" spans="2:12" ht="24">
      <c r="B382" s="2">
        <v>19</v>
      </c>
      <c r="C382" s="71">
        <v>22570</v>
      </c>
      <c r="D382" s="48">
        <v>212.4</v>
      </c>
      <c r="E382" s="48">
        <v>72.72</v>
      </c>
      <c r="F382" s="48">
        <f t="shared" si="35"/>
        <v>6.283008000000001</v>
      </c>
      <c r="G382" s="48">
        <f t="shared" si="36"/>
        <v>100.75205666666666</v>
      </c>
      <c r="H382" s="48">
        <f t="shared" si="37"/>
        <v>633.0259780531201</v>
      </c>
      <c r="I382" s="2" t="s">
        <v>98</v>
      </c>
      <c r="J382" s="62">
        <v>135.94176</v>
      </c>
      <c r="K382" s="62">
        <v>84.24935</v>
      </c>
      <c r="L382" s="62">
        <v>82.06506</v>
      </c>
    </row>
    <row r="383" spans="2:12" ht="24">
      <c r="B383" s="2">
        <v>20</v>
      </c>
      <c r="C383" s="71">
        <v>22583</v>
      </c>
      <c r="D383" s="48">
        <v>212.21</v>
      </c>
      <c r="E383" s="48">
        <v>71.22</v>
      </c>
      <c r="F383" s="48">
        <f t="shared" si="35"/>
        <v>6.153408000000001</v>
      </c>
      <c r="G383" s="48">
        <f t="shared" si="36"/>
        <v>134.44795000000002</v>
      </c>
      <c r="H383" s="48">
        <f t="shared" si="37"/>
        <v>827.3130911136002</v>
      </c>
      <c r="I383" s="2" t="s">
        <v>99</v>
      </c>
      <c r="J383" s="62">
        <v>134.85866</v>
      </c>
      <c r="K383" s="62">
        <v>122.69352</v>
      </c>
      <c r="L383" s="62">
        <v>145.79167</v>
      </c>
    </row>
    <row r="384" spans="2:12" ht="24">
      <c r="B384" s="2">
        <v>21</v>
      </c>
      <c r="C384" s="71">
        <v>22590</v>
      </c>
      <c r="D384" s="48">
        <v>212.05</v>
      </c>
      <c r="E384" s="48">
        <v>51.44</v>
      </c>
      <c r="F384" s="48">
        <f t="shared" si="35"/>
        <v>4.444416</v>
      </c>
      <c r="G384" s="48">
        <f t="shared" si="36"/>
        <v>63.25723</v>
      </c>
      <c r="H384" s="48">
        <f t="shared" si="37"/>
        <v>281.14144512768</v>
      </c>
      <c r="I384" s="2" t="s">
        <v>100</v>
      </c>
      <c r="J384" s="62">
        <v>69.4262</v>
      </c>
      <c r="K384" s="62">
        <v>54.27922</v>
      </c>
      <c r="L384" s="62">
        <v>66.06627</v>
      </c>
    </row>
    <row r="385" spans="2:12" ht="24">
      <c r="B385" s="2">
        <v>22</v>
      </c>
      <c r="C385" s="71">
        <v>22604</v>
      </c>
      <c r="D385" s="48">
        <v>211.94</v>
      </c>
      <c r="E385" s="48">
        <v>45.03</v>
      </c>
      <c r="F385" s="48">
        <f t="shared" si="35"/>
        <v>3.8905920000000003</v>
      </c>
      <c r="G385" s="48">
        <f t="shared" si="36"/>
        <v>19.198956666666664</v>
      </c>
      <c r="H385" s="48">
        <f t="shared" si="37"/>
        <v>74.69530721567999</v>
      </c>
      <c r="I385" s="2" t="s">
        <v>101</v>
      </c>
      <c r="J385" s="62">
        <v>16.2641</v>
      </c>
      <c r="K385" s="62">
        <v>24.12545</v>
      </c>
      <c r="L385" s="62">
        <v>17.20732</v>
      </c>
    </row>
    <row r="386" spans="2:12" ht="24">
      <c r="B386" s="2">
        <v>23</v>
      </c>
      <c r="C386" s="71">
        <v>22611</v>
      </c>
      <c r="D386" s="48">
        <v>211.9</v>
      </c>
      <c r="E386" s="48">
        <v>35.59</v>
      </c>
      <c r="F386" s="48">
        <f t="shared" si="35"/>
        <v>3.0749760000000004</v>
      </c>
      <c r="G386" s="48">
        <f t="shared" si="36"/>
        <v>1.9583466666666665</v>
      </c>
      <c r="H386" s="48">
        <f t="shared" si="37"/>
        <v>6.02186899968</v>
      </c>
      <c r="I386" s="2" t="s">
        <v>102</v>
      </c>
      <c r="J386" s="62">
        <v>2.34082</v>
      </c>
      <c r="K386" s="62">
        <v>3.1324</v>
      </c>
      <c r="L386" s="62">
        <v>0.40182</v>
      </c>
    </row>
    <row r="387" spans="2:12" ht="24">
      <c r="B387" s="2">
        <v>24</v>
      </c>
      <c r="C387" s="71">
        <v>22621</v>
      </c>
      <c r="D387" s="48">
        <v>211.8</v>
      </c>
      <c r="E387" s="48">
        <v>26.85</v>
      </c>
      <c r="F387" s="48">
        <f t="shared" si="35"/>
        <v>2.31984</v>
      </c>
      <c r="G387" s="48">
        <f t="shared" si="36"/>
        <v>6.394116666666666</v>
      </c>
      <c r="H387" s="48">
        <f t="shared" si="37"/>
        <v>14.833327608</v>
      </c>
      <c r="I387" s="2" t="s">
        <v>77</v>
      </c>
      <c r="J387" s="62">
        <v>7.346</v>
      </c>
      <c r="K387" s="62">
        <v>4.27913</v>
      </c>
      <c r="L387" s="62">
        <v>7.55722</v>
      </c>
    </row>
    <row r="388" spans="2:12" ht="24">
      <c r="B388" s="2">
        <v>25</v>
      </c>
      <c r="C388" s="71">
        <v>22632</v>
      </c>
      <c r="D388" s="48">
        <v>211.76</v>
      </c>
      <c r="E388" s="48">
        <v>25.39</v>
      </c>
      <c r="F388" s="48">
        <f t="shared" si="35"/>
        <v>2.193696</v>
      </c>
      <c r="G388" s="48">
        <f t="shared" si="36"/>
        <v>10.405693333333334</v>
      </c>
      <c r="H388" s="48">
        <f t="shared" si="37"/>
        <v>22.82692784256</v>
      </c>
      <c r="I388" s="2" t="s">
        <v>78</v>
      </c>
      <c r="J388" s="62">
        <v>12.92473</v>
      </c>
      <c r="K388" s="62">
        <v>11.05008</v>
      </c>
      <c r="L388" s="62">
        <v>7.24227</v>
      </c>
    </row>
    <row r="389" spans="2:12" ht="24">
      <c r="B389" s="2">
        <v>26</v>
      </c>
      <c r="C389" s="71">
        <v>22639</v>
      </c>
      <c r="D389" s="48">
        <v>211.75</v>
      </c>
      <c r="E389" s="48">
        <v>3.24</v>
      </c>
      <c r="F389" s="48">
        <f t="shared" si="35"/>
        <v>0.279936</v>
      </c>
      <c r="G389" s="48">
        <f t="shared" si="36"/>
        <v>6.69498</v>
      </c>
      <c r="H389" s="48">
        <f t="shared" si="37"/>
        <v>1.8741659212800001</v>
      </c>
      <c r="I389" s="2" t="s">
        <v>79</v>
      </c>
      <c r="J389" s="62">
        <v>4.80876</v>
      </c>
      <c r="K389" s="62">
        <v>2.87036</v>
      </c>
      <c r="L389" s="62">
        <v>12.40582</v>
      </c>
    </row>
    <row r="390" spans="2:12" ht="24">
      <c r="B390" s="2">
        <v>27</v>
      </c>
      <c r="C390" s="71">
        <v>22653</v>
      </c>
      <c r="D390" s="48">
        <v>211.71</v>
      </c>
      <c r="E390" s="48">
        <v>20.15</v>
      </c>
      <c r="F390" s="48">
        <f t="shared" si="35"/>
        <v>1.74096</v>
      </c>
      <c r="G390" s="48">
        <f t="shared" si="36"/>
        <v>35.691610000000004</v>
      </c>
      <c r="H390" s="48">
        <f t="shared" si="37"/>
        <v>62.13766534560001</v>
      </c>
      <c r="I390" s="2" t="s">
        <v>103</v>
      </c>
      <c r="J390" s="62">
        <v>28.02603</v>
      </c>
      <c r="K390" s="62">
        <v>48.50874</v>
      </c>
      <c r="L390" s="62">
        <v>30.54006</v>
      </c>
    </row>
    <row r="391" spans="2:12" ht="24">
      <c r="B391" s="2">
        <v>28</v>
      </c>
      <c r="C391" s="71">
        <v>22667</v>
      </c>
      <c r="D391" s="48">
        <v>211.7</v>
      </c>
      <c r="E391" s="48">
        <v>19.63</v>
      </c>
      <c r="F391" s="48">
        <f t="shared" si="35"/>
        <v>1.696032</v>
      </c>
      <c r="G391" s="48">
        <f t="shared" si="36"/>
        <v>19.481553333333334</v>
      </c>
      <c r="H391" s="48">
        <f t="shared" si="37"/>
        <v>33.04133786304</v>
      </c>
      <c r="I391" s="2" t="s">
        <v>104</v>
      </c>
      <c r="J391" s="62">
        <v>17.77627</v>
      </c>
      <c r="K391" s="62">
        <v>19.23605</v>
      </c>
      <c r="L391" s="62">
        <v>21.43234</v>
      </c>
    </row>
    <row r="392" spans="2:12" ht="24">
      <c r="B392" s="2">
        <v>29</v>
      </c>
      <c r="C392" s="71">
        <v>22673</v>
      </c>
      <c r="D392" s="48">
        <v>211.64</v>
      </c>
      <c r="E392" s="48">
        <v>14.51</v>
      </c>
      <c r="F392" s="48">
        <f t="shared" si="35"/>
        <v>1.2536640000000001</v>
      </c>
      <c r="G392" s="48">
        <f t="shared" si="36"/>
        <v>13.03217</v>
      </c>
      <c r="H392" s="48">
        <f t="shared" si="37"/>
        <v>16.337962370880003</v>
      </c>
      <c r="I392" s="2" t="s">
        <v>105</v>
      </c>
      <c r="J392" s="62">
        <v>13.54227</v>
      </c>
      <c r="K392" s="62">
        <v>19.09941</v>
      </c>
      <c r="L392" s="62">
        <v>6.45483</v>
      </c>
    </row>
    <row r="393" spans="2:12" ht="24">
      <c r="B393" s="2">
        <v>30</v>
      </c>
      <c r="C393" s="71">
        <v>22681</v>
      </c>
      <c r="D393" s="48">
        <v>211.63</v>
      </c>
      <c r="E393" s="48">
        <v>12.25</v>
      </c>
      <c r="F393" s="48">
        <f t="shared" si="35"/>
        <v>1.0584</v>
      </c>
      <c r="G393" s="48">
        <f t="shared" si="36"/>
        <v>17.27002</v>
      </c>
      <c r="H393" s="48">
        <f t="shared" si="37"/>
        <v>18.278589168</v>
      </c>
      <c r="I393" s="2" t="s">
        <v>106</v>
      </c>
      <c r="J393" s="62">
        <v>9.70811</v>
      </c>
      <c r="K393" s="62">
        <v>14.56829</v>
      </c>
      <c r="L393" s="62">
        <v>27.53366</v>
      </c>
    </row>
    <row r="394" spans="2:12" ht="24">
      <c r="B394" s="5">
        <v>31</v>
      </c>
      <c r="C394" s="71">
        <v>22702</v>
      </c>
      <c r="D394" s="48">
        <v>211.57</v>
      </c>
      <c r="E394" s="48">
        <v>10.7</v>
      </c>
      <c r="F394" s="48">
        <f t="shared" si="35"/>
        <v>0.92448</v>
      </c>
      <c r="G394" s="48">
        <f t="shared" si="36"/>
        <v>23.156936666666667</v>
      </c>
      <c r="H394" s="48">
        <f t="shared" si="37"/>
        <v>21.4081248096</v>
      </c>
      <c r="I394" s="5" t="s">
        <v>108</v>
      </c>
      <c r="J394" s="62">
        <v>34.88456</v>
      </c>
      <c r="K394" s="62">
        <v>10.41565</v>
      </c>
      <c r="L394" s="62">
        <v>24.1706</v>
      </c>
    </row>
    <row r="395" spans="2:12" ht="24">
      <c r="B395" s="2">
        <v>32</v>
      </c>
      <c r="C395" s="71">
        <v>22710</v>
      </c>
      <c r="D395" s="48">
        <v>211.54</v>
      </c>
      <c r="E395" s="48">
        <v>8.58</v>
      </c>
      <c r="F395" s="48">
        <f t="shared" si="35"/>
        <v>0.7413120000000001</v>
      </c>
      <c r="G395" s="48">
        <f t="shared" si="36"/>
        <v>14.01596</v>
      </c>
      <c r="H395" s="48">
        <f t="shared" si="37"/>
        <v>10.39019933952</v>
      </c>
      <c r="I395" s="2" t="s">
        <v>107</v>
      </c>
      <c r="J395" s="62">
        <v>14.40048</v>
      </c>
      <c r="K395" s="62">
        <v>16.59546</v>
      </c>
      <c r="L395" s="62">
        <v>11.05194</v>
      </c>
    </row>
    <row r="396" spans="2:15" s="193" customFormat="1" ht="24.75" thickBot="1">
      <c r="B396" s="188">
        <v>33</v>
      </c>
      <c r="C396" s="189">
        <v>22724</v>
      </c>
      <c r="D396" s="190">
        <v>211.54</v>
      </c>
      <c r="E396" s="190">
        <v>7.01</v>
      </c>
      <c r="F396" s="190">
        <f t="shared" si="35"/>
        <v>0.605664</v>
      </c>
      <c r="H396" s="192"/>
      <c r="I396" s="188" t="s">
        <v>114</v>
      </c>
      <c r="J396" s="192">
        <v>0</v>
      </c>
      <c r="K396" s="192">
        <v>0</v>
      </c>
      <c r="L396" s="192">
        <v>0</v>
      </c>
      <c r="N396" s="190">
        <f>+AVERAGE(J396:L396)</f>
        <v>0</v>
      </c>
      <c r="O396" s="190">
        <f>N396*F396</f>
        <v>0</v>
      </c>
    </row>
    <row r="397" spans="2:12" ht="24">
      <c r="B397" s="2">
        <v>1</v>
      </c>
      <c r="C397" s="71">
        <v>22740</v>
      </c>
      <c r="D397" s="48">
        <v>211.5</v>
      </c>
      <c r="E397" s="48">
        <v>5.58</v>
      </c>
      <c r="F397" s="48">
        <f t="shared" si="35"/>
        <v>0.48211200000000004</v>
      </c>
      <c r="G397" s="48">
        <f aca="true" t="shared" si="38" ref="G397:G463">+AVERAGE(J397:L397)</f>
        <v>27.307933333333335</v>
      </c>
      <c r="H397" s="48">
        <f aca="true" t="shared" si="39" ref="H397:H463">G397*F397</f>
        <v>13.165482355200002</v>
      </c>
      <c r="I397" s="150" t="s">
        <v>80</v>
      </c>
      <c r="J397" s="62">
        <v>32.5198</v>
      </c>
      <c r="K397" s="62">
        <v>17.55107</v>
      </c>
      <c r="L397" s="62">
        <v>31.85293</v>
      </c>
    </row>
    <row r="398" spans="2:12" ht="24">
      <c r="B398" s="2">
        <v>2</v>
      </c>
      <c r="C398" s="71">
        <v>22759</v>
      </c>
      <c r="D398" s="48">
        <v>211.54</v>
      </c>
      <c r="E398" s="48">
        <v>6.64</v>
      </c>
      <c r="F398" s="48">
        <f t="shared" si="35"/>
        <v>0.573696</v>
      </c>
      <c r="G398" s="48">
        <f t="shared" si="38"/>
        <v>1.5822433333333334</v>
      </c>
      <c r="H398" s="48">
        <f t="shared" si="39"/>
        <v>0.9077266713600001</v>
      </c>
      <c r="I398" s="150" t="s">
        <v>81</v>
      </c>
      <c r="J398" s="62">
        <v>0</v>
      </c>
      <c r="K398" s="62">
        <v>0</v>
      </c>
      <c r="L398" s="62">
        <v>4.74673</v>
      </c>
    </row>
    <row r="399" spans="2:12" ht="24">
      <c r="B399" s="2">
        <v>3</v>
      </c>
      <c r="C399" s="71">
        <v>22743</v>
      </c>
      <c r="D399" s="48">
        <v>211.48</v>
      </c>
      <c r="E399" s="48">
        <v>4.65</v>
      </c>
      <c r="F399" s="48">
        <f t="shared" si="35"/>
        <v>0.40176000000000006</v>
      </c>
      <c r="G399" s="48">
        <f t="shared" si="38"/>
        <v>13.347293333333335</v>
      </c>
      <c r="H399" s="48">
        <f t="shared" si="39"/>
        <v>5.362408569600001</v>
      </c>
      <c r="I399" s="75" t="s">
        <v>82</v>
      </c>
      <c r="J399" s="62">
        <v>19.75954</v>
      </c>
      <c r="K399" s="62">
        <v>17.40977</v>
      </c>
      <c r="L399" s="62">
        <v>2.87257</v>
      </c>
    </row>
    <row r="400" spans="2:12" ht="24">
      <c r="B400" s="2">
        <v>4</v>
      </c>
      <c r="C400" s="71">
        <v>22781</v>
      </c>
      <c r="D400" s="48">
        <v>211.52</v>
      </c>
      <c r="E400" s="48">
        <v>7.104</v>
      </c>
      <c r="F400" s="48">
        <f t="shared" si="35"/>
        <v>0.6137856</v>
      </c>
      <c r="G400" s="48">
        <f t="shared" si="38"/>
        <v>32.22719333333333</v>
      </c>
      <c r="H400" s="48">
        <f t="shared" si="39"/>
        <v>19.780587196416</v>
      </c>
      <c r="I400" s="2" t="s">
        <v>83</v>
      </c>
      <c r="J400" s="62">
        <v>28.61276</v>
      </c>
      <c r="K400" s="62">
        <v>27.41577</v>
      </c>
      <c r="L400" s="62">
        <v>40.65305</v>
      </c>
    </row>
    <row r="401" spans="2:12" ht="24">
      <c r="B401" s="2">
        <v>5</v>
      </c>
      <c r="C401" s="71">
        <v>22787</v>
      </c>
      <c r="D401" s="48">
        <v>211.49</v>
      </c>
      <c r="E401" s="48">
        <v>3.69</v>
      </c>
      <c r="F401" s="48">
        <f t="shared" si="35"/>
        <v>0.318816</v>
      </c>
      <c r="G401" s="48">
        <f t="shared" si="38"/>
        <v>36.68991</v>
      </c>
      <c r="H401" s="48">
        <f t="shared" si="39"/>
        <v>11.69733034656</v>
      </c>
      <c r="I401" s="2" t="s">
        <v>84</v>
      </c>
      <c r="J401" s="62">
        <v>37.0081</v>
      </c>
      <c r="K401" s="62">
        <v>26.49854</v>
      </c>
      <c r="L401" s="62">
        <v>46.56309</v>
      </c>
    </row>
    <row r="402" spans="2:12" ht="24">
      <c r="B402" s="2">
        <v>6</v>
      </c>
      <c r="C402" s="71">
        <v>22803</v>
      </c>
      <c r="D402" s="48">
        <v>212.22</v>
      </c>
      <c r="E402" s="48">
        <v>63.14</v>
      </c>
      <c r="F402" s="48">
        <f t="shared" si="35"/>
        <v>5.455296000000001</v>
      </c>
      <c r="G402" s="48">
        <f t="shared" si="38"/>
        <v>864.8279033333332</v>
      </c>
      <c r="H402" s="48">
        <f t="shared" si="39"/>
        <v>4717.892201742719</v>
      </c>
      <c r="I402" s="2" t="s">
        <v>85</v>
      </c>
      <c r="J402" s="62">
        <v>866.86894</v>
      </c>
      <c r="K402" s="62">
        <v>871.25632</v>
      </c>
      <c r="L402" s="62">
        <v>856.35845</v>
      </c>
    </row>
    <row r="403" spans="2:12" ht="24">
      <c r="B403" s="2">
        <v>7</v>
      </c>
      <c r="C403" s="71">
        <v>22814</v>
      </c>
      <c r="D403" s="48">
        <v>211.54</v>
      </c>
      <c r="E403" s="48">
        <v>7.48</v>
      </c>
      <c r="F403" s="48">
        <f t="shared" si="35"/>
        <v>0.6462720000000001</v>
      </c>
      <c r="G403" s="48">
        <f t="shared" si="38"/>
        <v>91.51204333333334</v>
      </c>
      <c r="H403" s="48">
        <f t="shared" si="39"/>
        <v>59.14167126912001</v>
      </c>
      <c r="I403" s="2" t="s">
        <v>86</v>
      </c>
      <c r="J403" s="62">
        <v>87.22544</v>
      </c>
      <c r="K403" s="62">
        <v>96.59658</v>
      </c>
      <c r="L403" s="62">
        <v>90.71411</v>
      </c>
    </row>
    <row r="404" spans="2:12" ht="24">
      <c r="B404" s="2">
        <v>8</v>
      </c>
      <c r="C404" s="71">
        <v>22829</v>
      </c>
      <c r="D404" s="48">
        <v>211.54</v>
      </c>
      <c r="E404" s="48">
        <v>7.56</v>
      </c>
      <c r="F404" s="48">
        <f t="shared" si="35"/>
        <v>0.653184</v>
      </c>
      <c r="G404" s="48">
        <f t="shared" si="38"/>
        <v>67.81523666666668</v>
      </c>
      <c r="H404" s="48">
        <f t="shared" si="39"/>
        <v>44.295827546880005</v>
      </c>
      <c r="I404" s="2" t="s">
        <v>87</v>
      </c>
      <c r="J404" s="62">
        <v>74.73215</v>
      </c>
      <c r="K404" s="62">
        <v>80.14176</v>
      </c>
      <c r="L404" s="62">
        <v>48.5718</v>
      </c>
    </row>
    <row r="405" spans="2:12" ht="24">
      <c r="B405" s="2">
        <v>9</v>
      </c>
      <c r="C405" s="71">
        <v>22835</v>
      </c>
      <c r="D405" s="48">
        <v>211.58</v>
      </c>
      <c r="E405" s="48">
        <v>7.68</v>
      </c>
      <c r="F405" s="48">
        <f aca="true" t="shared" si="40" ref="F405:F484">E405*0.0864</f>
        <v>0.663552</v>
      </c>
      <c r="G405" s="48">
        <f t="shared" si="38"/>
        <v>156.87686</v>
      </c>
      <c r="H405" s="48">
        <f t="shared" si="39"/>
        <v>104.09595420672</v>
      </c>
      <c r="I405" s="2" t="s">
        <v>88</v>
      </c>
      <c r="J405" s="62">
        <v>162.21507</v>
      </c>
      <c r="K405" s="62">
        <v>149.99448</v>
      </c>
      <c r="L405" s="62">
        <v>158.42103</v>
      </c>
    </row>
    <row r="406" spans="2:12" ht="24">
      <c r="B406" s="2">
        <v>10</v>
      </c>
      <c r="C406" s="71">
        <v>22849</v>
      </c>
      <c r="D406" s="48">
        <v>211.43</v>
      </c>
      <c r="E406" s="48">
        <v>3.04</v>
      </c>
      <c r="F406" s="48">
        <f t="shared" si="40"/>
        <v>0.262656</v>
      </c>
      <c r="G406" s="48">
        <f t="shared" si="38"/>
        <v>91.89380666666666</v>
      </c>
      <c r="H406" s="48">
        <f t="shared" si="39"/>
        <v>24.13645968384</v>
      </c>
      <c r="I406" s="2" t="s">
        <v>89</v>
      </c>
      <c r="J406" s="62">
        <v>88.44416</v>
      </c>
      <c r="K406" s="62">
        <v>96.34758</v>
      </c>
      <c r="L406" s="62">
        <v>90.88968</v>
      </c>
    </row>
    <row r="407" spans="2:12" ht="24">
      <c r="B407" s="2">
        <v>11</v>
      </c>
      <c r="C407" s="71">
        <v>22858</v>
      </c>
      <c r="D407" s="48">
        <v>215.11</v>
      </c>
      <c r="E407" s="48">
        <v>451.37</v>
      </c>
      <c r="F407" s="48">
        <f t="shared" si="40"/>
        <v>38.998368</v>
      </c>
      <c r="G407" s="48">
        <f t="shared" si="38"/>
        <v>4274.8129733333335</v>
      </c>
      <c r="H407" s="48">
        <f t="shared" si="39"/>
        <v>166710.72946522752</v>
      </c>
      <c r="I407" s="2" t="s">
        <v>90</v>
      </c>
      <c r="J407" s="62">
        <v>4795.77821</v>
      </c>
      <c r="K407" s="62">
        <v>3996.4946</v>
      </c>
      <c r="L407" s="62">
        <v>4032.16611</v>
      </c>
    </row>
    <row r="408" spans="2:12" ht="24">
      <c r="B408" s="2">
        <v>12</v>
      </c>
      <c r="C408" s="71">
        <v>22863</v>
      </c>
      <c r="D408" s="48">
        <v>217.16</v>
      </c>
      <c r="E408" s="48">
        <v>641.08</v>
      </c>
      <c r="F408" s="48">
        <f t="shared" si="40"/>
        <v>55.389312000000004</v>
      </c>
      <c r="G408" s="48">
        <f t="shared" si="38"/>
        <v>1238.93864</v>
      </c>
      <c r="H408" s="48">
        <f t="shared" si="39"/>
        <v>68623.95887981569</v>
      </c>
      <c r="I408" s="2" t="s">
        <v>91</v>
      </c>
      <c r="J408" s="62">
        <v>1150.51387</v>
      </c>
      <c r="K408" s="62">
        <v>1532.87788</v>
      </c>
      <c r="L408" s="62">
        <v>1033.42417</v>
      </c>
    </row>
    <row r="409" spans="2:12" ht="24">
      <c r="B409" s="2">
        <v>13</v>
      </c>
      <c r="C409" s="71">
        <v>22876</v>
      </c>
      <c r="D409" s="48">
        <v>218.35</v>
      </c>
      <c r="E409" s="48">
        <v>833.64</v>
      </c>
      <c r="F409" s="48">
        <f t="shared" si="40"/>
        <v>72.02649600000001</v>
      </c>
      <c r="G409" s="48">
        <f t="shared" si="38"/>
        <v>1203.75276</v>
      </c>
      <c r="H409" s="48">
        <f t="shared" si="39"/>
        <v>86702.09335312898</v>
      </c>
      <c r="I409" s="2" t="s">
        <v>92</v>
      </c>
      <c r="J409" s="62">
        <v>1241.90783</v>
      </c>
      <c r="K409" s="62">
        <v>1218.34433</v>
      </c>
      <c r="L409" s="62">
        <v>1151.00612</v>
      </c>
    </row>
    <row r="410" spans="2:12" ht="24">
      <c r="B410" s="2">
        <v>14</v>
      </c>
      <c r="C410" s="71">
        <v>22880</v>
      </c>
      <c r="D410" s="48">
        <v>214.48</v>
      </c>
      <c r="E410" s="48">
        <v>210.57</v>
      </c>
      <c r="F410" s="48">
        <f t="shared" si="40"/>
        <v>18.193248</v>
      </c>
      <c r="G410" s="48">
        <f t="shared" si="38"/>
        <v>1786.1947066666664</v>
      </c>
      <c r="H410" s="48">
        <f t="shared" si="39"/>
        <v>32496.683274673916</v>
      </c>
      <c r="I410" s="2" t="s">
        <v>93</v>
      </c>
      <c r="J410" s="62">
        <v>1772.7918</v>
      </c>
      <c r="K410" s="62">
        <v>1778.25441</v>
      </c>
      <c r="L410" s="62">
        <v>1807.53791</v>
      </c>
    </row>
    <row r="411" spans="2:12" ht="24">
      <c r="B411" s="2">
        <v>15</v>
      </c>
      <c r="C411" s="71">
        <v>22892</v>
      </c>
      <c r="D411" s="48">
        <v>216.09</v>
      </c>
      <c r="E411" s="48">
        <v>500.7</v>
      </c>
      <c r="F411" s="48">
        <f t="shared" si="40"/>
        <v>43.26048</v>
      </c>
      <c r="G411" s="48">
        <f t="shared" si="38"/>
        <v>880.4497866666667</v>
      </c>
      <c r="H411" s="48">
        <f t="shared" si="39"/>
        <v>38088.6803870976</v>
      </c>
      <c r="I411" s="2" t="s">
        <v>94</v>
      </c>
      <c r="J411" s="62">
        <v>880.29851</v>
      </c>
      <c r="K411" s="62">
        <v>882.98566</v>
      </c>
      <c r="L411" s="62">
        <v>878.06519</v>
      </c>
    </row>
    <row r="412" spans="2:12" ht="24">
      <c r="B412" s="2">
        <v>16</v>
      </c>
      <c r="C412" s="71">
        <v>22905</v>
      </c>
      <c r="D412" s="48">
        <v>212.49</v>
      </c>
      <c r="E412" s="48">
        <v>93.29</v>
      </c>
      <c r="F412" s="48">
        <f t="shared" si="40"/>
        <v>8.060256</v>
      </c>
      <c r="G412" s="48">
        <f t="shared" si="38"/>
        <v>33.84133333333333</v>
      </c>
      <c r="H412" s="48">
        <f t="shared" si="39"/>
        <v>272.769810048</v>
      </c>
      <c r="I412" s="2" t="s">
        <v>95</v>
      </c>
      <c r="J412" s="62">
        <v>33.27667</v>
      </c>
      <c r="K412" s="62">
        <v>31.39315</v>
      </c>
      <c r="L412" s="62">
        <v>36.85418</v>
      </c>
    </row>
    <row r="413" spans="2:12" ht="24">
      <c r="B413" s="2">
        <v>17</v>
      </c>
      <c r="C413" s="71">
        <v>22913</v>
      </c>
      <c r="D413" s="48">
        <v>212.17</v>
      </c>
      <c r="E413" s="48">
        <v>35.57</v>
      </c>
      <c r="F413" s="48">
        <f t="shared" si="40"/>
        <v>3.073248</v>
      </c>
      <c r="G413" s="48">
        <f t="shared" si="38"/>
        <v>42.075356666666664</v>
      </c>
      <c r="H413" s="48">
        <f t="shared" si="39"/>
        <v>129.30800572511998</v>
      </c>
      <c r="I413" s="2" t="s">
        <v>96</v>
      </c>
      <c r="J413" s="62">
        <v>42.76791</v>
      </c>
      <c r="K413" s="62">
        <v>39.50672</v>
      </c>
      <c r="L413" s="62">
        <v>43.95144</v>
      </c>
    </row>
    <row r="414" spans="2:12" ht="24">
      <c r="B414" s="2">
        <v>18</v>
      </c>
      <c r="C414" s="71">
        <v>22934</v>
      </c>
      <c r="D414" s="48">
        <v>212.1</v>
      </c>
      <c r="E414" s="48">
        <v>44.14</v>
      </c>
      <c r="F414" s="48">
        <f t="shared" si="40"/>
        <v>3.813696</v>
      </c>
      <c r="G414" s="48">
        <f t="shared" si="38"/>
        <v>923.9833266666668</v>
      </c>
      <c r="H414" s="48">
        <f t="shared" si="39"/>
        <v>3523.7915169753605</v>
      </c>
      <c r="I414" s="2" t="s">
        <v>97</v>
      </c>
      <c r="J414" s="62">
        <v>823.86131</v>
      </c>
      <c r="K414" s="62">
        <v>986.65467</v>
      </c>
      <c r="L414" s="62">
        <v>961.434</v>
      </c>
    </row>
    <row r="415" spans="2:12" ht="24">
      <c r="B415" s="2">
        <v>19</v>
      </c>
      <c r="C415" s="71">
        <v>22941</v>
      </c>
      <c r="D415" s="48">
        <v>211.93</v>
      </c>
      <c r="E415" s="48">
        <v>32.72</v>
      </c>
      <c r="F415" s="48">
        <f t="shared" si="40"/>
        <v>2.827008</v>
      </c>
      <c r="G415" s="48">
        <f t="shared" si="38"/>
        <v>100.64051666666667</v>
      </c>
      <c r="H415" s="48">
        <f t="shared" si="39"/>
        <v>284.51154574080005</v>
      </c>
      <c r="I415" s="2" t="s">
        <v>98</v>
      </c>
      <c r="J415" s="62">
        <v>104.3486</v>
      </c>
      <c r="K415" s="62">
        <v>104.15866</v>
      </c>
      <c r="L415" s="62">
        <v>93.41429</v>
      </c>
    </row>
    <row r="416" spans="2:12" ht="24">
      <c r="B416" s="2">
        <v>20</v>
      </c>
      <c r="C416" s="71">
        <v>22957</v>
      </c>
      <c r="D416" s="48">
        <v>211.81</v>
      </c>
      <c r="E416" s="48">
        <v>22.71</v>
      </c>
      <c r="F416" s="48">
        <f t="shared" si="40"/>
        <v>1.962144</v>
      </c>
      <c r="G416" s="48">
        <f t="shared" si="38"/>
        <v>42.412823333333336</v>
      </c>
      <c r="H416" s="48">
        <f t="shared" si="39"/>
        <v>83.22006682656001</v>
      </c>
      <c r="I416" s="2" t="s">
        <v>99</v>
      </c>
      <c r="J416" s="62">
        <v>32.99786</v>
      </c>
      <c r="K416" s="62">
        <v>43.85349</v>
      </c>
      <c r="L416" s="62">
        <v>50.38712</v>
      </c>
    </row>
    <row r="417" spans="2:12" ht="24">
      <c r="B417" s="2">
        <v>21</v>
      </c>
      <c r="C417" s="71">
        <v>22971</v>
      </c>
      <c r="D417" s="48">
        <v>211.72</v>
      </c>
      <c r="E417" s="48">
        <v>9.73</v>
      </c>
      <c r="F417" s="48">
        <f t="shared" si="40"/>
        <v>0.8406720000000001</v>
      </c>
      <c r="G417" s="48">
        <f t="shared" si="38"/>
        <v>39.6336</v>
      </c>
      <c r="H417" s="48">
        <f t="shared" si="39"/>
        <v>33.3188577792</v>
      </c>
      <c r="I417" s="2" t="s">
        <v>100</v>
      </c>
      <c r="J417" s="62">
        <v>28.9155</v>
      </c>
      <c r="K417" s="62">
        <v>37.67157</v>
      </c>
      <c r="L417" s="62">
        <v>52.31373</v>
      </c>
    </row>
    <row r="418" spans="2:12" ht="24">
      <c r="B418" s="2">
        <v>22</v>
      </c>
      <c r="C418" s="71">
        <v>22983</v>
      </c>
      <c r="D418" s="48">
        <v>211.69</v>
      </c>
      <c r="E418" s="48">
        <v>9.54</v>
      </c>
      <c r="F418" s="48">
        <f t="shared" si="40"/>
        <v>0.824256</v>
      </c>
      <c r="G418" s="48">
        <f t="shared" si="38"/>
        <v>18.99604</v>
      </c>
      <c r="H418" s="48">
        <f t="shared" si="39"/>
        <v>15.65759994624</v>
      </c>
      <c r="I418" s="2" t="s">
        <v>101</v>
      </c>
      <c r="J418" s="62">
        <v>20.39303</v>
      </c>
      <c r="K418" s="62">
        <v>17.83208</v>
      </c>
      <c r="L418" s="62">
        <v>18.76301</v>
      </c>
    </row>
    <row r="419" spans="2:12" ht="24">
      <c r="B419" s="2">
        <v>23</v>
      </c>
      <c r="C419" s="71">
        <v>22996</v>
      </c>
      <c r="D419" s="48">
        <v>211.64</v>
      </c>
      <c r="E419" s="48">
        <v>7.91</v>
      </c>
      <c r="F419" s="48">
        <f t="shared" si="40"/>
        <v>0.683424</v>
      </c>
      <c r="G419" s="48">
        <f t="shared" si="38"/>
        <v>24.772593333333333</v>
      </c>
      <c r="H419" s="48">
        <f t="shared" si="39"/>
        <v>16.93018482624</v>
      </c>
      <c r="I419" s="2" t="s">
        <v>102</v>
      </c>
      <c r="J419" s="62">
        <v>25.53162</v>
      </c>
      <c r="K419" s="62">
        <v>23.11086</v>
      </c>
      <c r="L419" s="62">
        <v>25.6753</v>
      </c>
    </row>
    <row r="420" spans="2:12" ht="24">
      <c r="B420" s="2">
        <v>24</v>
      </c>
      <c r="C420" s="71">
        <v>23013</v>
      </c>
      <c r="D420" s="48">
        <v>211.6</v>
      </c>
      <c r="E420" s="48">
        <v>8.14</v>
      </c>
      <c r="F420" s="48">
        <f t="shared" si="40"/>
        <v>0.703296</v>
      </c>
      <c r="G420" s="48">
        <f t="shared" si="38"/>
        <v>36.58474999999999</v>
      </c>
      <c r="H420" s="48">
        <f t="shared" si="39"/>
        <v>25.729908335999998</v>
      </c>
      <c r="I420" s="2" t="s">
        <v>77</v>
      </c>
      <c r="J420" s="62">
        <v>45.45455</v>
      </c>
      <c r="K420" s="62">
        <v>33.0782</v>
      </c>
      <c r="L420" s="62">
        <v>31.2215</v>
      </c>
    </row>
    <row r="421" spans="2:12" ht="24">
      <c r="B421" s="2">
        <v>25</v>
      </c>
      <c r="C421" s="71">
        <v>23032</v>
      </c>
      <c r="D421" s="48">
        <v>211.52</v>
      </c>
      <c r="E421" s="48">
        <v>3.23</v>
      </c>
      <c r="F421" s="48">
        <f t="shared" si="40"/>
        <v>0.279072</v>
      </c>
      <c r="G421" s="48">
        <f t="shared" si="38"/>
        <v>18.274463333333333</v>
      </c>
      <c r="H421" s="48">
        <f t="shared" si="39"/>
        <v>5.099891031359999</v>
      </c>
      <c r="I421" s="2" t="s">
        <v>78</v>
      </c>
      <c r="J421" s="62">
        <v>24.38653</v>
      </c>
      <c r="K421" s="62">
        <v>18.9086</v>
      </c>
      <c r="L421" s="62">
        <v>11.52826</v>
      </c>
    </row>
    <row r="422" spans="2:12" ht="24">
      <c r="B422" s="2">
        <v>26</v>
      </c>
      <c r="C422" s="71">
        <v>23047</v>
      </c>
      <c r="D422" s="48">
        <v>211.5</v>
      </c>
      <c r="E422" s="48">
        <v>1.19</v>
      </c>
      <c r="F422" s="48">
        <f t="shared" si="40"/>
        <v>0.102816</v>
      </c>
      <c r="G422" s="48">
        <f t="shared" si="38"/>
        <v>12.81256</v>
      </c>
      <c r="H422" s="48">
        <f t="shared" si="39"/>
        <v>1.31733616896</v>
      </c>
      <c r="I422" s="2" t="s">
        <v>79</v>
      </c>
      <c r="J422" s="62">
        <v>12.99618</v>
      </c>
      <c r="K422" s="62">
        <v>13.28928</v>
      </c>
      <c r="L422" s="62">
        <v>12.15222</v>
      </c>
    </row>
    <row r="423" spans="2:12" ht="24">
      <c r="B423" s="2">
        <v>27</v>
      </c>
      <c r="C423" s="71">
        <v>23067</v>
      </c>
      <c r="D423" s="48">
        <v>211.47</v>
      </c>
      <c r="E423" s="48">
        <v>2.162</v>
      </c>
      <c r="F423" s="48">
        <f t="shared" si="40"/>
        <v>0.1867968</v>
      </c>
      <c r="G423" s="48">
        <f t="shared" si="38"/>
        <v>4.657156666666666</v>
      </c>
      <c r="H423" s="48">
        <f t="shared" si="39"/>
        <v>0.8699419624320001</v>
      </c>
      <c r="I423" s="2" t="s">
        <v>103</v>
      </c>
      <c r="J423" s="62">
        <v>2.98118</v>
      </c>
      <c r="K423" s="62">
        <v>5.08667</v>
      </c>
      <c r="L423" s="62">
        <v>5.90362</v>
      </c>
    </row>
    <row r="424" spans="2:12" ht="24">
      <c r="B424" s="2">
        <v>28</v>
      </c>
      <c r="C424" s="71">
        <v>23072</v>
      </c>
      <c r="D424" s="48">
        <v>211.42</v>
      </c>
      <c r="E424" s="48">
        <v>1.98</v>
      </c>
      <c r="F424" s="48">
        <f t="shared" si="40"/>
        <v>0.171072</v>
      </c>
      <c r="G424" s="48">
        <f t="shared" si="38"/>
        <v>11.917776666666667</v>
      </c>
      <c r="H424" s="48">
        <f t="shared" si="39"/>
        <v>2.03879788992</v>
      </c>
      <c r="I424" s="2" t="s">
        <v>104</v>
      </c>
      <c r="J424" s="62">
        <v>12.2131</v>
      </c>
      <c r="K424" s="62">
        <v>17.38996</v>
      </c>
      <c r="L424" s="62">
        <v>6.15027</v>
      </c>
    </row>
    <row r="425" spans="2:12" s="226" customFormat="1" ht="24.75" thickBot="1">
      <c r="B425" s="222">
        <v>29</v>
      </c>
      <c r="C425" s="223">
        <v>23093</v>
      </c>
      <c r="D425" s="224">
        <v>211.45</v>
      </c>
      <c r="E425" s="224">
        <v>3.44</v>
      </c>
      <c r="F425" s="224">
        <f t="shared" si="40"/>
        <v>0.29721600000000004</v>
      </c>
      <c r="G425" s="224">
        <f t="shared" si="38"/>
        <v>15.251246666666667</v>
      </c>
      <c r="H425" s="224">
        <f t="shared" si="39"/>
        <v>4.53291452928</v>
      </c>
      <c r="I425" s="222" t="s">
        <v>105</v>
      </c>
      <c r="J425" s="225">
        <v>16.73336</v>
      </c>
      <c r="K425" s="225">
        <v>18.07272</v>
      </c>
      <c r="L425" s="225">
        <v>10.94766</v>
      </c>
    </row>
    <row r="426" spans="2:12" ht="24.75" thickTop="1">
      <c r="B426" s="2">
        <v>1</v>
      </c>
      <c r="C426" s="71">
        <v>23102</v>
      </c>
      <c r="D426" s="48">
        <v>211.3</v>
      </c>
      <c r="E426" s="48">
        <v>4.06</v>
      </c>
      <c r="F426" s="48">
        <f t="shared" si="40"/>
        <v>0.350784</v>
      </c>
      <c r="G426" s="48">
        <f t="shared" si="38"/>
        <v>9.487623333333334</v>
      </c>
      <c r="H426" s="48">
        <f t="shared" si="39"/>
        <v>3.3281064633599997</v>
      </c>
      <c r="I426" s="2" t="s">
        <v>80</v>
      </c>
      <c r="J426" s="62">
        <v>7.63854</v>
      </c>
      <c r="K426" s="62">
        <v>7.9105</v>
      </c>
      <c r="L426" s="62">
        <v>12.91383</v>
      </c>
    </row>
    <row r="427" spans="2:12" ht="24">
      <c r="B427" s="2">
        <v>2</v>
      </c>
      <c r="C427" s="71">
        <v>23124</v>
      </c>
      <c r="D427" s="48">
        <v>211.28</v>
      </c>
      <c r="E427" s="48">
        <v>0.08</v>
      </c>
      <c r="F427" s="48">
        <f t="shared" si="40"/>
        <v>0.006912000000000001</v>
      </c>
      <c r="G427" s="48">
        <f t="shared" si="38"/>
        <v>15.703593333333332</v>
      </c>
      <c r="H427" s="48">
        <f t="shared" si="39"/>
        <v>0.10854323712</v>
      </c>
      <c r="I427" s="5" t="s">
        <v>81</v>
      </c>
      <c r="J427" s="62">
        <v>9.02052</v>
      </c>
      <c r="K427" s="62">
        <v>29.92922</v>
      </c>
      <c r="L427" s="62">
        <v>8.16104</v>
      </c>
    </row>
    <row r="428" spans="2:12" ht="24">
      <c r="B428" s="2">
        <v>3</v>
      </c>
      <c r="C428" s="71">
        <v>23138</v>
      </c>
      <c r="D428" s="48">
        <v>211.42</v>
      </c>
      <c r="E428" s="48">
        <v>2.97</v>
      </c>
      <c r="F428" s="48">
        <f t="shared" si="40"/>
        <v>0.256608</v>
      </c>
      <c r="G428" s="48">
        <f t="shared" si="38"/>
        <v>100.83838000000002</v>
      </c>
      <c r="H428" s="48">
        <f t="shared" si="39"/>
        <v>25.875935015040003</v>
      </c>
      <c r="I428" s="2" t="s">
        <v>82</v>
      </c>
      <c r="J428" s="62">
        <v>100.91302</v>
      </c>
      <c r="K428" s="62">
        <v>112.83096</v>
      </c>
      <c r="L428" s="62">
        <v>88.77116</v>
      </c>
    </row>
    <row r="429" spans="2:12" ht="24">
      <c r="B429" s="2">
        <v>4</v>
      </c>
      <c r="C429" s="71">
        <v>23156</v>
      </c>
      <c r="D429" s="48">
        <v>211.3</v>
      </c>
      <c r="E429" s="48">
        <v>0.69</v>
      </c>
      <c r="F429" s="48">
        <f t="shared" si="40"/>
        <v>0.059615999999999995</v>
      </c>
      <c r="G429" s="48">
        <f t="shared" si="38"/>
        <v>25.26015666666667</v>
      </c>
      <c r="H429" s="48">
        <f t="shared" si="39"/>
        <v>1.5059094998400002</v>
      </c>
      <c r="I429" s="2" t="s">
        <v>83</v>
      </c>
      <c r="J429" s="62">
        <v>26.14379</v>
      </c>
      <c r="K429" s="62">
        <v>27.51439</v>
      </c>
      <c r="L429" s="62">
        <v>22.12229</v>
      </c>
    </row>
    <row r="430" spans="2:12" ht="24">
      <c r="B430" s="2">
        <v>5</v>
      </c>
      <c r="C430" s="71">
        <v>23165</v>
      </c>
      <c r="D430" s="48">
        <v>212.4</v>
      </c>
      <c r="E430" s="48">
        <v>65.35</v>
      </c>
      <c r="F430" s="48">
        <f t="shared" si="40"/>
        <v>5.64624</v>
      </c>
      <c r="G430" s="48">
        <f t="shared" si="38"/>
        <v>3373.316876666667</v>
      </c>
      <c r="H430" s="48">
        <f t="shared" si="39"/>
        <v>19046.5566817104</v>
      </c>
      <c r="I430" s="2" t="s">
        <v>84</v>
      </c>
      <c r="J430" s="62">
        <v>3554.07875</v>
      </c>
      <c r="K430" s="62">
        <v>3433.4321</v>
      </c>
      <c r="L430" s="62">
        <v>3132.43978</v>
      </c>
    </row>
    <row r="431" spans="2:12" ht="24">
      <c r="B431" s="2">
        <v>6</v>
      </c>
      <c r="C431" s="71">
        <v>23170</v>
      </c>
      <c r="D431" s="48">
        <v>211.5</v>
      </c>
      <c r="E431" s="48">
        <v>9.74</v>
      </c>
      <c r="F431" s="48">
        <f t="shared" si="40"/>
        <v>0.8415360000000001</v>
      </c>
      <c r="G431" s="48">
        <f t="shared" si="38"/>
        <v>250.85231</v>
      </c>
      <c r="H431" s="48">
        <f t="shared" si="39"/>
        <v>211.10124954816</v>
      </c>
      <c r="I431" s="2" t="s">
        <v>85</v>
      </c>
      <c r="J431" s="62">
        <v>272.1804</v>
      </c>
      <c r="K431" s="62">
        <v>254.05581</v>
      </c>
      <c r="L431" s="62">
        <v>226.32072</v>
      </c>
    </row>
    <row r="432" spans="2:12" ht="24">
      <c r="B432" s="2">
        <v>7</v>
      </c>
      <c r="C432" s="71">
        <v>23184</v>
      </c>
      <c r="D432" s="48">
        <v>211.88</v>
      </c>
      <c r="E432" s="48">
        <v>17.58</v>
      </c>
      <c r="F432" s="48">
        <f t="shared" si="40"/>
        <v>1.518912</v>
      </c>
      <c r="G432" s="48">
        <f t="shared" si="38"/>
        <v>659.2105366666666</v>
      </c>
      <c r="H432" s="48">
        <f t="shared" si="39"/>
        <v>1001.2827946694399</v>
      </c>
      <c r="I432" s="2" t="s">
        <v>86</v>
      </c>
      <c r="J432" s="62">
        <v>644.08701</v>
      </c>
      <c r="K432" s="62">
        <v>663.45901</v>
      </c>
      <c r="L432" s="62">
        <v>670.08559</v>
      </c>
    </row>
    <row r="433" spans="2:12" ht="24">
      <c r="B433" s="2">
        <v>8</v>
      </c>
      <c r="C433" s="71">
        <v>23195</v>
      </c>
      <c r="D433" s="48">
        <v>211.92</v>
      </c>
      <c r="E433" s="48">
        <v>28.32</v>
      </c>
      <c r="F433" s="48">
        <f t="shared" si="40"/>
        <v>2.446848</v>
      </c>
      <c r="G433" s="48">
        <f t="shared" si="38"/>
        <v>289.71030333333334</v>
      </c>
      <c r="H433" s="48">
        <f t="shared" si="39"/>
        <v>708.87707629056</v>
      </c>
      <c r="I433" s="2" t="s">
        <v>87</v>
      </c>
      <c r="J433" s="62">
        <v>285.82639</v>
      </c>
      <c r="K433" s="62">
        <v>280.74412</v>
      </c>
      <c r="L433" s="62">
        <v>302.5604</v>
      </c>
    </row>
    <row r="434" spans="2:12" ht="24">
      <c r="B434" s="2">
        <v>9</v>
      </c>
      <c r="C434" s="71">
        <v>23205</v>
      </c>
      <c r="D434" s="48">
        <v>211.84</v>
      </c>
      <c r="E434" s="48">
        <v>8.06</v>
      </c>
      <c r="F434" s="48">
        <f t="shared" si="40"/>
        <v>0.6963840000000001</v>
      </c>
      <c r="G434" s="48">
        <f t="shared" si="38"/>
        <v>145.67322000000001</v>
      </c>
      <c r="H434" s="48">
        <f t="shared" si="39"/>
        <v>101.44449963648003</v>
      </c>
      <c r="I434" s="2" t="s">
        <v>88</v>
      </c>
      <c r="J434" s="62">
        <v>167.46133</v>
      </c>
      <c r="K434" s="62">
        <v>141.18217</v>
      </c>
      <c r="L434" s="62">
        <v>128.37616</v>
      </c>
    </row>
    <row r="435" spans="2:12" ht="24">
      <c r="B435" s="2">
        <v>10</v>
      </c>
      <c r="C435" s="71">
        <v>23225</v>
      </c>
      <c r="D435" s="48">
        <v>212.48</v>
      </c>
      <c r="E435" s="48">
        <v>87.21</v>
      </c>
      <c r="F435" s="48">
        <f t="shared" si="40"/>
        <v>7.534943999999999</v>
      </c>
      <c r="G435" s="48">
        <f t="shared" si="38"/>
        <v>3308.613483333333</v>
      </c>
      <c r="H435" s="48">
        <f t="shared" si="39"/>
        <v>24930.217314561596</v>
      </c>
      <c r="I435" s="2" t="s">
        <v>89</v>
      </c>
      <c r="J435" s="62">
        <v>3389.20049</v>
      </c>
      <c r="K435" s="62">
        <v>3354.59398</v>
      </c>
      <c r="L435" s="62">
        <v>3182.04598</v>
      </c>
    </row>
    <row r="436" spans="2:12" ht="24">
      <c r="B436" s="2">
        <v>11</v>
      </c>
      <c r="C436" s="71">
        <v>23226</v>
      </c>
      <c r="D436" s="48">
        <v>316.45</v>
      </c>
      <c r="E436" s="48">
        <v>469.05</v>
      </c>
      <c r="F436" s="48">
        <f t="shared" si="40"/>
        <v>40.525920000000006</v>
      </c>
      <c r="G436" s="48">
        <f t="shared" si="38"/>
        <v>1208.5037266666668</v>
      </c>
      <c r="H436" s="48">
        <f t="shared" si="39"/>
        <v>48975.725346595216</v>
      </c>
      <c r="I436" s="2" t="s">
        <v>90</v>
      </c>
      <c r="J436" s="62">
        <v>1133.33916</v>
      </c>
      <c r="K436" s="62">
        <v>1278.74276</v>
      </c>
      <c r="L436" s="62">
        <v>1213.42926</v>
      </c>
    </row>
    <row r="437" spans="2:12" ht="24">
      <c r="B437" s="2">
        <v>12</v>
      </c>
      <c r="C437" s="71">
        <v>23227</v>
      </c>
      <c r="D437" s="48">
        <v>218.95</v>
      </c>
      <c r="E437" s="48">
        <v>763.52</v>
      </c>
      <c r="F437" s="48">
        <f t="shared" si="40"/>
        <v>65.96812800000001</v>
      </c>
      <c r="G437" s="48">
        <f t="shared" si="38"/>
        <v>304.6987533333333</v>
      </c>
      <c r="H437" s="48">
        <f t="shared" si="39"/>
        <v>20100.40636133376</v>
      </c>
      <c r="I437" s="2" t="s">
        <v>91</v>
      </c>
      <c r="J437" s="62">
        <v>298.24561</v>
      </c>
      <c r="K437" s="62">
        <v>299.3461</v>
      </c>
      <c r="L437" s="62">
        <v>316.50455</v>
      </c>
    </row>
    <row r="438" spans="2:12" ht="24">
      <c r="B438" s="2">
        <v>13</v>
      </c>
      <c r="C438" s="71">
        <v>23227</v>
      </c>
      <c r="D438" s="48">
        <v>218.5</v>
      </c>
      <c r="E438" s="48">
        <v>642.25</v>
      </c>
      <c r="F438" s="48">
        <f t="shared" si="40"/>
        <v>55.4904</v>
      </c>
      <c r="G438" s="48">
        <f t="shared" si="38"/>
        <v>867.6755866666666</v>
      </c>
      <c r="H438" s="48">
        <f t="shared" si="39"/>
        <v>48147.665374368</v>
      </c>
      <c r="I438" s="2" t="s">
        <v>92</v>
      </c>
      <c r="J438" s="62">
        <v>967.7538</v>
      </c>
      <c r="K438" s="62">
        <v>806.0667</v>
      </c>
      <c r="L438" s="62">
        <v>829.20626</v>
      </c>
    </row>
    <row r="439" spans="2:12" ht="24">
      <c r="B439" s="2">
        <v>14</v>
      </c>
      <c r="C439" s="71">
        <v>23228</v>
      </c>
      <c r="D439" s="48">
        <v>214.94</v>
      </c>
      <c r="E439" s="48">
        <v>292.45</v>
      </c>
      <c r="F439" s="48">
        <f t="shared" si="40"/>
        <v>25.26768</v>
      </c>
      <c r="G439" s="48">
        <f t="shared" si="38"/>
        <v>927.40181</v>
      </c>
      <c r="H439" s="48">
        <f t="shared" si="39"/>
        <v>23433.292166500796</v>
      </c>
      <c r="I439" s="2" t="s">
        <v>93</v>
      </c>
      <c r="J439" s="62">
        <v>975.68412</v>
      </c>
      <c r="K439" s="62">
        <v>937.82563</v>
      </c>
      <c r="L439" s="62">
        <v>868.69568</v>
      </c>
    </row>
    <row r="440" spans="2:12" ht="24">
      <c r="B440" s="2">
        <v>15</v>
      </c>
      <c r="C440" s="71">
        <v>23228</v>
      </c>
      <c r="D440" s="48">
        <v>214.64</v>
      </c>
      <c r="E440" s="48">
        <v>257.24</v>
      </c>
      <c r="F440" s="48">
        <f t="shared" si="40"/>
        <v>22.225536</v>
      </c>
      <c r="G440" s="48">
        <f t="shared" si="38"/>
        <v>303.5043933333333</v>
      </c>
      <c r="H440" s="48">
        <f t="shared" si="39"/>
        <v>6745.547820188161</v>
      </c>
      <c r="I440" s="2" t="s">
        <v>94</v>
      </c>
      <c r="J440" s="62">
        <v>292.34863</v>
      </c>
      <c r="K440" s="62">
        <v>299.80465</v>
      </c>
      <c r="L440" s="62">
        <v>318.3599</v>
      </c>
    </row>
    <row r="441" spans="2:12" ht="24">
      <c r="B441" s="2">
        <v>16</v>
      </c>
      <c r="C441" s="71">
        <v>23262</v>
      </c>
      <c r="D441" s="48">
        <v>216.13</v>
      </c>
      <c r="E441" s="48">
        <v>517.06</v>
      </c>
      <c r="F441" s="48">
        <f t="shared" si="40"/>
        <v>44.673984</v>
      </c>
      <c r="G441" s="48">
        <f t="shared" si="38"/>
        <v>2200.5321566666667</v>
      </c>
      <c r="H441" s="48">
        <f t="shared" si="39"/>
        <v>98306.53835841216</v>
      </c>
      <c r="I441" s="2" t="s">
        <v>95</v>
      </c>
      <c r="J441" s="62">
        <v>2275.47664</v>
      </c>
      <c r="K441" s="62">
        <v>2190.55708</v>
      </c>
      <c r="L441" s="62">
        <v>2135.56275</v>
      </c>
    </row>
    <row r="442" spans="2:12" ht="24">
      <c r="B442" s="2">
        <v>17</v>
      </c>
      <c r="C442" s="71">
        <v>23271</v>
      </c>
      <c r="D442" s="48">
        <v>212.42</v>
      </c>
      <c r="E442" s="48">
        <v>74.54</v>
      </c>
      <c r="F442" s="48">
        <f t="shared" si="40"/>
        <v>6.440256000000001</v>
      </c>
      <c r="G442" s="48">
        <f t="shared" si="38"/>
        <v>83.95955000000001</v>
      </c>
      <c r="H442" s="48">
        <f t="shared" si="39"/>
        <v>540.7209956448002</v>
      </c>
      <c r="I442" s="2" t="s">
        <v>96</v>
      </c>
      <c r="J442" s="62">
        <v>77.12273</v>
      </c>
      <c r="K442" s="62">
        <v>88.80749</v>
      </c>
      <c r="L442" s="62">
        <v>85.94843</v>
      </c>
    </row>
    <row r="443" spans="2:12" ht="24">
      <c r="B443" s="2">
        <v>18</v>
      </c>
      <c r="C443" s="71">
        <v>23278</v>
      </c>
      <c r="D443" s="48">
        <v>213.14</v>
      </c>
      <c r="E443" s="48">
        <v>152.84</v>
      </c>
      <c r="F443" s="48">
        <f t="shared" si="40"/>
        <v>13.205376000000001</v>
      </c>
      <c r="G443" s="48">
        <f t="shared" si="38"/>
        <v>410.59353333333337</v>
      </c>
      <c r="H443" s="48">
        <f t="shared" si="39"/>
        <v>5422.0419908352005</v>
      </c>
      <c r="I443" s="2" t="s">
        <v>97</v>
      </c>
      <c r="J443" s="62">
        <v>421.85212</v>
      </c>
      <c r="K443" s="62">
        <v>414.79276</v>
      </c>
      <c r="L443" s="62">
        <v>395.13572</v>
      </c>
    </row>
    <row r="444" spans="2:12" ht="24">
      <c r="B444" s="2">
        <v>19</v>
      </c>
      <c r="C444" s="71">
        <v>23289</v>
      </c>
      <c r="D444" s="48">
        <v>212.34</v>
      </c>
      <c r="E444" s="48">
        <v>68.58</v>
      </c>
      <c r="F444" s="48">
        <f t="shared" si="40"/>
        <v>5.925312</v>
      </c>
      <c r="G444" s="48">
        <f t="shared" si="38"/>
        <v>250.93591666666666</v>
      </c>
      <c r="H444" s="48">
        <f t="shared" si="39"/>
        <v>1486.873598256</v>
      </c>
      <c r="I444" s="2" t="s">
        <v>98</v>
      </c>
      <c r="J444" s="62">
        <v>244.47204</v>
      </c>
      <c r="K444" s="62">
        <v>253.56922</v>
      </c>
      <c r="L444" s="62">
        <v>254.76649</v>
      </c>
    </row>
    <row r="445" spans="2:12" ht="24">
      <c r="B445" s="2">
        <v>20</v>
      </c>
      <c r="C445" s="71">
        <v>23303</v>
      </c>
      <c r="D445" s="48">
        <v>212.01</v>
      </c>
      <c r="E445" s="48">
        <v>44.21</v>
      </c>
      <c r="F445" s="48">
        <f t="shared" si="40"/>
        <v>3.8197440000000005</v>
      </c>
      <c r="G445" s="48">
        <f t="shared" si="38"/>
        <v>41.053983333333335</v>
      </c>
      <c r="H445" s="48">
        <f t="shared" si="39"/>
        <v>156.81570651360002</v>
      </c>
      <c r="I445" s="2" t="s">
        <v>99</v>
      </c>
      <c r="J445" s="62">
        <v>39.06776</v>
      </c>
      <c r="K445" s="62">
        <v>45.28039</v>
      </c>
      <c r="L445" s="62">
        <v>38.8138</v>
      </c>
    </row>
    <row r="446" spans="2:12" ht="24">
      <c r="B446" s="2">
        <v>21</v>
      </c>
      <c r="C446" s="71">
        <v>23310</v>
      </c>
      <c r="D446" s="48">
        <v>211.89</v>
      </c>
      <c r="E446" s="48">
        <v>30.14</v>
      </c>
      <c r="F446" s="48">
        <f t="shared" si="40"/>
        <v>2.604096</v>
      </c>
      <c r="G446" s="48">
        <f t="shared" si="38"/>
        <v>55.96608333333334</v>
      </c>
      <c r="H446" s="48">
        <f t="shared" si="39"/>
        <v>145.74105374400003</v>
      </c>
      <c r="I446" s="2" t="s">
        <v>100</v>
      </c>
      <c r="J446" s="62">
        <v>46.01704</v>
      </c>
      <c r="K446" s="62">
        <v>60.45146</v>
      </c>
      <c r="L446" s="62">
        <v>61.42975</v>
      </c>
    </row>
    <row r="447" spans="2:12" ht="24">
      <c r="B447" s="2">
        <v>22</v>
      </c>
      <c r="C447" s="71">
        <v>23320</v>
      </c>
      <c r="D447" s="48">
        <v>211.68</v>
      </c>
      <c r="E447" s="48">
        <v>30.49</v>
      </c>
      <c r="F447" s="48">
        <f t="shared" si="40"/>
        <v>2.634336</v>
      </c>
      <c r="G447" s="48">
        <f t="shared" si="38"/>
        <v>26.323603333333335</v>
      </c>
      <c r="H447" s="48">
        <f t="shared" si="39"/>
        <v>69.34521591072</v>
      </c>
      <c r="I447" s="2" t="s">
        <v>101</v>
      </c>
      <c r="J447" s="62">
        <v>28.43382</v>
      </c>
      <c r="K447" s="62">
        <v>23.98561</v>
      </c>
      <c r="L447" s="62">
        <v>26.55138</v>
      </c>
    </row>
    <row r="448" spans="2:12" ht="24">
      <c r="B448" s="2">
        <v>23</v>
      </c>
      <c r="C448" s="71">
        <v>23332</v>
      </c>
      <c r="D448" s="48">
        <v>211.76</v>
      </c>
      <c r="E448" s="48">
        <v>15.09</v>
      </c>
      <c r="F448" s="48">
        <f t="shared" si="40"/>
        <v>1.303776</v>
      </c>
      <c r="G448" s="48">
        <f t="shared" si="38"/>
        <v>17.3636</v>
      </c>
      <c r="H448" s="48">
        <f t="shared" si="39"/>
        <v>22.638244953600005</v>
      </c>
      <c r="I448" s="2" t="s">
        <v>102</v>
      </c>
      <c r="J448" s="62">
        <v>11.22779</v>
      </c>
      <c r="K448" s="62">
        <v>19.24206</v>
      </c>
      <c r="L448" s="62">
        <v>21.62095</v>
      </c>
    </row>
    <row r="449" spans="2:12" ht="24">
      <c r="B449" s="2">
        <v>24</v>
      </c>
      <c r="C449" s="71">
        <v>23338</v>
      </c>
      <c r="D449" s="48">
        <v>211.72</v>
      </c>
      <c r="E449" s="48">
        <v>21</v>
      </c>
      <c r="F449" s="48">
        <f t="shared" si="40"/>
        <v>1.8144</v>
      </c>
      <c r="G449" s="48">
        <f t="shared" si="38"/>
        <v>30.102096666666668</v>
      </c>
      <c r="H449" s="48">
        <f t="shared" si="39"/>
        <v>54.617244192</v>
      </c>
      <c r="I449" s="2" t="s">
        <v>77</v>
      </c>
      <c r="J449" s="62">
        <v>15.97255</v>
      </c>
      <c r="K449" s="62">
        <v>11.35894</v>
      </c>
      <c r="L449" s="62">
        <v>62.9748</v>
      </c>
    </row>
    <row r="450" spans="2:12" ht="24">
      <c r="B450" s="2">
        <v>25</v>
      </c>
      <c r="C450" s="71">
        <v>23349</v>
      </c>
      <c r="D450" s="48">
        <v>211.67</v>
      </c>
      <c r="E450" s="48">
        <v>15.14</v>
      </c>
      <c r="F450" s="48">
        <f t="shared" si="40"/>
        <v>1.3080960000000001</v>
      </c>
      <c r="G450" s="48">
        <f t="shared" si="38"/>
        <v>19.398496666666666</v>
      </c>
      <c r="H450" s="48">
        <f t="shared" si="39"/>
        <v>25.37509589568</v>
      </c>
      <c r="I450" s="2" t="s">
        <v>78</v>
      </c>
      <c r="J450" s="62">
        <v>18.76368</v>
      </c>
      <c r="K450" s="62">
        <v>25.82425</v>
      </c>
      <c r="L450" s="62">
        <v>13.60756</v>
      </c>
    </row>
    <row r="451" spans="2:12" ht="24">
      <c r="B451" s="2">
        <v>26</v>
      </c>
      <c r="C451" s="71">
        <v>23359</v>
      </c>
      <c r="D451" s="48">
        <v>211.66</v>
      </c>
      <c r="E451" s="48">
        <v>13.48</v>
      </c>
      <c r="F451" s="48">
        <f t="shared" si="40"/>
        <v>1.1646720000000002</v>
      </c>
      <c r="G451" s="48">
        <f t="shared" si="38"/>
        <v>24.31274</v>
      </c>
      <c r="H451" s="48">
        <f t="shared" si="39"/>
        <v>28.316367521280007</v>
      </c>
      <c r="I451" s="2" t="s">
        <v>79</v>
      </c>
      <c r="J451" s="62">
        <v>32.50727</v>
      </c>
      <c r="K451" s="62">
        <v>27.1995</v>
      </c>
      <c r="L451" s="62">
        <v>13.23145</v>
      </c>
    </row>
    <row r="452" spans="2:12" ht="24">
      <c r="B452" s="2">
        <v>27</v>
      </c>
      <c r="C452" s="71">
        <v>23367</v>
      </c>
      <c r="D452" s="48">
        <v>211.62</v>
      </c>
      <c r="E452" s="48">
        <v>11.15</v>
      </c>
      <c r="F452" s="48">
        <f t="shared" si="40"/>
        <v>0.9633600000000001</v>
      </c>
      <c r="G452" s="48">
        <f t="shared" si="38"/>
        <v>15.344513333333333</v>
      </c>
      <c r="H452" s="48">
        <f t="shared" si="39"/>
        <v>14.782290364800001</v>
      </c>
      <c r="I452" s="2" t="s">
        <v>103</v>
      </c>
      <c r="J452" s="62">
        <v>19.25973</v>
      </c>
      <c r="K452" s="62">
        <v>20.91781</v>
      </c>
      <c r="L452" s="62">
        <v>5.856</v>
      </c>
    </row>
    <row r="453" spans="2:12" ht="24">
      <c r="B453" s="2">
        <v>28</v>
      </c>
      <c r="C453" s="71">
        <v>23382</v>
      </c>
      <c r="D453" s="48">
        <v>211.59</v>
      </c>
      <c r="E453" s="48">
        <v>10.5</v>
      </c>
      <c r="F453" s="48">
        <f t="shared" si="40"/>
        <v>0.9072</v>
      </c>
      <c r="G453" s="48">
        <f t="shared" si="38"/>
        <v>20.106309999999997</v>
      </c>
      <c r="H453" s="48">
        <f t="shared" si="39"/>
        <v>18.240444431999997</v>
      </c>
      <c r="I453" s="2" t="s">
        <v>104</v>
      </c>
      <c r="J453" s="62">
        <v>19.8501</v>
      </c>
      <c r="K453" s="62">
        <v>25.64103</v>
      </c>
      <c r="L453" s="62">
        <v>14.8278</v>
      </c>
    </row>
    <row r="454" spans="2:12" ht="24">
      <c r="B454" s="2">
        <v>29</v>
      </c>
      <c r="C454" s="71">
        <v>23394</v>
      </c>
      <c r="D454" s="48">
        <v>211.54</v>
      </c>
      <c r="E454" s="48">
        <v>8.54</v>
      </c>
      <c r="F454" s="48">
        <f t="shared" si="40"/>
        <v>0.737856</v>
      </c>
      <c r="G454" s="48">
        <f t="shared" si="38"/>
        <v>13.498506666666666</v>
      </c>
      <c r="H454" s="48">
        <f t="shared" si="39"/>
        <v>9.959954135039998</v>
      </c>
      <c r="I454" s="2" t="s">
        <v>105</v>
      </c>
      <c r="J454" s="62">
        <v>15.0713</v>
      </c>
      <c r="K454" s="62">
        <v>18.38456</v>
      </c>
      <c r="L454" s="62">
        <v>7.03966</v>
      </c>
    </row>
    <row r="455" spans="2:12" ht="24">
      <c r="B455" s="2">
        <v>30</v>
      </c>
      <c r="C455" s="71">
        <v>23409</v>
      </c>
      <c r="D455" s="48">
        <v>211.54</v>
      </c>
      <c r="E455" s="48">
        <v>9.01</v>
      </c>
      <c r="F455" s="48">
        <f t="shared" si="40"/>
        <v>0.778464</v>
      </c>
      <c r="G455" s="48">
        <f t="shared" si="38"/>
        <v>13.525929999999997</v>
      </c>
      <c r="H455" s="48">
        <f t="shared" si="39"/>
        <v>10.529449571519999</v>
      </c>
      <c r="I455" s="2" t="s">
        <v>106</v>
      </c>
      <c r="J455" s="62">
        <v>13.95792</v>
      </c>
      <c r="K455" s="62">
        <v>11.82697</v>
      </c>
      <c r="L455" s="62">
        <v>14.7929</v>
      </c>
    </row>
    <row r="456" spans="2:12" ht="24">
      <c r="B456" s="2">
        <v>31</v>
      </c>
      <c r="C456" s="71">
        <v>23427</v>
      </c>
      <c r="D456" s="48">
        <v>211.46</v>
      </c>
      <c r="E456" s="48">
        <v>5.82</v>
      </c>
      <c r="F456" s="48">
        <f t="shared" si="40"/>
        <v>0.5028480000000001</v>
      </c>
      <c r="G456" s="48">
        <f t="shared" si="38"/>
        <v>10.670679999999999</v>
      </c>
      <c r="H456" s="48">
        <f t="shared" si="39"/>
        <v>5.36573009664</v>
      </c>
      <c r="I456" s="2" t="s">
        <v>108</v>
      </c>
      <c r="J456" s="62">
        <v>10.24098</v>
      </c>
      <c r="K456" s="62">
        <v>13.70534</v>
      </c>
      <c r="L456" s="62">
        <v>8.06572</v>
      </c>
    </row>
    <row r="457" spans="2:12" s="193" customFormat="1" ht="24.75" thickBot="1">
      <c r="B457" s="188">
        <v>32</v>
      </c>
      <c r="C457" s="189">
        <v>23439</v>
      </c>
      <c r="D457" s="190">
        <v>211.47</v>
      </c>
      <c r="E457" s="190">
        <v>5.73</v>
      </c>
      <c r="F457" s="190">
        <f t="shared" si="40"/>
        <v>0.49507200000000007</v>
      </c>
      <c r="G457" s="190">
        <f t="shared" si="38"/>
        <v>0.45868</v>
      </c>
      <c r="H457" s="190">
        <f t="shared" si="39"/>
        <v>0.22707962496000003</v>
      </c>
      <c r="I457" s="188" t="s">
        <v>107</v>
      </c>
      <c r="J457" s="192">
        <v>0</v>
      </c>
      <c r="K457" s="192">
        <v>1.37604</v>
      </c>
      <c r="L457" s="192">
        <v>0</v>
      </c>
    </row>
    <row r="458" spans="2:12" ht="24">
      <c r="B458" s="2">
        <v>1</v>
      </c>
      <c r="C458" s="71">
        <v>23469</v>
      </c>
      <c r="D458" s="48">
        <v>211.43</v>
      </c>
      <c r="E458" s="48">
        <v>3.88</v>
      </c>
      <c r="F458" s="48">
        <f t="shared" si="40"/>
        <v>0.33523200000000003</v>
      </c>
      <c r="G458" s="48">
        <f t="shared" si="38"/>
        <v>9.354336666666667</v>
      </c>
      <c r="H458" s="48">
        <f t="shared" si="39"/>
        <v>3.13587298944</v>
      </c>
      <c r="I458" s="2" t="s">
        <v>80</v>
      </c>
      <c r="J458" s="62">
        <v>13.87604</v>
      </c>
      <c r="K458" s="62">
        <v>6.22428</v>
      </c>
      <c r="L458" s="62">
        <v>7.96269</v>
      </c>
    </row>
    <row r="459" spans="2:12" ht="24">
      <c r="B459" s="2">
        <v>2</v>
      </c>
      <c r="C459" s="71">
        <v>23474</v>
      </c>
      <c r="D459" s="48">
        <v>212.66</v>
      </c>
      <c r="E459" s="48">
        <v>93.22</v>
      </c>
      <c r="F459" s="48">
        <f t="shared" si="40"/>
        <v>8.054208000000001</v>
      </c>
      <c r="G459" s="48">
        <f t="shared" si="38"/>
        <v>334.00712</v>
      </c>
      <c r="H459" s="48">
        <f t="shared" si="39"/>
        <v>2690.16281796096</v>
      </c>
      <c r="I459" s="5" t="s">
        <v>81</v>
      </c>
      <c r="J459" s="62">
        <v>349.2815</v>
      </c>
      <c r="K459" s="62">
        <v>393.20789</v>
      </c>
      <c r="L459" s="62">
        <v>259.53197</v>
      </c>
    </row>
    <row r="460" spans="2:12" ht="24">
      <c r="B460" s="2">
        <v>3</v>
      </c>
      <c r="C460" s="71">
        <v>23502</v>
      </c>
      <c r="D460" s="48">
        <v>211.67</v>
      </c>
      <c r="E460" s="48">
        <v>13.93</v>
      </c>
      <c r="F460" s="48">
        <f t="shared" si="40"/>
        <v>1.203552</v>
      </c>
      <c r="G460" s="48">
        <f t="shared" si="38"/>
        <v>167.9482866666667</v>
      </c>
      <c r="H460" s="48">
        <f t="shared" si="39"/>
        <v>202.13449631424</v>
      </c>
      <c r="I460" s="2" t="s">
        <v>82</v>
      </c>
      <c r="J460" s="62">
        <v>180.97273</v>
      </c>
      <c r="K460" s="62">
        <v>166.21147</v>
      </c>
      <c r="L460" s="62">
        <v>156.66066</v>
      </c>
    </row>
    <row r="461" spans="2:12" ht="24">
      <c r="B461" s="2">
        <v>4</v>
      </c>
      <c r="C461" s="71">
        <v>23521</v>
      </c>
      <c r="D461" s="48">
        <v>211.48</v>
      </c>
      <c r="E461" s="48">
        <v>6.96</v>
      </c>
      <c r="F461" s="48">
        <f t="shared" si="40"/>
        <v>0.601344</v>
      </c>
      <c r="G461" s="48">
        <f t="shared" si="38"/>
        <v>99.89552666666667</v>
      </c>
      <c r="H461" s="48">
        <f t="shared" si="39"/>
        <v>60.07157558784</v>
      </c>
      <c r="I461" s="2" t="s">
        <v>83</v>
      </c>
      <c r="J461" s="62">
        <v>96.20627</v>
      </c>
      <c r="K461" s="62">
        <v>83.09482</v>
      </c>
      <c r="L461" s="62">
        <v>120.38549</v>
      </c>
    </row>
    <row r="462" spans="2:12" ht="24">
      <c r="B462" s="2">
        <v>5</v>
      </c>
      <c r="C462" s="71">
        <v>23532</v>
      </c>
      <c r="D462" s="48">
        <v>211.55</v>
      </c>
      <c r="E462" s="48">
        <v>8.64</v>
      </c>
      <c r="F462" s="48">
        <f t="shared" si="40"/>
        <v>0.746496</v>
      </c>
      <c r="G462" s="48">
        <f t="shared" si="38"/>
        <v>129.06985999999998</v>
      </c>
      <c r="H462" s="48">
        <f t="shared" si="39"/>
        <v>96.35013421055999</v>
      </c>
      <c r="I462" s="2" t="s">
        <v>84</v>
      </c>
      <c r="J462" s="62">
        <v>127.06253</v>
      </c>
      <c r="K462" s="62">
        <v>134.87603</v>
      </c>
      <c r="L462" s="62">
        <v>125.27102</v>
      </c>
    </row>
    <row r="463" spans="2:12" ht="24">
      <c r="B463" s="2">
        <v>6</v>
      </c>
      <c r="C463" s="71">
        <v>23542</v>
      </c>
      <c r="D463" s="48">
        <v>217.15</v>
      </c>
      <c r="E463" s="48">
        <v>541.51</v>
      </c>
      <c r="F463" s="48">
        <f t="shared" si="40"/>
        <v>46.786464</v>
      </c>
      <c r="G463" s="48">
        <f t="shared" si="38"/>
        <v>1441.6544800000001</v>
      </c>
      <c r="H463" s="48">
        <f t="shared" si="39"/>
        <v>67449.91542895873</v>
      </c>
      <c r="I463" s="2" t="s">
        <v>85</v>
      </c>
      <c r="J463" s="62">
        <v>1547.80848</v>
      </c>
      <c r="K463" s="62">
        <v>1468.77925</v>
      </c>
      <c r="L463" s="62">
        <v>1308.37571</v>
      </c>
    </row>
    <row r="464" spans="2:12" ht="24">
      <c r="B464" s="2">
        <v>7</v>
      </c>
      <c r="C464" s="71">
        <v>23543</v>
      </c>
      <c r="D464" s="48">
        <v>218.5</v>
      </c>
      <c r="E464" s="48">
        <v>755.52</v>
      </c>
      <c r="F464" s="48">
        <f t="shared" si="40"/>
        <v>65.276928</v>
      </c>
      <c r="G464" s="48">
        <f aca="true" t="shared" si="41" ref="G464:G526">+AVERAGE(J464:L464)</f>
        <v>1122.8170333333335</v>
      </c>
      <c r="H464" s="48">
        <f aca="true" t="shared" si="42" ref="H464:H526">G464*F464</f>
        <v>73294.0466420736</v>
      </c>
      <c r="I464" s="2" t="s">
        <v>86</v>
      </c>
      <c r="J464" s="62">
        <v>935.40899</v>
      </c>
      <c r="K464" s="62">
        <v>1121.32916</v>
      </c>
      <c r="L464" s="62">
        <v>1311.71295</v>
      </c>
    </row>
    <row r="465" spans="2:12" ht="24">
      <c r="B465" s="2">
        <v>8</v>
      </c>
      <c r="C465" s="71">
        <v>23544</v>
      </c>
      <c r="D465" s="48">
        <v>214.38</v>
      </c>
      <c r="E465" s="48">
        <v>244.05</v>
      </c>
      <c r="F465" s="48">
        <f t="shared" si="40"/>
        <v>21.08592</v>
      </c>
      <c r="G465" s="48">
        <f t="shared" si="41"/>
        <v>423.5298233333333</v>
      </c>
      <c r="H465" s="48">
        <f t="shared" si="42"/>
        <v>8930.5159724208</v>
      </c>
      <c r="I465" s="2" t="s">
        <v>87</v>
      </c>
      <c r="J465" s="62">
        <v>388.39906</v>
      </c>
      <c r="K465" s="62">
        <v>384.18501</v>
      </c>
      <c r="L465" s="62">
        <v>498.0054</v>
      </c>
    </row>
    <row r="466" spans="2:12" ht="24">
      <c r="B466" s="2">
        <v>9</v>
      </c>
      <c r="C466" s="71">
        <v>23563</v>
      </c>
      <c r="D466" s="48">
        <v>211.83</v>
      </c>
      <c r="E466" s="48">
        <v>28.62</v>
      </c>
      <c r="F466" s="48">
        <f t="shared" si="40"/>
        <v>2.4727680000000003</v>
      </c>
      <c r="G466" s="48">
        <f t="shared" si="41"/>
        <v>61.38470666666666</v>
      </c>
      <c r="H466" s="48">
        <f t="shared" si="42"/>
        <v>151.79013833472</v>
      </c>
      <c r="I466" s="2" t="s">
        <v>88</v>
      </c>
      <c r="J466" s="62">
        <v>66.4212</v>
      </c>
      <c r="K466" s="62">
        <v>63.98081</v>
      </c>
      <c r="L466" s="62">
        <v>53.75211</v>
      </c>
    </row>
    <row r="467" spans="2:12" ht="24">
      <c r="B467" s="2">
        <v>10</v>
      </c>
      <c r="C467" s="71">
        <v>23577</v>
      </c>
      <c r="D467" s="48">
        <v>212.04</v>
      </c>
      <c r="E467" s="48">
        <v>41.71</v>
      </c>
      <c r="F467" s="48">
        <f t="shared" si="40"/>
        <v>3.6037440000000003</v>
      </c>
      <c r="G467" s="48">
        <f t="shared" si="41"/>
        <v>478.11560333333335</v>
      </c>
      <c r="H467" s="48">
        <f t="shared" si="42"/>
        <v>1723.00623681888</v>
      </c>
      <c r="I467" s="2" t="s">
        <v>89</v>
      </c>
      <c r="J467" s="62">
        <v>479.23088</v>
      </c>
      <c r="K467" s="62">
        <v>476.17445</v>
      </c>
      <c r="L467" s="62">
        <v>478.94148</v>
      </c>
    </row>
    <row r="468" spans="2:12" ht="24">
      <c r="B468" s="2">
        <v>11</v>
      </c>
      <c r="C468" s="71">
        <v>23585</v>
      </c>
      <c r="D468" s="48">
        <v>214.85</v>
      </c>
      <c r="E468" s="48">
        <v>300.66</v>
      </c>
      <c r="F468" s="48">
        <f t="shared" si="40"/>
        <v>25.977024000000004</v>
      </c>
      <c r="G468" s="48">
        <f t="shared" si="41"/>
        <v>694.7491266666666</v>
      </c>
      <c r="H468" s="48">
        <f t="shared" si="42"/>
        <v>18047.51473739904</v>
      </c>
      <c r="I468" s="2" t="s">
        <v>90</v>
      </c>
      <c r="J468" s="62">
        <v>681.13747</v>
      </c>
      <c r="K468" s="62">
        <v>657.9721</v>
      </c>
      <c r="L468" s="62">
        <v>745.13781</v>
      </c>
    </row>
    <row r="469" spans="2:12" ht="24">
      <c r="B469" s="2">
        <v>12</v>
      </c>
      <c r="C469" s="71">
        <v>23592</v>
      </c>
      <c r="D469" s="48">
        <v>215.93</v>
      </c>
      <c r="E469" s="48">
        <v>435.73</v>
      </c>
      <c r="F469" s="48">
        <f t="shared" si="40"/>
        <v>37.647072</v>
      </c>
      <c r="G469" s="48">
        <f t="shared" si="41"/>
        <v>910.7162233333333</v>
      </c>
      <c r="H469" s="48">
        <f t="shared" si="42"/>
        <v>34285.79923139808</v>
      </c>
      <c r="I469" s="2" t="s">
        <v>91</v>
      </c>
      <c r="J469" s="62">
        <v>852.00553</v>
      </c>
      <c r="K469" s="62">
        <v>875.94499</v>
      </c>
      <c r="L469" s="62">
        <v>1004.19815</v>
      </c>
    </row>
    <row r="470" spans="2:12" ht="24">
      <c r="B470" s="2">
        <v>13</v>
      </c>
      <c r="C470" s="71">
        <v>23605</v>
      </c>
      <c r="D470" s="48">
        <v>214.04</v>
      </c>
      <c r="E470" s="48">
        <v>214.53</v>
      </c>
      <c r="F470" s="48">
        <f t="shared" si="40"/>
        <v>18.535392</v>
      </c>
      <c r="G470" s="48">
        <f t="shared" si="41"/>
        <v>383.52259000000004</v>
      </c>
      <c r="H470" s="48">
        <f t="shared" si="42"/>
        <v>7108.741546505281</v>
      </c>
      <c r="I470" s="2" t="s">
        <v>92</v>
      </c>
      <c r="J470" s="62">
        <v>351.01148</v>
      </c>
      <c r="K470" s="62">
        <v>379.03542</v>
      </c>
      <c r="L470" s="62">
        <v>420.52087</v>
      </c>
    </row>
    <row r="471" spans="2:12" ht="24">
      <c r="B471" s="2">
        <v>14</v>
      </c>
      <c r="C471" s="71">
        <v>23612</v>
      </c>
      <c r="D471" s="48">
        <v>212.32</v>
      </c>
      <c r="E471" s="48">
        <v>69.49</v>
      </c>
      <c r="F471" s="48">
        <f t="shared" si="40"/>
        <v>6.0039359999999995</v>
      </c>
      <c r="G471" s="48">
        <f t="shared" si="41"/>
        <v>72.29528333333333</v>
      </c>
      <c r="H471" s="48">
        <f t="shared" si="42"/>
        <v>434.05625423519996</v>
      </c>
      <c r="I471" s="2" t="s">
        <v>93</v>
      </c>
      <c r="J471" s="62">
        <v>71.75878</v>
      </c>
      <c r="K471" s="62">
        <v>71.65877</v>
      </c>
      <c r="L471" s="62">
        <v>73.4683</v>
      </c>
    </row>
    <row r="472" spans="2:12" ht="24">
      <c r="B472" s="2">
        <v>15</v>
      </c>
      <c r="C472" s="71">
        <v>23626</v>
      </c>
      <c r="D472" s="48">
        <v>212.74</v>
      </c>
      <c r="E472" s="48">
        <v>104.88</v>
      </c>
      <c r="F472" s="48">
        <f t="shared" si="40"/>
        <v>9.061632</v>
      </c>
      <c r="G472" s="48">
        <f t="shared" si="41"/>
        <v>135.26367666666667</v>
      </c>
      <c r="H472" s="48">
        <f t="shared" si="42"/>
        <v>1225.70966092032</v>
      </c>
      <c r="I472" s="2" t="s">
        <v>94</v>
      </c>
      <c r="J472" s="62">
        <v>122.98483</v>
      </c>
      <c r="K472" s="62">
        <v>143.58081</v>
      </c>
      <c r="L472" s="62">
        <v>139.22539</v>
      </c>
    </row>
    <row r="473" spans="2:12" ht="24">
      <c r="B473" s="2">
        <v>16</v>
      </c>
      <c r="C473" s="71">
        <v>23640</v>
      </c>
      <c r="D473" s="48">
        <v>212.46</v>
      </c>
      <c r="E473" s="48">
        <v>75.14</v>
      </c>
      <c r="F473" s="48">
        <f t="shared" si="40"/>
        <v>6.492096</v>
      </c>
      <c r="G473" s="48">
        <f t="shared" si="41"/>
        <v>77.70607666666666</v>
      </c>
      <c r="H473" s="48">
        <f t="shared" si="42"/>
        <v>504.47530950336</v>
      </c>
      <c r="I473" s="2" t="s">
        <v>95</v>
      </c>
      <c r="J473" s="62">
        <v>64.24521</v>
      </c>
      <c r="K473" s="62">
        <v>86.16674</v>
      </c>
      <c r="L473" s="62">
        <v>82.70628</v>
      </c>
    </row>
    <row r="474" spans="2:12" ht="24">
      <c r="B474" s="2">
        <v>17</v>
      </c>
      <c r="C474" s="71">
        <v>23649</v>
      </c>
      <c r="D474" s="48">
        <v>212.54</v>
      </c>
      <c r="E474" s="48">
        <v>80.97</v>
      </c>
      <c r="F474" s="48">
        <f t="shared" si="40"/>
        <v>6.995808</v>
      </c>
      <c r="G474" s="48">
        <f t="shared" si="41"/>
        <v>81.88092666666667</v>
      </c>
      <c r="H474" s="48">
        <f t="shared" si="42"/>
        <v>572.82324182208</v>
      </c>
      <c r="I474" s="2" t="s">
        <v>96</v>
      </c>
      <c r="J474" s="62">
        <v>87.68068</v>
      </c>
      <c r="K474" s="62">
        <v>70.22426</v>
      </c>
      <c r="L474" s="62">
        <v>87.73784</v>
      </c>
    </row>
    <row r="475" spans="2:12" ht="24">
      <c r="B475" s="2">
        <v>18</v>
      </c>
      <c r="C475" s="71">
        <v>23655</v>
      </c>
      <c r="D475" s="48">
        <v>212.48</v>
      </c>
      <c r="E475" s="48">
        <v>80.51</v>
      </c>
      <c r="F475" s="48">
        <f t="shared" si="40"/>
        <v>6.9560640000000005</v>
      </c>
      <c r="G475" s="48">
        <f t="shared" si="41"/>
        <v>391.46386</v>
      </c>
      <c r="H475" s="48">
        <f t="shared" si="42"/>
        <v>2723.0476638470404</v>
      </c>
      <c r="I475" s="2" t="s">
        <v>97</v>
      </c>
      <c r="J475" s="62">
        <v>337.26103</v>
      </c>
      <c r="K475" s="62">
        <v>430.47502</v>
      </c>
      <c r="L475" s="62">
        <v>406.65553</v>
      </c>
    </row>
    <row r="476" spans="2:12" ht="24">
      <c r="B476" s="2">
        <v>19</v>
      </c>
      <c r="C476" s="71">
        <v>23668</v>
      </c>
      <c r="D476" s="48">
        <v>212.07</v>
      </c>
      <c r="E476" s="48">
        <v>44.87</v>
      </c>
      <c r="F476" s="48">
        <f t="shared" si="40"/>
        <v>3.8767679999999998</v>
      </c>
      <c r="G476" s="48">
        <f t="shared" si="41"/>
        <v>29.803373333333337</v>
      </c>
      <c r="H476" s="48">
        <f t="shared" si="42"/>
        <v>115.54076403072001</v>
      </c>
      <c r="I476" s="2" t="s">
        <v>98</v>
      </c>
      <c r="J476" s="62">
        <v>34.99022</v>
      </c>
      <c r="K476" s="62">
        <v>21.42386</v>
      </c>
      <c r="L476" s="62">
        <v>32.99604</v>
      </c>
    </row>
    <row r="477" spans="2:12" ht="24">
      <c r="B477" s="2">
        <v>20</v>
      </c>
      <c r="C477" s="71">
        <v>23675</v>
      </c>
      <c r="D477" s="48">
        <v>212.21</v>
      </c>
      <c r="E477" s="48">
        <v>41.15</v>
      </c>
      <c r="F477" s="48">
        <f t="shared" si="40"/>
        <v>3.55536</v>
      </c>
      <c r="G477" s="48">
        <f t="shared" si="41"/>
        <v>258.43315333333334</v>
      </c>
      <c r="H477" s="48">
        <f t="shared" si="42"/>
        <v>918.8228960352</v>
      </c>
      <c r="I477" s="2" t="s">
        <v>99</v>
      </c>
      <c r="J477" s="62">
        <v>245.18797</v>
      </c>
      <c r="K477" s="62">
        <v>313.69224</v>
      </c>
      <c r="L477" s="62">
        <v>216.41925</v>
      </c>
    </row>
    <row r="478" spans="2:12" ht="24">
      <c r="B478" s="2">
        <v>21</v>
      </c>
      <c r="C478" s="71">
        <v>23683</v>
      </c>
      <c r="D478" s="48">
        <v>212.23</v>
      </c>
      <c r="E478" s="48">
        <v>53.49</v>
      </c>
      <c r="F478" s="48">
        <f t="shared" si="40"/>
        <v>4.621536000000001</v>
      </c>
      <c r="G478" s="48">
        <f t="shared" si="41"/>
        <v>164.63138333333333</v>
      </c>
      <c r="H478" s="48">
        <f t="shared" si="42"/>
        <v>760.8498648048001</v>
      </c>
      <c r="I478" s="2" t="s">
        <v>100</v>
      </c>
      <c r="J478" s="62">
        <v>170.02977</v>
      </c>
      <c r="K478" s="62">
        <v>155.17533</v>
      </c>
      <c r="L478" s="62">
        <v>168.68905</v>
      </c>
    </row>
    <row r="479" spans="2:12" ht="24">
      <c r="B479" s="2">
        <v>22</v>
      </c>
      <c r="C479" s="71">
        <v>23697</v>
      </c>
      <c r="D479" s="48">
        <v>211.9</v>
      </c>
      <c r="E479" s="48">
        <v>28.73</v>
      </c>
      <c r="F479" s="48">
        <f t="shared" si="40"/>
        <v>2.482272</v>
      </c>
      <c r="G479" s="48">
        <f t="shared" si="41"/>
        <v>42.35477333333333</v>
      </c>
      <c r="H479" s="48">
        <f t="shared" si="42"/>
        <v>105.13606791167999</v>
      </c>
      <c r="I479" s="2" t="s">
        <v>101</v>
      </c>
      <c r="J479" s="62">
        <v>48.00722</v>
      </c>
      <c r="K479" s="62">
        <v>43.09868</v>
      </c>
      <c r="L479" s="62">
        <v>35.95842</v>
      </c>
    </row>
    <row r="480" spans="2:12" ht="24">
      <c r="B480" s="2">
        <v>23</v>
      </c>
      <c r="C480" s="71">
        <v>23704</v>
      </c>
      <c r="D480" s="48">
        <v>211.84</v>
      </c>
      <c r="E480" s="48">
        <v>15.07</v>
      </c>
      <c r="F480" s="48">
        <f t="shared" si="40"/>
        <v>1.302048</v>
      </c>
      <c r="G480" s="48">
        <f t="shared" si="41"/>
        <v>14.756473333333332</v>
      </c>
      <c r="H480" s="48">
        <f t="shared" si="42"/>
        <v>19.21363659072</v>
      </c>
      <c r="I480" s="2" t="s">
        <v>102</v>
      </c>
      <c r="J480" s="62">
        <v>6.61192</v>
      </c>
      <c r="K480" s="62">
        <v>19.22262</v>
      </c>
      <c r="L480" s="62">
        <v>18.43488</v>
      </c>
    </row>
    <row r="481" spans="2:12" ht="24">
      <c r="B481" s="2">
        <v>24</v>
      </c>
      <c r="C481" s="71">
        <v>23718</v>
      </c>
      <c r="D481" s="48">
        <v>211.72</v>
      </c>
      <c r="E481" s="48">
        <v>20.11</v>
      </c>
      <c r="F481" s="48">
        <f t="shared" si="40"/>
        <v>1.737504</v>
      </c>
      <c r="G481" s="48">
        <f t="shared" si="41"/>
        <v>6.261446666666667</v>
      </c>
      <c r="H481" s="48">
        <f t="shared" si="42"/>
        <v>10.87928862912</v>
      </c>
      <c r="I481" s="2" t="s">
        <v>77</v>
      </c>
      <c r="J481" s="62">
        <v>7.32856</v>
      </c>
      <c r="K481" s="62">
        <v>5.02884</v>
      </c>
      <c r="L481" s="62">
        <v>6.42694</v>
      </c>
    </row>
    <row r="482" spans="2:12" ht="24">
      <c r="B482" s="2">
        <v>25</v>
      </c>
      <c r="C482" s="71">
        <v>23731</v>
      </c>
      <c r="D482" s="48">
        <v>211.66</v>
      </c>
      <c r="E482" s="48">
        <v>12.24</v>
      </c>
      <c r="F482" s="48">
        <f t="shared" si="40"/>
        <v>1.057536</v>
      </c>
      <c r="G482" s="48">
        <f t="shared" si="41"/>
        <v>11.233783333333333</v>
      </c>
      <c r="H482" s="48">
        <f t="shared" si="42"/>
        <v>11.8801302912</v>
      </c>
      <c r="I482" s="2" t="s">
        <v>78</v>
      </c>
      <c r="J482" s="62">
        <v>10.49394</v>
      </c>
      <c r="K482" s="62">
        <v>12.15621</v>
      </c>
      <c r="L482" s="62">
        <v>11.0512</v>
      </c>
    </row>
    <row r="483" spans="2:12" ht="24">
      <c r="B483" s="2">
        <v>26</v>
      </c>
      <c r="C483" s="71">
        <v>23738</v>
      </c>
      <c r="D483" s="48">
        <v>211.64</v>
      </c>
      <c r="E483" s="48">
        <v>13.46</v>
      </c>
      <c r="F483" s="48">
        <f t="shared" si="40"/>
        <v>1.1629440000000002</v>
      </c>
      <c r="G483" s="48">
        <f t="shared" si="41"/>
        <v>18.30934</v>
      </c>
      <c r="H483" s="48">
        <f t="shared" si="42"/>
        <v>21.292737096960003</v>
      </c>
      <c r="I483" s="2" t="s">
        <v>79</v>
      </c>
      <c r="J483" s="62">
        <v>23.33567</v>
      </c>
      <c r="K483" s="62">
        <v>13.69781</v>
      </c>
      <c r="L483" s="62">
        <v>17.89454</v>
      </c>
    </row>
    <row r="484" spans="2:12" ht="24">
      <c r="B484" s="2">
        <v>27</v>
      </c>
      <c r="C484" s="71">
        <v>23746</v>
      </c>
      <c r="D484" s="48">
        <v>211.62</v>
      </c>
      <c r="E484" s="48">
        <v>9.19</v>
      </c>
      <c r="F484" s="48">
        <f t="shared" si="40"/>
        <v>0.7940159999999999</v>
      </c>
      <c r="G484" s="48">
        <f t="shared" si="41"/>
        <v>26.074236666666668</v>
      </c>
      <c r="H484" s="48">
        <f t="shared" si="42"/>
        <v>20.70336110112</v>
      </c>
      <c r="I484" s="2" t="s">
        <v>103</v>
      </c>
      <c r="J484" s="62">
        <v>24.97076</v>
      </c>
      <c r="K484" s="62">
        <v>20.45134</v>
      </c>
      <c r="L484" s="62">
        <v>32.80061</v>
      </c>
    </row>
    <row r="485" spans="2:12" ht="24">
      <c r="B485" s="2">
        <v>28</v>
      </c>
      <c r="C485" s="71">
        <v>23759</v>
      </c>
      <c r="D485" s="48">
        <v>211.6</v>
      </c>
      <c r="E485" s="48">
        <v>9.79</v>
      </c>
      <c r="F485" s="48">
        <f aca="true" t="shared" si="43" ref="F485:F526">E485*0.0864</f>
        <v>0.8458559999999999</v>
      </c>
      <c r="G485" s="48">
        <f t="shared" si="41"/>
        <v>11.616936666666668</v>
      </c>
      <c r="H485" s="48">
        <f t="shared" si="42"/>
        <v>9.82625558112</v>
      </c>
      <c r="I485" s="2" t="s">
        <v>104</v>
      </c>
      <c r="J485" s="62">
        <v>5.53997</v>
      </c>
      <c r="K485" s="62">
        <v>15.42933</v>
      </c>
      <c r="L485" s="62">
        <v>13.88151</v>
      </c>
    </row>
    <row r="486" spans="2:12" ht="24">
      <c r="B486" s="2">
        <v>29</v>
      </c>
      <c r="C486" s="71">
        <v>23766</v>
      </c>
      <c r="D486" s="48">
        <v>211.67</v>
      </c>
      <c r="E486" s="48">
        <v>13.3</v>
      </c>
      <c r="F486" s="48">
        <f t="shared" si="43"/>
        <v>1.1491200000000001</v>
      </c>
      <c r="G486" s="48">
        <f t="shared" si="41"/>
        <v>8.793443333333332</v>
      </c>
      <c r="H486" s="48">
        <f t="shared" si="42"/>
        <v>10.1047216032</v>
      </c>
      <c r="I486" s="2" t="s">
        <v>105</v>
      </c>
      <c r="J486" s="62">
        <v>13.03215</v>
      </c>
      <c r="K486" s="62">
        <v>4.97973</v>
      </c>
      <c r="L486" s="62">
        <v>8.36845</v>
      </c>
    </row>
    <row r="487" spans="2:12" ht="24">
      <c r="B487" s="2">
        <v>30</v>
      </c>
      <c r="C487" s="71">
        <v>23777</v>
      </c>
      <c r="D487" s="48">
        <v>211.53</v>
      </c>
      <c r="E487" s="48">
        <v>6.84</v>
      </c>
      <c r="F487" s="48">
        <f t="shared" si="43"/>
        <v>0.5909760000000001</v>
      </c>
      <c r="G487" s="48">
        <f t="shared" si="41"/>
        <v>18.04316</v>
      </c>
      <c r="H487" s="48">
        <f t="shared" si="42"/>
        <v>10.66307452416</v>
      </c>
      <c r="I487" s="2" t="s">
        <v>106</v>
      </c>
      <c r="J487" s="62">
        <v>16.56917</v>
      </c>
      <c r="K487" s="62">
        <v>15.21561</v>
      </c>
      <c r="L487" s="62">
        <v>22.3447</v>
      </c>
    </row>
    <row r="488" spans="2:12" ht="24">
      <c r="B488" s="2">
        <v>31</v>
      </c>
      <c r="C488" s="71">
        <v>23780</v>
      </c>
      <c r="D488" s="48">
        <v>211.58</v>
      </c>
      <c r="E488" s="48">
        <v>8.92</v>
      </c>
      <c r="F488" s="48">
        <f t="shared" si="43"/>
        <v>0.770688</v>
      </c>
      <c r="G488" s="48">
        <f t="shared" si="41"/>
        <v>16.912826666666664</v>
      </c>
      <c r="H488" s="48">
        <f t="shared" si="42"/>
        <v>13.03451255808</v>
      </c>
      <c r="I488" s="2" t="s">
        <v>108</v>
      </c>
      <c r="J488" s="62">
        <v>16.81307</v>
      </c>
      <c r="K488" s="62">
        <v>17.11997</v>
      </c>
      <c r="L488" s="62">
        <v>16.80544</v>
      </c>
    </row>
    <row r="489" spans="2:12" ht="24">
      <c r="B489" s="2">
        <v>32</v>
      </c>
      <c r="C489" s="71">
        <v>23794</v>
      </c>
      <c r="D489" s="48">
        <v>212</v>
      </c>
      <c r="E489" s="48">
        <v>32.73</v>
      </c>
      <c r="F489" s="48">
        <f t="shared" si="43"/>
        <v>2.8278719999999997</v>
      </c>
      <c r="G489" s="48">
        <f t="shared" si="41"/>
        <v>62.44486333333333</v>
      </c>
      <c r="H489" s="48">
        <f t="shared" si="42"/>
        <v>176.58608056415997</v>
      </c>
      <c r="I489" s="5" t="s">
        <v>107</v>
      </c>
      <c r="J489" s="62">
        <v>61.514</v>
      </c>
      <c r="K489" s="62">
        <v>64.64618</v>
      </c>
      <c r="L489" s="62">
        <v>61.17441</v>
      </c>
    </row>
    <row r="490" spans="2:12" ht="24">
      <c r="B490" s="2">
        <v>33</v>
      </c>
      <c r="C490" s="71">
        <v>23808</v>
      </c>
      <c r="D490" s="48">
        <v>211.52</v>
      </c>
      <c r="E490" s="48">
        <v>6.18</v>
      </c>
      <c r="F490" s="48">
        <f t="shared" si="43"/>
        <v>0.533952</v>
      </c>
      <c r="G490" s="48">
        <f t="shared" si="41"/>
        <v>37.96374333333333</v>
      </c>
      <c r="H490" s="48">
        <f t="shared" si="42"/>
        <v>20.27081668032</v>
      </c>
      <c r="I490" s="2" t="s">
        <v>114</v>
      </c>
      <c r="J490" s="62">
        <v>30.7963</v>
      </c>
      <c r="K490" s="62">
        <v>38.20715</v>
      </c>
      <c r="L490" s="62">
        <v>44.88778</v>
      </c>
    </row>
    <row r="491" spans="2:12" s="193" customFormat="1" ht="24.75" thickBot="1">
      <c r="B491" s="188">
        <v>34</v>
      </c>
      <c r="C491" s="189">
        <v>23822</v>
      </c>
      <c r="D491" s="190">
        <v>221.64</v>
      </c>
      <c r="E491" s="190">
        <v>10.23</v>
      </c>
      <c r="F491" s="190">
        <f t="shared" si="43"/>
        <v>0.8838720000000001</v>
      </c>
      <c r="G491" s="190">
        <f t="shared" si="41"/>
        <v>72.72506666666668</v>
      </c>
      <c r="H491" s="190">
        <f t="shared" si="42"/>
        <v>64.27965012480001</v>
      </c>
      <c r="I491" s="188" t="s">
        <v>115</v>
      </c>
      <c r="J491" s="192">
        <v>83.43834</v>
      </c>
      <c r="K491" s="192">
        <v>66.09299</v>
      </c>
      <c r="L491" s="192">
        <v>68.64387</v>
      </c>
    </row>
    <row r="492" spans="2:12" ht="24">
      <c r="B492" s="2">
        <v>1</v>
      </c>
      <c r="C492" s="71">
        <v>23836</v>
      </c>
      <c r="D492" s="48">
        <v>211.58</v>
      </c>
      <c r="E492" s="48">
        <v>14.56</v>
      </c>
      <c r="F492" s="48">
        <f t="shared" si="43"/>
        <v>1.2579840000000002</v>
      </c>
      <c r="G492" s="48">
        <f t="shared" si="41"/>
        <v>70.4957</v>
      </c>
      <c r="H492" s="48">
        <f t="shared" si="42"/>
        <v>88.68246266880001</v>
      </c>
      <c r="I492" s="2" t="s">
        <v>80</v>
      </c>
      <c r="J492" s="62">
        <v>86.4755</v>
      </c>
      <c r="K492" s="62">
        <v>86.4857</v>
      </c>
      <c r="L492" s="62">
        <v>38.5259</v>
      </c>
    </row>
    <row r="493" spans="2:12" ht="24">
      <c r="B493" s="2">
        <v>2</v>
      </c>
      <c r="C493" s="71">
        <v>23853</v>
      </c>
      <c r="D493" s="48">
        <v>211.77</v>
      </c>
      <c r="E493" s="48">
        <v>18.57</v>
      </c>
      <c r="F493" s="48">
        <f t="shared" si="43"/>
        <v>1.604448</v>
      </c>
      <c r="G493" s="48">
        <f t="shared" si="41"/>
        <v>61.179190000000006</v>
      </c>
      <c r="H493" s="48">
        <f t="shared" si="42"/>
        <v>98.15882903712001</v>
      </c>
      <c r="I493" s="5" t="s">
        <v>81</v>
      </c>
      <c r="J493" s="62">
        <v>47.91514</v>
      </c>
      <c r="K493" s="62">
        <v>72.3589</v>
      </c>
      <c r="L493" s="62">
        <v>63.26353</v>
      </c>
    </row>
    <row r="494" spans="2:12" ht="24">
      <c r="B494" s="2">
        <v>3</v>
      </c>
      <c r="C494" s="71">
        <v>23864</v>
      </c>
      <c r="D494" s="48">
        <v>211.75</v>
      </c>
      <c r="E494" s="48">
        <v>17.6</v>
      </c>
      <c r="F494" s="48">
        <f t="shared" si="43"/>
        <v>1.5206400000000002</v>
      </c>
      <c r="G494" s="48">
        <f t="shared" si="41"/>
        <v>42.44925333333333</v>
      </c>
      <c r="H494" s="48">
        <f t="shared" si="42"/>
        <v>64.55003258880001</v>
      </c>
      <c r="I494" s="2" t="s">
        <v>82</v>
      </c>
      <c r="J494" s="62">
        <v>39.30584</v>
      </c>
      <c r="K494" s="62">
        <v>43.96678</v>
      </c>
      <c r="L494" s="62">
        <v>44.07514</v>
      </c>
    </row>
    <row r="495" spans="2:12" ht="24">
      <c r="B495" s="2">
        <v>4</v>
      </c>
      <c r="C495" s="71">
        <v>23880</v>
      </c>
      <c r="D495" s="48">
        <v>212.22</v>
      </c>
      <c r="E495" s="48">
        <v>46.38</v>
      </c>
      <c r="F495" s="48">
        <f t="shared" si="43"/>
        <v>4.007232</v>
      </c>
      <c r="G495" s="48">
        <f t="shared" si="41"/>
        <v>859.3622133333333</v>
      </c>
      <c r="H495" s="48">
        <f t="shared" si="42"/>
        <v>3443.66376086016</v>
      </c>
      <c r="I495" s="2" t="s">
        <v>83</v>
      </c>
      <c r="J495" s="62">
        <v>960.75032</v>
      </c>
      <c r="K495" s="62">
        <v>732.21836</v>
      </c>
      <c r="L495" s="62">
        <v>885.11796</v>
      </c>
    </row>
    <row r="496" spans="2:12" ht="24">
      <c r="B496" s="2">
        <v>5</v>
      </c>
      <c r="C496" s="71">
        <v>23884</v>
      </c>
      <c r="D496" s="48">
        <v>213.35</v>
      </c>
      <c r="E496" s="48">
        <v>150</v>
      </c>
      <c r="F496" s="48">
        <f t="shared" si="43"/>
        <v>12.96</v>
      </c>
      <c r="G496" s="48">
        <f t="shared" si="41"/>
        <v>654.1051433333333</v>
      </c>
      <c r="H496" s="48">
        <f t="shared" si="42"/>
        <v>8477.2026576</v>
      </c>
      <c r="I496" s="2" t="s">
        <v>84</v>
      </c>
      <c r="J496" s="62">
        <v>612.34784</v>
      </c>
      <c r="K496" s="62">
        <v>724.11248</v>
      </c>
      <c r="L496" s="62">
        <v>625.85511</v>
      </c>
    </row>
    <row r="497" spans="2:12" ht="24">
      <c r="B497" s="2">
        <v>6</v>
      </c>
      <c r="C497" s="71">
        <v>23886</v>
      </c>
      <c r="D497" s="48">
        <v>212.54</v>
      </c>
      <c r="E497" s="48">
        <v>78.88</v>
      </c>
      <c r="F497" s="48">
        <f t="shared" si="43"/>
        <v>6.815232</v>
      </c>
      <c r="G497" s="48">
        <f t="shared" si="41"/>
        <v>221.06741</v>
      </c>
      <c r="H497" s="48">
        <f t="shared" si="42"/>
        <v>1506.62568678912</v>
      </c>
      <c r="I497" s="2" t="s">
        <v>85</v>
      </c>
      <c r="J497" s="62">
        <v>223.2479</v>
      </c>
      <c r="K497" s="62">
        <v>230.45671</v>
      </c>
      <c r="L497" s="62">
        <v>209.49762</v>
      </c>
    </row>
    <row r="498" spans="2:12" ht="24">
      <c r="B498" s="2">
        <v>7</v>
      </c>
      <c r="C498" s="71">
        <v>23900</v>
      </c>
      <c r="D498" s="48">
        <v>211.75</v>
      </c>
      <c r="E498" s="48">
        <v>19.98</v>
      </c>
      <c r="F498" s="48">
        <f t="shared" si="43"/>
        <v>1.726272</v>
      </c>
      <c r="G498" s="48">
        <f t="shared" si="41"/>
        <v>33.02025333333333</v>
      </c>
      <c r="H498" s="48">
        <f t="shared" si="42"/>
        <v>57.001938762239995</v>
      </c>
      <c r="I498" s="2" t="s">
        <v>86</v>
      </c>
      <c r="J498" s="62">
        <v>21.08938</v>
      </c>
      <c r="K498" s="62">
        <v>47.67959</v>
      </c>
      <c r="L498" s="62">
        <v>30.29179</v>
      </c>
    </row>
    <row r="499" spans="2:12" ht="24">
      <c r="B499" s="2">
        <v>8</v>
      </c>
      <c r="C499" s="71">
        <v>23878</v>
      </c>
      <c r="D499" s="48">
        <v>214.7</v>
      </c>
      <c r="E499" s="48">
        <v>407.16</v>
      </c>
      <c r="F499" s="48">
        <f t="shared" si="43"/>
        <v>35.178624000000006</v>
      </c>
      <c r="G499" s="48">
        <f t="shared" si="41"/>
        <v>1475.1414666666667</v>
      </c>
      <c r="H499" s="48">
        <f t="shared" si="42"/>
        <v>51893.44700267521</v>
      </c>
      <c r="I499" s="2" t="s">
        <v>87</v>
      </c>
      <c r="J499" s="62">
        <v>1521.88976</v>
      </c>
      <c r="K499" s="62">
        <v>1396.89005</v>
      </c>
      <c r="L499" s="62">
        <v>1506.64459</v>
      </c>
    </row>
    <row r="500" spans="2:12" ht="24">
      <c r="B500" s="2">
        <v>9</v>
      </c>
      <c r="C500" s="71">
        <v>23913</v>
      </c>
      <c r="D500" s="48">
        <v>212.15</v>
      </c>
      <c r="E500" s="48">
        <v>44.92</v>
      </c>
      <c r="F500" s="48">
        <f t="shared" si="43"/>
        <v>3.8810880000000005</v>
      </c>
      <c r="G500" s="48">
        <f t="shared" si="41"/>
        <v>92.41062</v>
      </c>
      <c r="H500" s="48">
        <f t="shared" si="42"/>
        <v>358.65374835456004</v>
      </c>
      <c r="I500" s="2" t="s">
        <v>88</v>
      </c>
      <c r="J500" s="62">
        <v>89.46756</v>
      </c>
      <c r="K500" s="62">
        <v>90.84355</v>
      </c>
      <c r="L500" s="62">
        <v>96.92075</v>
      </c>
    </row>
    <row r="501" spans="2:12" ht="24">
      <c r="B501" s="2">
        <v>10</v>
      </c>
      <c r="C501" s="71">
        <v>23927</v>
      </c>
      <c r="D501" s="48">
        <v>214.14</v>
      </c>
      <c r="E501" s="48">
        <v>217.27</v>
      </c>
      <c r="F501" s="48">
        <f t="shared" si="43"/>
        <v>18.772128000000002</v>
      </c>
      <c r="G501" s="48">
        <f t="shared" si="41"/>
        <v>394.8816733333333</v>
      </c>
      <c r="H501" s="48">
        <f t="shared" si="42"/>
        <v>7412.769316667521</v>
      </c>
      <c r="I501" s="2" t="s">
        <v>89</v>
      </c>
      <c r="J501" s="62">
        <v>412.52073</v>
      </c>
      <c r="K501" s="62">
        <v>396.16959</v>
      </c>
      <c r="L501" s="62">
        <v>375.9547</v>
      </c>
    </row>
    <row r="502" spans="2:12" ht="24">
      <c r="B502" s="2">
        <v>11</v>
      </c>
      <c r="C502" s="71">
        <v>23935</v>
      </c>
      <c r="D502" s="48">
        <v>211.84</v>
      </c>
      <c r="E502" s="48">
        <v>114.93</v>
      </c>
      <c r="F502" s="48">
        <f t="shared" si="43"/>
        <v>9.929952000000002</v>
      </c>
      <c r="G502" s="48">
        <f t="shared" si="41"/>
        <v>275.50274666666667</v>
      </c>
      <c r="H502" s="48">
        <f t="shared" si="42"/>
        <v>2735.7290502681603</v>
      </c>
      <c r="I502" s="2" t="s">
        <v>90</v>
      </c>
      <c r="J502" s="62">
        <v>288.82733</v>
      </c>
      <c r="K502" s="62">
        <v>286.41812</v>
      </c>
      <c r="L502" s="62">
        <v>251.26279</v>
      </c>
    </row>
    <row r="503" spans="2:12" ht="24">
      <c r="B503" s="2">
        <v>12</v>
      </c>
      <c r="C503" s="71">
        <v>23938</v>
      </c>
      <c r="D503" s="48">
        <v>215.1</v>
      </c>
      <c r="E503" s="48">
        <v>279.349</v>
      </c>
      <c r="F503" s="48">
        <f t="shared" si="43"/>
        <v>24.1357536</v>
      </c>
      <c r="G503" s="48">
        <f t="shared" si="41"/>
        <v>440.6983866666667</v>
      </c>
      <c r="H503" s="48">
        <f t="shared" si="42"/>
        <v>10636.587672504193</v>
      </c>
      <c r="I503" s="2" t="s">
        <v>91</v>
      </c>
      <c r="J503" s="62">
        <v>426.118</v>
      </c>
      <c r="K503" s="62">
        <v>465.47331</v>
      </c>
      <c r="L503" s="62">
        <v>430.50385</v>
      </c>
    </row>
    <row r="504" spans="2:12" ht="24">
      <c r="B504" s="2">
        <v>13</v>
      </c>
      <c r="C504" s="71">
        <v>23966</v>
      </c>
      <c r="D504" s="48">
        <v>220.19</v>
      </c>
      <c r="E504" s="48">
        <v>941.208</v>
      </c>
      <c r="F504" s="48">
        <f t="shared" si="43"/>
        <v>81.3203712</v>
      </c>
      <c r="G504" s="48">
        <f t="shared" si="41"/>
        <v>2681.344606666667</v>
      </c>
      <c r="H504" s="48">
        <f t="shared" si="42"/>
        <v>218047.93872925136</v>
      </c>
      <c r="I504" s="2" t="s">
        <v>92</v>
      </c>
      <c r="J504" s="62">
        <v>2621.10553</v>
      </c>
      <c r="K504" s="62">
        <v>2886.63576</v>
      </c>
      <c r="L504" s="62">
        <v>2536.29253</v>
      </c>
    </row>
    <row r="505" spans="2:12" ht="24">
      <c r="B505" s="2">
        <v>14</v>
      </c>
      <c r="C505" s="71">
        <v>23967</v>
      </c>
      <c r="D505" s="48">
        <v>221.43</v>
      </c>
      <c r="E505" s="48">
        <v>1120.432</v>
      </c>
      <c r="F505" s="48">
        <f t="shared" si="43"/>
        <v>96.80532480000001</v>
      </c>
      <c r="G505" s="48">
        <f t="shared" si="41"/>
        <v>1380.2118733333334</v>
      </c>
      <c r="H505" s="48">
        <f t="shared" si="42"/>
        <v>133611.85869084983</v>
      </c>
      <c r="I505" s="2" t="s">
        <v>93</v>
      </c>
      <c r="J505" s="62">
        <v>1270.09161</v>
      </c>
      <c r="K505" s="62">
        <v>1417.20856</v>
      </c>
      <c r="L505" s="62">
        <v>1453.33545</v>
      </c>
    </row>
    <row r="506" spans="2:12" ht="24">
      <c r="B506" s="2">
        <v>15</v>
      </c>
      <c r="C506" s="71">
        <v>23968</v>
      </c>
      <c r="D506" s="48">
        <v>217.36</v>
      </c>
      <c r="E506" s="48">
        <v>507.829</v>
      </c>
      <c r="F506" s="48">
        <f t="shared" si="43"/>
        <v>43.876425600000005</v>
      </c>
      <c r="G506" s="48">
        <f t="shared" si="41"/>
        <v>550.2967966666666</v>
      </c>
      <c r="H506" s="48">
        <f t="shared" si="42"/>
        <v>24145.05645686333</v>
      </c>
      <c r="I506" s="2" t="s">
        <v>94</v>
      </c>
      <c r="J506" s="62">
        <v>546.16506</v>
      </c>
      <c r="K506" s="62">
        <v>542.69322</v>
      </c>
      <c r="L506" s="62">
        <v>562.03211</v>
      </c>
    </row>
    <row r="507" spans="2:12" ht="24">
      <c r="B507" s="2">
        <v>16</v>
      </c>
      <c r="C507" s="71">
        <v>23991</v>
      </c>
      <c r="D507" s="48">
        <v>213.96</v>
      </c>
      <c r="E507" s="48">
        <v>193.727</v>
      </c>
      <c r="F507" s="48">
        <f t="shared" si="43"/>
        <v>16.7380128</v>
      </c>
      <c r="G507" s="48">
        <f t="shared" si="41"/>
        <v>514.0326533333333</v>
      </c>
      <c r="H507" s="48">
        <f t="shared" si="42"/>
        <v>8603.885131111296</v>
      </c>
      <c r="I507" s="2" t="s">
        <v>95</v>
      </c>
      <c r="J507" s="62">
        <v>532.95049</v>
      </c>
      <c r="K507" s="62">
        <v>500.15939</v>
      </c>
      <c r="L507" s="62">
        <v>508.98808</v>
      </c>
    </row>
    <row r="508" spans="2:12" ht="24">
      <c r="B508" s="2">
        <v>17</v>
      </c>
      <c r="C508" s="71">
        <v>24006</v>
      </c>
      <c r="D508" s="48">
        <v>213.81</v>
      </c>
      <c r="E508" s="48">
        <v>184.26</v>
      </c>
      <c r="F508" s="48">
        <f t="shared" si="43"/>
        <v>15.920064</v>
      </c>
      <c r="G508" s="48">
        <f t="shared" si="41"/>
        <v>661.3999833333334</v>
      </c>
      <c r="H508" s="48">
        <f t="shared" si="42"/>
        <v>10529.5300642656</v>
      </c>
      <c r="I508" s="2" t="s">
        <v>96</v>
      </c>
      <c r="J508" s="62">
        <v>640.69644</v>
      </c>
      <c r="K508" s="62">
        <v>670.16198</v>
      </c>
      <c r="L508" s="62">
        <v>673.34153</v>
      </c>
    </row>
    <row r="509" spans="2:12" ht="24">
      <c r="B509" s="2">
        <v>18</v>
      </c>
      <c r="C509" s="71">
        <v>24011</v>
      </c>
      <c r="D509" s="48">
        <v>213.75</v>
      </c>
      <c r="E509" s="48">
        <v>182.497</v>
      </c>
      <c r="F509" s="48">
        <f t="shared" si="43"/>
        <v>15.767740800000002</v>
      </c>
      <c r="G509" s="48">
        <f t="shared" si="41"/>
        <v>194.19795666666664</v>
      </c>
      <c r="H509" s="48">
        <f t="shared" si="42"/>
        <v>3062.063044609632</v>
      </c>
      <c r="I509" s="2" t="s">
        <v>97</v>
      </c>
      <c r="J509" s="62">
        <v>187.72518</v>
      </c>
      <c r="K509" s="62">
        <v>184.24112</v>
      </c>
      <c r="L509" s="62">
        <v>210.62757</v>
      </c>
    </row>
    <row r="510" spans="2:12" ht="24">
      <c r="B510" s="2">
        <v>19</v>
      </c>
      <c r="C510" s="71">
        <v>24019</v>
      </c>
      <c r="D510" s="48">
        <v>213.71</v>
      </c>
      <c r="E510" s="48">
        <v>179.581</v>
      </c>
      <c r="F510" s="48">
        <f t="shared" si="43"/>
        <v>15.5157984</v>
      </c>
      <c r="G510" s="48">
        <f t="shared" si="41"/>
        <v>50.27237</v>
      </c>
      <c r="H510" s="48">
        <f t="shared" si="42"/>
        <v>780.015958010208</v>
      </c>
      <c r="I510" s="2" t="s">
        <v>98</v>
      </c>
      <c r="J510" s="62">
        <v>58.55291</v>
      </c>
      <c r="K510" s="62">
        <v>44.15249</v>
      </c>
      <c r="L510" s="62">
        <v>48.11171</v>
      </c>
    </row>
    <row r="511" spans="2:12" ht="24">
      <c r="B511" s="2">
        <v>20</v>
      </c>
      <c r="C511" s="71">
        <v>24032</v>
      </c>
      <c r="D511" s="48">
        <v>212.75</v>
      </c>
      <c r="E511" s="48">
        <v>98.897</v>
      </c>
      <c r="F511" s="48">
        <f t="shared" si="43"/>
        <v>8.544700800000001</v>
      </c>
      <c r="G511" s="48">
        <f t="shared" si="41"/>
        <v>75.44345666666668</v>
      </c>
      <c r="H511" s="48">
        <f t="shared" si="42"/>
        <v>644.6417645344321</v>
      </c>
      <c r="I511" s="2" t="s">
        <v>99</v>
      </c>
      <c r="J511" s="62">
        <v>92.30969</v>
      </c>
      <c r="K511" s="62">
        <v>67.96236</v>
      </c>
      <c r="L511" s="62">
        <v>66.05832</v>
      </c>
    </row>
    <row r="512" spans="2:12" ht="24">
      <c r="B512" s="2">
        <v>21</v>
      </c>
      <c r="C512" s="71">
        <v>24040</v>
      </c>
      <c r="D512" s="48">
        <v>212.35</v>
      </c>
      <c r="E512" s="48">
        <v>54.335</v>
      </c>
      <c r="F512" s="48">
        <f t="shared" si="43"/>
        <v>4.6945440000000005</v>
      </c>
      <c r="G512" s="48">
        <f t="shared" si="41"/>
        <v>34.232063333333336</v>
      </c>
      <c r="H512" s="48">
        <f t="shared" si="42"/>
        <v>160.70392752912002</v>
      </c>
      <c r="I512" s="2" t="s">
        <v>100</v>
      </c>
      <c r="J512" s="62">
        <v>32.68401</v>
      </c>
      <c r="K512" s="62">
        <v>30.3711</v>
      </c>
      <c r="L512" s="62">
        <v>39.64108</v>
      </c>
    </row>
    <row r="513" spans="2:12" ht="24">
      <c r="B513" s="2">
        <v>22</v>
      </c>
      <c r="C513" s="71">
        <v>24049</v>
      </c>
      <c r="D513" s="48">
        <v>212.14</v>
      </c>
      <c r="E513" s="48">
        <v>32.739</v>
      </c>
      <c r="F513" s="48">
        <f t="shared" si="43"/>
        <v>2.8286496</v>
      </c>
      <c r="G513" s="48">
        <f t="shared" si="41"/>
        <v>44.77757666666667</v>
      </c>
      <c r="H513" s="48">
        <f t="shared" si="42"/>
        <v>126.660074327136</v>
      </c>
      <c r="I513" s="2" t="s">
        <v>101</v>
      </c>
      <c r="J513" s="62">
        <v>45.6062</v>
      </c>
      <c r="K513" s="62">
        <v>45.53404</v>
      </c>
      <c r="L513" s="62">
        <v>43.19249</v>
      </c>
    </row>
    <row r="514" spans="2:12" ht="24">
      <c r="B514" s="2">
        <v>23</v>
      </c>
      <c r="C514" s="71">
        <v>24060</v>
      </c>
      <c r="D514" s="48">
        <v>211.98</v>
      </c>
      <c r="E514" s="48">
        <v>26.304</v>
      </c>
      <c r="F514" s="48">
        <f t="shared" si="43"/>
        <v>2.2726656</v>
      </c>
      <c r="G514" s="48">
        <f t="shared" si="41"/>
        <v>23.826473333333336</v>
      </c>
      <c r="H514" s="48">
        <f t="shared" si="42"/>
        <v>54.149606313984</v>
      </c>
      <c r="I514" s="2" t="s">
        <v>102</v>
      </c>
      <c r="J514" s="62">
        <v>20.44732</v>
      </c>
      <c r="K514" s="62">
        <v>27.02216</v>
      </c>
      <c r="L514" s="62">
        <v>24.00994</v>
      </c>
    </row>
    <row r="515" spans="2:12" ht="24">
      <c r="B515" s="2">
        <v>24</v>
      </c>
      <c r="C515" s="71">
        <v>24067</v>
      </c>
      <c r="D515" s="48">
        <v>212.04</v>
      </c>
      <c r="E515" s="48">
        <v>39.93</v>
      </c>
      <c r="F515" s="48">
        <f t="shared" si="43"/>
        <v>3.449952</v>
      </c>
      <c r="G515" s="48">
        <f t="shared" si="41"/>
        <v>47.68256333333333</v>
      </c>
      <c r="H515" s="48">
        <f t="shared" si="42"/>
        <v>164.50255473695998</v>
      </c>
      <c r="I515" s="2" t="s">
        <v>77</v>
      </c>
      <c r="J515" s="62">
        <v>52.87675</v>
      </c>
      <c r="K515" s="62">
        <v>48.54369</v>
      </c>
      <c r="L515" s="62">
        <v>41.62725</v>
      </c>
    </row>
    <row r="516" spans="2:12" ht="24">
      <c r="B516" s="2">
        <v>25</v>
      </c>
      <c r="C516" s="71">
        <v>24082</v>
      </c>
      <c r="D516" s="48">
        <v>211.84</v>
      </c>
      <c r="E516" s="48">
        <v>24.29</v>
      </c>
      <c r="F516" s="48">
        <f t="shared" si="43"/>
        <v>2.098656</v>
      </c>
      <c r="G516" s="48">
        <f t="shared" si="41"/>
        <v>55.27</v>
      </c>
      <c r="H516" s="48">
        <f t="shared" si="42"/>
        <v>115.99271712000001</v>
      </c>
      <c r="I516" s="2" t="s">
        <v>78</v>
      </c>
      <c r="J516" s="62">
        <v>80.57629</v>
      </c>
      <c r="K516" s="62">
        <v>40.06712</v>
      </c>
      <c r="L516" s="62">
        <v>45.16659</v>
      </c>
    </row>
    <row r="517" spans="2:12" ht="24">
      <c r="B517" s="2">
        <v>26</v>
      </c>
      <c r="C517" s="71">
        <v>24095</v>
      </c>
      <c r="D517" s="48">
        <v>211.76</v>
      </c>
      <c r="E517" s="48">
        <v>18.71</v>
      </c>
      <c r="F517" s="48">
        <f t="shared" si="43"/>
        <v>1.6165440000000002</v>
      </c>
      <c r="G517" s="48">
        <f t="shared" si="41"/>
        <v>31.045769999999994</v>
      </c>
      <c r="H517" s="48">
        <f t="shared" si="42"/>
        <v>50.186853218879996</v>
      </c>
      <c r="I517" s="2" t="s">
        <v>79</v>
      </c>
      <c r="J517" s="62">
        <v>32.03469</v>
      </c>
      <c r="K517" s="62">
        <v>38.13694</v>
      </c>
      <c r="L517" s="62">
        <v>22.96568</v>
      </c>
    </row>
    <row r="518" spans="2:12" ht="24">
      <c r="B518" s="2">
        <v>27</v>
      </c>
      <c r="C518" s="71">
        <v>24113</v>
      </c>
      <c r="D518" s="48">
        <v>211.68</v>
      </c>
      <c r="E518" s="48">
        <v>14.64</v>
      </c>
      <c r="F518" s="48">
        <f t="shared" si="43"/>
        <v>1.264896</v>
      </c>
      <c r="G518" s="48">
        <f t="shared" si="41"/>
        <v>39.939510000000006</v>
      </c>
      <c r="H518" s="48">
        <f t="shared" si="42"/>
        <v>50.51932644096001</v>
      </c>
      <c r="I518" s="2" t="s">
        <v>103</v>
      </c>
      <c r="J518" s="62">
        <v>36.90729</v>
      </c>
      <c r="K518" s="62">
        <v>35.02925</v>
      </c>
      <c r="L518" s="62">
        <v>47.88199</v>
      </c>
    </row>
    <row r="519" spans="2:12" ht="24">
      <c r="B519" s="2">
        <v>28</v>
      </c>
      <c r="C519" s="71">
        <v>24124</v>
      </c>
      <c r="D519" s="48">
        <v>211.68</v>
      </c>
      <c r="E519" s="48">
        <v>11.88</v>
      </c>
      <c r="F519" s="48">
        <f t="shared" si="43"/>
        <v>1.026432</v>
      </c>
      <c r="G519" s="48">
        <f t="shared" si="41"/>
        <v>44.77307</v>
      </c>
      <c r="H519" s="48">
        <f t="shared" si="42"/>
        <v>45.95651178624</v>
      </c>
      <c r="I519" s="2" t="s">
        <v>104</v>
      </c>
      <c r="J519" s="62">
        <v>36.2766</v>
      </c>
      <c r="K519" s="62">
        <v>56.95271</v>
      </c>
      <c r="L519" s="62">
        <v>41.0899</v>
      </c>
    </row>
    <row r="520" spans="2:12" ht="24">
      <c r="B520" s="2">
        <v>29</v>
      </c>
      <c r="C520" s="71">
        <v>24130</v>
      </c>
      <c r="D520" s="48">
        <v>211.65</v>
      </c>
      <c r="E520" s="48">
        <v>10.37</v>
      </c>
      <c r="F520" s="48">
        <f t="shared" si="43"/>
        <v>0.895968</v>
      </c>
      <c r="G520" s="48">
        <f t="shared" si="41"/>
        <v>32.11593666666667</v>
      </c>
      <c r="H520" s="48">
        <f t="shared" si="42"/>
        <v>28.774851543360004</v>
      </c>
      <c r="I520" s="2" t="s">
        <v>105</v>
      </c>
      <c r="J520" s="62">
        <v>29.14468</v>
      </c>
      <c r="K520" s="62">
        <v>21.32551</v>
      </c>
      <c r="L520" s="62">
        <v>45.87762</v>
      </c>
    </row>
    <row r="521" spans="2:12" ht="24">
      <c r="B521" s="2">
        <v>30</v>
      </c>
      <c r="C521" s="71">
        <v>24144</v>
      </c>
      <c r="D521" s="48">
        <v>211.59</v>
      </c>
      <c r="E521" s="48">
        <v>8.77</v>
      </c>
      <c r="F521" s="48">
        <f t="shared" si="43"/>
        <v>0.757728</v>
      </c>
      <c r="G521" s="48">
        <f t="shared" si="41"/>
        <v>7.792153333333334</v>
      </c>
      <c r="H521" s="48">
        <f t="shared" si="42"/>
        <v>5.90433276096</v>
      </c>
      <c r="I521" s="2" t="s">
        <v>106</v>
      </c>
      <c r="J521" s="62">
        <v>0</v>
      </c>
      <c r="K521" s="62">
        <v>0</v>
      </c>
      <c r="L521" s="62">
        <v>23.37646</v>
      </c>
    </row>
    <row r="522" spans="2:12" ht="24">
      <c r="B522" s="2">
        <v>31</v>
      </c>
      <c r="C522" s="71">
        <v>24151</v>
      </c>
      <c r="D522" s="48">
        <v>211.56</v>
      </c>
      <c r="E522" s="48">
        <v>7.41</v>
      </c>
      <c r="F522" s="48">
        <f t="shared" si="43"/>
        <v>0.640224</v>
      </c>
      <c r="G522" s="48">
        <f t="shared" si="41"/>
        <v>6.827936666666666</v>
      </c>
      <c r="H522" s="48">
        <f t="shared" si="42"/>
        <v>4.37140892448</v>
      </c>
      <c r="I522" s="2" t="s">
        <v>108</v>
      </c>
      <c r="J522" s="62">
        <v>20.48381</v>
      </c>
      <c r="K522" s="62">
        <v>0</v>
      </c>
      <c r="L522" s="62">
        <v>0</v>
      </c>
    </row>
    <row r="523" spans="2:12" ht="24">
      <c r="B523" s="2">
        <v>32</v>
      </c>
      <c r="C523" s="71">
        <v>24158</v>
      </c>
      <c r="D523" s="48">
        <v>211.56</v>
      </c>
      <c r="E523" s="48">
        <v>7.22</v>
      </c>
      <c r="F523" s="48">
        <f t="shared" si="43"/>
        <v>0.623808</v>
      </c>
      <c r="G523" s="48">
        <f t="shared" si="41"/>
        <v>1.2903566666666666</v>
      </c>
      <c r="H523" s="48">
        <f t="shared" si="42"/>
        <v>0.80493481152</v>
      </c>
      <c r="I523" s="5" t="s">
        <v>107</v>
      </c>
      <c r="J523" s="62">
        <v>0.30198</v>
      </c>
      <c r="K523" s="62">
        <v>0</v>
      </c>
      <c r="L523" s="62">
        <v>3.56909</v>
      </c>
    </row>
    <row r="524" spans="2:12" ht="24">
      <c r="B524" s="2">
        <v>33</v>
      </c>
      <c r="C524" s="71">
        <v>24173</v>
      </c>
      <c r="D524" s="48">
        <v>211.56</v>
      </c>
      <c r="E524" s="48">
        <v>6.15</v>
      </c>
      <c r="F524" s="48">
        <f t="shared" si="43"/>
        <v>0.53136</v>
      </c>
      <c r="G524" s="48">
        <f t="shared" si="41"/>
        <v>24.886506666666666</v>
      </c>
      <c r="H524" s="48">
        <f t="shared" si="42"/>
        <v>13.223694182400001</v>
      </c>
      <c r="I524" s="2" t="s">
        <v>114</v>
      </c>
      <c r="J524" s="62">
        <v>22.9952</v>
      </c>
      <c r="K524" s="62">
        <v>22.21811</v>
      </c>
      <c r="L524" s="62">
        <v>29.44621</v>
      </c>
    </row>
    <row r="525" spans="2:12" ht="24">
      <c r="B525" s="2">
        <v>34</v>
      </c>
      <c r="C525" s="71">
        <v>24186</v>
      </c>
      <c r="D525" s="48">
        <v>211.5</v>
      </c>
      <c r="E525" s="48">
        <v>5.46</v>
      </c>
      <c r="F525" s="48">
        <f t="shared" si="43"/>
        <v>0.471744</v>
      </c>
      <c r="G525" s="48">
        <f t="shared" si="41"/>
        <v>18.639066666666665</v>
      </c>
      <c r="H525" s="48">
        <f t="shared" si="42"/>
        <v>8.792867865599998</v>
      </c>
      <c r="I525" s="5" t="s">
        <v>115</v>
      </c>
      <c r="J525" s="62">
        <v>22.16227</v>
      </c>
      <c r="K525" s="62">
        <v>14.69958</v>
      </c>
      <c r="L525" s="62">
        <v>19.05535</v>
      </c>
    </row>
    <row r="526" spans="2:12" s="226" customFormat="1" ht="24.75" thickBot="1">
      <c r="B526" s="222">
        <v>35</v>
      </c>
      <c r="C526" s="223">
        <v>24193</v>
      </c>
      <c r="D526" s="224">
        <v>211.43</v>
      </c>
      <c r="E526" s="224">
        <v>4.04</v>
      </c>
      <c r="F526" s="224">
        <f t="shared" si="43"/>
        <v>0.34905600000000003</v>
      </c>
      <c r="G526" s="224">
        <f t="shared" si="41"/>
        <v>28.359013333333333</v>
      </c>
      <c r="H526" s="224">
        <f t="shared" si="42"/>
        <v>9.89888375808</v>
      </c>
      <c r="I526" s="222" t="s">
        <v>116</v>
      </c>
      <c r="J526" s="225">
        <v>29.89061</v>
      </c>
      <c r="K526" s="225">
        <v>15.0391</v>
      </c>
      <c r="L526" s="225">
        <v>40.14733</v>
      </c>
    </row>
    <row r="527" ht="24.75" thickTop="1"/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M44" sqref="M44"/>
    </sheetView>
  </sheetViews>
  <sheetFormatPr defaultColWidth="9.140625" defaultRowHeight="23.25"/>
  <cols>
    <col min="1" max="1" width="9.140625" style="16" customWidth="1"/>
    <col min="2" max="2" width="9.8515625" style="16" customWidth="1"/>
    <col min="3" max="3" width="6.7109375" style="16" customWidth="1"/>
    <col min="4" max="4" width="10.28125" style="16" customWidth="1"/>
    <col min="5" max="5" width="11.57421875" style="16" customWidth="1"/>
    <col min="6" max="6" width="9.421875" style="16" customWidth="1"/>
    <col min="7" max="7" width="8.57421875" style="16" customWidth="1"/>
    <col min="8" max="8" width="3.140625" style="16" customWidth="1"/>
    <col min="9" max="9" width="9.57421875" style="16" customWidth="1"/>
    <col min="10" max="10" width="8.57421875" style="16" customWidth="1"/>
    <col min="11" max="11" width="8.421875" style="16" customWidth="1"/>
    <col min="12" max="12" width="9.57421875" style="16" bestFit="1" customWidth="1"/>
    <col min="13" max="16384" width="9.140625" style="16" customWidth="1"/>
  </cols>
  <sheetData>
    <row r="1" spans="1:12" s="13" customFormat="1" ht="21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s="13" customFormat="1" ht="21" customHeight="1">
      <c r="A2" s="274" t="s">
        <v>153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13" customFormat="1" ht="21" customHeight="1">
      <c r="A3" s="277" t="s">
        <v>150</v>
      </c>
      <c r="B3" s="277"/>
      <c r="C3" s="277"/>
      <c r="D3" s="278" t="s">
        <v>40</v>
      </c>
      <c r="E3" s="278"/>
      <c r="F3" s="278"/>
      <c r="G3" s="279" t="s">
        <v>41</v>
      </c>
      <c r="H3" s="279"/>
      <c r="I3" s="279"/>
      <c r="J3" s="284" t="s">
        <v>147</v>
      </c>
      <c r="K3" s="284"/>
      <c r="L3" s="284"/>
    </row>
    <row r="4" spans="1:12" s="13" customFormat="1" ht="21" customHeight="1">
      <c r="A4" s="277" t="s">
        <v>154</v>
      </c>
      <c r="B4" s="277"/>
      <c r="C4" s="277"/>
      <c r="D4" s="278" t="s">
        <v>155</v>
      </c>
      <c r="E4" s="278"/>
      <c r="F4" s="278"/>
      <c r="G4" s="279" t="s">
        <v>145</v>
      </c>
      <c r="H4" s="279"/>
      <c r="I4" s="279"/>
      <c r="J4" s="284" t="s">
        <v>22</v>
      </c>
      <c r="K4" s="284"/>
      <c r="L4" s="284"/>
    </row>
    <row r="5" spans="1:12" s="13" customFormat="1" ht="45" customHeight="1">
      <c r="A5" s="280" t="s">
        <v>4</v>
      </c>
      <c r="B5" s="252" t="s">
        <v>5</v>
      </c>
      <c r="C5" s="280" t="s">
        <v>6</v>
      </c>
      <c r="D5" s="280"/>
      <c r="E5" s="253" t="s">
        <v>156</v>
      </c>
      <c r="F5" s="254" t="s">
        <v>158</v>
      </c>
      <c r="G5" s="281" t="s">
        <v>23</v>
      </c>
      <c r="H5" s="281" t="s">
        <v>24</v>
      </c>
      <c r="I5" s="282" t="s">
        <v>25</v>
      </c>
      <c r="J5" s="283" t="s">
        <v>26</v>
      </c>
      <c r="K5" s="283"/>
      <c r="L5" s="283"/>
    </row>
    <row r="6" spans="1:12" s="13" customFormat="1" ht="42" customHeight="1">
      <c r="A6" s="280"/>
      <c r="B6" s="255" t="s">
        <v>27</v>
      </c>
      <c r="C6" s="249" t="s">
        <v>11</v>
      </c>
      <c r="D6" s="249" t="s">
        <v>12</v>
      </c>
      <c r="E6" s="253" t="s">
        <v>157</v>
      </c>
      <c r="F6" s="256" t="s">
        <v>14</v>
      </c>
      <c r="G6" s="281"/>
      <c r="H6" s="281"/>
      <c r="I6" s="282"/>
      <c r="J6" s="250" t="s">
        <v>28</v>
      </c>
      <c r="K6" s="250" t="s">
        <v>29</v>
      </c>
      <c r="L6" s="250" t="s">
        <v>30</v>
      </c>
    </row>
    <row r="7" spans="1:12" s="13" customFormat="1" ht="19.5" customHeight="1">
      <c r="A7" s="257" t="s">
        <v>15</v>
      </c>
      <c r="B7" s="258" t="s">
        <v>16</v>
      </c>
      <c r="C7" s="257" t="s">
        <v>17</v>
      </c>
      <c r="D7" s="257" t="s">
        <v>18</v>
      </c>
      <c r="E7" s="259" t="s">
        <v>31</v>
      </c>
      <c r="F7" s="260" t="s">
        <v>32</v>
      </c>
      <c r="G7" s="257" t="s">
        <v>21</v>
      </c>
      <c r="H7" s="257" t="s">
        <v>33</v>
      </c>
      <c r="I7" s="261" t="s">
        <v>15</v>
      </c>
      <c r="J7" s="262" t="s">
        <v>34</v>
      </c>
      <c r="K7" s="262" t="s">
        <v>35</v>
      </c>
      <c r="L7" s="262" t="s">
        <v>36</v>
      </c>
    </row>
    <row r="8" spans="1:12" s="14" customFormat="1" ht="16.5" customHeight="1">
      <c r="A8" s="263">
        <v>23836</v>
      </c>
      <c r="B8" s="264">
        <v>211.58</v>
      </c>
      <c r="C8" s="264">
        <v>14.56</v>
      </c>
      <c r="D8" s="265">
        <v>1.2579840000000002</v>
      </c>
      <c r="E8" s="265">
        <v>70.4957</v>
      </c>
      <c r="F8" s="265">
        <v>88.68246266880001</v>
      </c>
      <c r="G8" s="266" t="s">
        <v>80</v>
      </c>
      <c r="H8" s="267">
        <v>1</v>
      </c>
      <c r="I8" s="268">
        <v>23836</v>
      </c>
      <c r="J8" s="269">
        <v>86.4755</v>
      </c>
      <c r="K8" s="269">
        <v>86.4857</v>
      </c>
      <c r="L8" s="269">
        <v>38.5259</v>
      </c>
    </row>
    <row r="9" spans="1:12" s="14" customFormat="1" ht="16.5" customHeight="1">
      <c r="A9" s="263">
        <v>23853</v>
      </c>
      <c r="B9" s="264">
        <v>211.77</v>
      </c>
      <c r="C9" s="264">
        <v>18.57</v>
      </c>
      <c r="D9" s="265">
        <v>1.604448</v>
      </c>
      <c r="E9" s="265">
        <v>61.179190000000006</v>
      </c>
      <c r="F9" s="265">
        <v>98.15882903712001</v>
      </c>
      <c r="G9" s="266" t="s">
        <v>81</v>
      </c>
      <c r="H9" s="267">
        <f aca="true" t="shared" si="0" ref="H9:H24">+H8+1</f>
        <v>2</v>
      </c>
      <c r="I9" s="268">
        <v>23853</v>
      </c>
      <c r="J9" s="269">
        <v>47.91514</v>
      </c>
      <c r="K9" s="269">
        <v>72.3589</v>
      </c>
      <c r="L9" s="269">
        <v>63.26353</v>
      </c>
    </row>
    <row r="10" spans="1:13" s="14" customFormat="1" ht="16.5" customHeight="1">
      <c r="A10" s="263">
        <v>23864</v>
      </c>
      <c r="B10" s="264">
        <v>211.75</v>
      </c>
      <c r="C10" s="264">
        <v>17.6</v>
      </c>
      <c r="D10" s="265">
        <v>1.5206400000000002</v>
      </c>
      <c r="E10" s="265">
        <v>42.44925333333333</v>
      </c>
      <c r="F10" s="265">
        <v>64.55003258880001</v>
      </c>
      <c r="G10" s="266" t="s">
        <v>82</v>
      </c>
      <c r="H10" s="267">
        <f t="shared" si="0"/>
        <v>3</v>
      </c>
      <c r="I10" s="268">
        <v>23864</v>
      </c>
      <c r="J10" s="269">
        <v>39.30584</v>
      </c>
      <c r="K10" s="269">
        <v>43.96678</v>
      </c>
      <c r="L10" s="269">
        <v>44.07514</v>
      </c>
      <c r="M10" s="15"/>
    </row>
    <row r="11" spans="1:13" s="14" customFormat="1" ht="16.5" customHeight="1">
      <c r="A11" s="263">
        <v>23880</v>
      </c>
      <c r="B11" s="264">
        <v>212.22</v>
      </c>
      <c r="C11" s="264">
        <v>46.38</v>
      </c>
      <c r="D11" s="265">
        <v>4.007232</v>
      </c>
      <c r="E11" s="265">
        <v>859.3622133333333</v>
      </c>
      <c r="F11" s="265">
        <v>3443.66376086016</v>
      </c>
      <c r="G11" s="266" t="s">
        <v>83</v>
      </c>
      <c r="H11" s="267">
        <f t="shared" si="0"/>
        <v>4</v>
      </c>
      <c r="I11" s="268">
        <v>23880</v>
      </c>
      <c r="J11" s="269">
        <v>960.75032</v>
      </c>
      <c r="K11" s="269">
        <v>732.21836</v>
      </c>
      <c r="L11" s="269">
        <v>885.11796</v>
      </c>
      <c r="M11" s="15"/>
    </row>
    <row r="12" spans="1:13" s="14" customFormat="1" ht="16.5" customHeight="1">
      <c r="A12" s="263">
        <v>23884</v>
      </c>
      <c r="B12" s="264">
        <v>213.35</v>
      </c>
      <c r="C12" s="264">
        <v>150</v>
      </c>
      <c r="D12" s="265">
        <v>12.96</v>
      </c>
      <c r="E12" s="265">
        <v>654.1051433333333</v>
      </c>
      <c r="F12" s="265">
        <v>8477.2026576</v>
      </c>
      <c r="G12" s="266" t="s">
        <v>84</v>
      </c>
      <c r="H12" s="267">
        <f t="shared" si="0"/>
        <v>5</v>
      </c>
      <c r="I12" s="268">
        <v>23884</v>
      </c>
      <c r="J12" s="269">
        <v>612.34784</v>
      </c>
      <c r="K12" s="269">
        <v>724.11248</v>
      </c>
      <c r="L12" s="269">
        <v>625.85511</v>
      </c>
      <c r="M12" s="15"/>
    </row>
    <row r="13" spans="1:13" s="14" customFormat="1" ht="16.5" customHeight="1">
      <c r="A13" s="263">
        <v>23886</v>
      </c>
      <c r="B13" s="264">
        <v>212.54</v>
      </c>
      <c r="C13" s="264">
        <v>78.88</v>
      </c>
      <c r="D13" s="265">
        <v>6.815232</v>
      </c>
      <c r="E13" s="265">
        <v>221.06741</v>
      </c>
      <c r="F13" s="265">
        <v>1506.62568678912</v>
      </c>
      <c r="G13" s="266" t="s">
        <v>85</v>
      </c>
      <c r="H13" s="267">
        <f t="shared" si="0"/>
        <v>6</v>
      </c>
      <c r="I13" s="268">
        <v>23886</v>
      </c>
      <c r="J13" s="269">
        <v>223.2479</v>
      </c>
      <c r="K13" s="269">
        <v>230.45671</v>
      </c>
      <c r="L13" s="269">
        <v>209.49762</v>
      </c>
      <c r="M13" s="15"/>
    </row>
    <row r="14" spans="1:13" s="14" customFormat="1" ht="16.5" customHeight="1">
      <c r="A14" s="263">
        <v>23900</v>
      </c>
      <c r="B14" s="264">
        <v>211.75</v>
      </c>
      <c r="C14" s="264">
        <v>19.98</v>
      </c>
      <c r="D14" s="265">
        <v>1.726272</v>
      </c>
      <c r="E14" s="265">
        <v>33.02025333333333</v>
      </c>
      <c r="F14" s="265">
        <v>57.001938762239995</v>
      </c>
      <c r="G14" s="266" t="s">
        <v>86</v>
      </c>
      <c r="H14" s="267">
        <f t="shared" si="0"/>
        <v>7</v>
      </c>
      <c r="I14" s="268">
        <v>23900</v>
      </c>
      <c r="J14" s="269">
        <v>21.08938</v>
      </c>
      <c r="K14" s="269">
        <v>47.67959</v>
      </c>
      <c r="L14" s="269">
        <v>30.29179</v>
      </c>
      <c r="M14" s="15"/>
    </row>
    <row r="15" spans="1:13" s="14" customFormat="1" ht="16.5" customHeight="1">
      <c r="A15" s="263">
        <v>23878</v>
      </c>
      <c r="B15" s="264">
        <v>214.7</v>
      </c>
      <c r="C15" s="264">
        <v>407.16</v>
      </c>
      <c r="D15" s="265">
        <v>35.178624000000006</v>
      </c>
      <c r="E15" s="265">
        <v>1475.1414666666667</v>
      </c>
      <c r="F15" s="265">
        <v>51893.44700267521</v>
      </c>
      <c r="G15" s="270" t="s">
        <v>87</v>
      </c>
      <c r="H15" s="267">
        <f t="shared" si="0"/>
        <v>8</v>
      </c>
      <c r="I15" s="268">
        <v>23878</v>
      </c>
      <c r="J15" s="269">
        <v>1521.88976</v>
      </c>
      <c r="K15" s="269">
        <v>1396.89005</v>
      </c>
      <c r="L15" s="269">
        <v>1506.64459</v>
      </c>
      <c r="M15" s="15"/>
    </row>
    <row r="16" spans="1:13" s="14" customFormat="1" ht="16.5" customHeight="1">
      <c r="A16" s="263">
        <v>23913</v>
      </c>
      <c r="B16" s="264">
        <v>212.15</v>
      </c>
      <c r="C16" s="264">
        <v>44.92</v>
      </c>
      <c r="D16" s="265">
        <v>3.8810880000000005</v>
      </c>
      <c r="E16" s="265">
        <v>92.41062</v>
      </c>
      <c r="F16" s="265">
        <v>358.65374835456004</v>
      </c>
      <c r="G16" s="270" t="s">
        <v>88</v>
      </c>
      <c r="H16" s="267">
        <f t="shared" si="0"/>
        <v>9</v>
      </c>
      <c r="I16" s="268">
        <v>23913</v>
      </c>
      <c r="J16" s="269">
        <v>89.46756</v>
      </c>
      <c r="K16" s="269">
        <v>90.84355</v>
      </c>
      <c r="L16" s="269">
        <v>96.92075</v>
      </c>
      <c r="M16" s="15"/>
    </row>
    <row r="17" spans="1:13" s="14" customFormat="1" ht="16.5" customHeight="1">
      <c r="A17" s="263">
        <v>23927</v>
      </c>
      <c r="B17" s="264">
        <v>214.14</v>
      </c>
      <c r="C17" s="264">
        <v>217.27</v>
      </c>
      <c r="D17" s="265">
        <v>18.772128000000002</v>
      </c>
      <c r="E17" s="265">
        <v>394.8816733333333</v>
      </c>
      <c r="F17" s="265">
        <v>7412.769316667521</v>
      </c>
      <c r="G17" s="270" t="s">
        <v>89</v>
      </c>
      <c r="H17" s="267">
        <f t="shared" si="0"/>
        <v>10</v>
      </c>
      <c r="I17" s="268">
        <v>23927</v>
      </c>
      <c r="J17" s="269">
        <v>412.52073</v>
      </c>
      <c r="K17" s="269">
        <v>396.16959</v>
      </c>
      <c r="L17" s="269">
        <v>375.9547</v>
      </c>
      <c r="M17" s="15"/>
    </row>
    <row r="18" spans="1:13" s="14" customFormat="1" ht="16.5" customHeight="1">
      <c r="A18" s="263">
        <v>23935</v>
      </c>
      <c r="B18" s="264">
        <v>211.84</v>
      </c>
      <c r="C18" s="264">
        <v>114.93</v>
      </c>
      <c r="D18" s="265">
        <v>9.929952000000002</v>
      </c>
      <c r="E18" s="265">
        <v>275.50274666666667</v>
      </c>
      <c r="F18" s="265">
        <v>2735.7290502681603</v>
      </c>
      <c r="G18" s="270" t="s">
        <v>90</v>
      </c>
      <c r="H18" s="267">
        <f t="shared" si="0"/>
        <v>11</v>
      </c>
      <c r="I18" s="268">
        <v>23935</v>
      </c>
      <c r="J18" s="269">
        <v>288.82733</v>
      </c>
      <c r="K18" s="269">
        <v>286.41812</v>
      </c>
      <c r="L18" s="269">
        <v>251.26279</v>
      </c>
      <c r="M18" s="15"/>
    </row>
    <row r="19" spans="1:13" s="14" customFormat="1" ht="16.5" customHeight="1">
      <c r="A19" s="263">
        <v>23938</v>
      </c>
      <c r="B19" s="264">
        <v>215.1</v>
      </c>
      <c r="C19" s="264">
        <v>279.349</v>
      </c>
      <c r="D19" s="265">
        <v>24.1357536</v>
      </c>
      <c r="E19" s="265">
        <v>440.6983866666667</v>
      </c>
      <c r="F19" s="265">
        <v>10636.587672504193</v>
      </c>
      <c r="G19" s="270" t="s">
        <v>91</v>
      </c>
      <c r="H19" s="267">
        <f t="shared" si="0"/>
        <v>12</v>
      </c>
      <c r="I19" s="268">
        <v>23938</v>
      </c>
      <c r="J19" s="269">
        <v>426.118</v>
      </c>
      <c r="K19" s="269">
        <v>465.47331</v>
      </c>
      <c r="L19" s="269">
        <v>430.50385</v>
      </c>
      <c r="M19" s="15"/>
    </row>
    <row r="20" spans="1:13" s="14" customFormat="1" ht="16.5" customHeight="1">
      <c r="A20" s="263">
        <v>23966</v>
      </c>
      <c r="B20" s="264">
        <v>220.19</v>
      </c>
      <c r="C20" s="264">
        <v>941.208</v>
      </c>
      <c r="D20" s="265">
        <v>81.3203712</v>
      </c>
      <c r="E20" s="265">
        <v>2681.344606666667</v>
      </c>
      <c r="F20" s="265">
        <v>218047.93872925136</v>
      </c>
      <c r="G20" s="270" t="s">
        <v>92</v>
      </c>
      <c r="H20" s="267">
        <f t="shared" si="0"/>
        <v>13</v>
      </c>
      <c r="I20" s="268">
        <v>23966</v>
      </c>
      <c r="J20" s="269">
        <v>2621.10553</v>
      </c>
      <c r="K20" s="269">
        <v>2886.63576</v>
      </c>
      <c r="L20" s="269">
        <v>2536.29253</v>
      </c>
      <c r="M20" s="15"/>
    </row>
    <row r="21" spans="1:13" s="14" customFormat="1" ht="16.5" customHeight="1">
      <c r="A21" s="263">
        <v>23967</v>
      </c>
      <c r="B21" s="264">
        <v>221.43</v>
      </c>
      <c r="C21" s="264">
        <v>1120.432</v>
      </c>
      <c r="D21" s="265">
        <v>96.80532480000001</v>
      </c>
      <c r="E21" s="265">
        <v>1380.2118733333334</v>
      </c>
      <c r="F21" s="265">
        <v>133611.85869084983</v>
      </c>
      <c r="G21" s="270" t="s">
        <v>93</v>
      </c>
      <c r="H21" s="267">
        <f t="shared" si="0"/>
        <v>14</v>
      </c>
      <c r="I21" s="268">
        <v>23967</v>
      </c>
      <c r="J21" s="269">
        <v>1270.09161</v>
      </c>
      <c r="K21" s="269">
        <v>1417.20856</v>
      </c>
      <c r="L21" s="269">
        <v>1453.33545</v>
      </c>
      <c r="M21" s="15"/>
    </row>
    <row r="22" spans="1:12" s="14" customFormat="1" ht="16.5" customHeight="1">
      <c r="A22" s="263">
        <v>23968</v>
      </c>
      <c r="B22" s="264">
        <v>217.36</v>
      </c>
      <c r="C22" s="264">
        <v>507.829</v>
      </c>
      <c r="D22" s="265">
        <v>43.876425600000005</v>
      </c>
      <c r="E22" s="265">
        <v>550.2967966666666</v>
      </c>
      <c r="F22" s="265">
        <v>24145.05645686333</v>
      </c>
      <c r="G22" s="270" t="s">
        <v>94</v>
      </c>
      <c r="H22" s="267">
        <f t="shared" si="0"/>
        <v>15</v>
      </c>
      <c r="I22" s="268">
        <v>23968</v>
      </c>
      <c r="J22" s="269">
        <v>546.16506</v>
      </c>
      <c r="K22" s="269">
        <v>542.69322</v>
      </c>
      <c r="L22" s="269">
        <v>562.03211</v>
      </c>
    </row>
    <row r="23" spans="1:12" s="14" customFormat="1" ht="16.5" customHeight="1">
      <c r="A23" s="263">
        <v>23991</v>
      </c>
      <c r="B23" s="264">
        <v>213.96</v>
      </c>
      <c r="C23" s="264">
        <v>193.727</v>
      </c>
      <c r="D23" s="265">
        <v>16.7380128</v>
      </c>
      <c r="E23" s="265">
        <v>514.0326533333333</v>
      </c>
      <c r="F23" s="265">
        <v>8603.885131111296</v>
      </c>
      <c r="G23" s="270" t="s">
        <v>95</v>
      </c>
      <c r="H23" s="267">
        <f t="shared" si="0"/>
        <v>16</v>
      </c>
      <c r="I23" s="268">
        <v>23991</v>
      </c>
      <c r="J23" s="269">
        <v>532.95049</v>
      </c>
      <c r="K23" s="269">
        <v>500.15939</v>
      </c>
      <c r="L23" s="269">
        <v>508.98808</v>
      </c>
    </row>
    <row r="24" spans="1:12" s="14" customFormat="1" ht="16.5" customHeight="1">
      <c r="A24" s="263">
        <v>24006</v>
      </c>
      <c r="B24" s="264">
        <v>213.81</v>
      </c>
      <c r="C24" s="264">
        <v>184.26</v>
      </c>
      <c r="D24" s="265">
        <v>15.920064</v>
      </c>
      <c r="E24" s="265">
        <v>661.3999833333334</v>
      </c>
      <c r="F24" s="265">
        <v>10529.5300642656</v>
      </c>
      <c r="G24" s="270" t="s">
        <v>96</v>
      </c>
      <c r="H24" s="267">
        <f t="shared" si="0"/>
        <v>17</v>
      </c>
      <c r="I24" s="268">
        <v>24006</v>
      </c>
      <c r="J24" s="269">
        <v>640.69644</v>
      </c>
      <c r="K24" s="269">
        <v>670.16198</v>
      </c>
      <c r="L24" s="269">
        <v>673.34153</v>
      </c>
    </row>
    <row r="25" spans="1:12" s="14" customFormat="1" ht="16.5" customHeight="1">
      <c r="A25" s="263">
        <v>24011</v>
      </c>
      <c r="B25" s="264">
        <v>213.75</v>
      </c>
      <c r="C25" s="264">
        <v>182.497</v>
      </c>
      <c r="D25" s="265">
        <v>15.767740800000002</v>
      </c>
      <c r="E25" s="265">
        <v>194.19795666666664</v>
      </c>
      <c r="F25" s="265">
        <v>3062.063044609632</v>
      </c>
      <c r="G25" s="270" t="s">
        <v>97</v>
      </c>
      <c r="H25" s="267">
        <f aca="true" t="shared" si="1" ref="H25:H42">+H24+1</f>
        <v>18</v>
      </c>
      <c r="I25" s="268">
        <v>24011</v>
      </c>
      <c r="J25" s="269">
        <v>187.72518</v>
      </c>
      <c r="K25" s="269">
        <v>184.24112</v>
      </c>
      <c r="L25" s="269">
        <v>210.62757</v>
      </c>
    </row>
    <row r="26" spans="1:12" ht="16.5" customHeight="1">
      <c r="A26" s="263">
        <v>24019</v>
      </c>
      <c r="B26" s="264">
        <v>213.71</v>
      </c>
      <c r="C26" s="264">
        <v>179.581</v>
      </c>
      <c r="D26" s="265">
        <v>15.5157984</v>
      </c>
      <c r="E26" s="265">
        <v>50.27237</v>
      </c>
      <c r="F26" s="265">
        <v>780.015958010208</v>
      </c>
      <c r="G26" s="270" t="s">
        <v>98</v>
      </c>
      <c r="H26" s="267">
        <f t="shared" si="1"/>
        <v>19</v>
      </c>
      <c r="I26" s="268">
        <v>24019</v>
      </c>
      <c r="J26" s="269">
        <v>58.55291</v>
      </c>
      <c r="K26" s="269">
        <v>44.15249</v>
      </c>
      <c r="L26" s="269">
        <v>48.11171</v>
      </c>
    </row>
    <row r="27" spans="1:12" ht="16.5" customHeight="1">
      <c r="A27" s="263">
        <v>24032</v>
      </c>
      <c r="B27" s="264">
        <v>212.75</v>
      </c>
      <c r="C27" s="264">
        <v>98.897</v>
      </c>
      <c r="D27" s="265">
        <v>8.544700800000001</v>
      </c>
      <c r="E27" s="265">
        <v>75.44345666666668</v>
      </c>
      <c r="F27" s="265">
        <v>644.6417645344321</v>
      </c>
      <c r="G27" s="270" t="s">
        <v>99</v>
      </c>
      <c r="H27" s="267">
        <f t="shared" si="1"/>
        <v>20</v>
      </c>
      <c r="I27" s="268">
        <v>24032</v>
      </c>
      <c r="J27" s="269">
        <v>92.30969</v>
      </c>
      <c r="K27" s="269">
        <v>67.96236</v>
      </c>
      <c r="L27" s="269">
        <v>66.05832</v>
      </c>
    </row>
    <row r="28" spans="1:12" ht="16.5" customHeight="1">
      <c r="A28" s="263">
        <v>24040</v>
      </c>
      <c r="B28" s="264">
        <v>212.35</v>
      </c>
      <c r="C28" s="264">
        <v>54.335</v>
      </c>
      <c r="D28" s="265">
        <v>4.6945440000000005</v>
      </c>
      <c r="E28" s="265">
        <v>34.232063333333336</v>
      </c>
      <c r="F28" s="265">
        <v>160.70392752912002</v>
      </c>
      <c r="G28" s="270" t="s">
        <v>100</v>
      </c>
      <c r="H28" s="267">
        <f t="shared" si="1"/>
        <v>21</v>
      </c>
      <c r="I28" s="268">
        <v>24040</v>
      </c>
      <c r="J28" s="269">
        <v>32.68401</v>
      </c>
      <c r="K28" s="269">
        <v>30.3711</v>
      </c>
      <c r="L28" s="269">
        <v>39.64108</v>
      </c>
    </row>
    <row r="29" spans="1:12" ht="16.5" customHeight="1">
      <c r="A29" s="263">
        <v>24049</v>
      </c>
      <c r="B29" s="264">
        <v>212.14</v>
      </c>
      <c r="C29" s="264">
        <v>32.739</v>
      </c>
      <c r="D29" s="265">
        <v>2.8286496</v>
      </c>
      <c r="E29" s="265">
        <v>44.77757666666667</v>
      </c>
      <c r="F29" s="265">
        <v>126.660074327136</v>
      </c>
      <c r="G29" s="270" t="s">
        <v>101</v>
      </c>
      <c r="H29" s="267">
        <f t="shared" si="1"/>
        <v>22</v>
      </c>
      <c r="I29" s="268">
        <v>24049</v>
      </c>
      <c r="J29" s="269">
        <v>45.6062</v>
      </c>
      <c r="K29" s="269">
        <v>45.53404</v>
      </c>
      <c r="L29" s="269">
        <v>43.19249</v>
      </c>
    </row>
    <row r="30" spans="1:12" ht="16.5" customHeight="1">
      <c r="A30" s="263">
        <v>24060</v>
      </c>
      <c r="B30" s="264">
        <v>211.98</v>
      </c>
      <c r="C30" s="264">
        <v>26.304</v>
      </c>
      <c r="D30" s="265">
        <v>2.2726656</v>
      </c>
      <c r="E30" s="265">
        <v>23.826473333333336</v>
      </c>
      <c r="F30" s="265">
        <v>54.149606313984</v>
      </c>
      <c r="G30" s="270" t="s">
        <v>102</v>
      </c>
      <c r="H30" s="267">
        <f t="shared" si="1"/>
        <v>23</v>
      </c>
      <c r="I30" s="268">
        <v>24060</v>
      </c>
      <c r="J30" s="269">
        <v>20.44732</v>
      </c>
      <c r="K30" s="269">
        <v>27.02216</v>
      </c>
      <c r="L30" s="269">
        <v>24.00994</v>
      </c>
    </row>
    <row r="31" spans="1:12" ht="16.5" customHeight="1">
      <c r="A31" s="263">
        <v>24067</v>
      </c>
      <c r="B31" s="264">
        <v>212.04</v>
      </c>
      <c r="C31" s="264">
        <v>39.93</v>
      </c>
      <c r="D31" s="265">
        <v>3.449952</v>
      </c>
      <c r="E31" s="265">
        <v>47.68256333333333</v>
      </c>
      <c r="F31" s="265">
        <v>164.50255473695998</v>
      </c>
      <c r="G31" s="270" t="s">
        <v>77</v>
      </c>
      <c r="H31" s="267">
        <f t="shared" si="1"/>
        <v>24</v>
      </c>
      <c r="I31" s="268">
        <v>24067</v>
      </c>
      <c r="J31" s="269">
        <v>52.87675</v>
      </c>
      <c r="K31" s="269">
        <v>48.54369</v>
      </c>
      <c r="L31" s="269">
        <v>41.62725</v>
      </c>
    </row>
    <row r="32" spans="1:12" ht="16.5" customHeight="1">
      <c r="A32" s="263">
        <v>24082</v>
      </c>
      <c r="B32" s="264">
        <v>211.84</v>
      </c>
      <c r="C32" s="264">
        <v>24.29</v>
      </c>
      <c r="D32" s="265">
        <v>2.098656</v>
      </c>
      <c r="E32" s="265">
        <v>55.27</v>
      </c>
      <c r="F32" s="265">
        <v>115.99271712000001</v>
      </c>
      <c r="G32" s="270" t="s">
        <v>78</v>
      </c>
      <c r="H32" s="267">
        <f t="shared" si="1"/>
        <v>25</v>
      </c>
      <c r="I32" s="268">
        <v>24082</v>
      </c>
      <c r="J32" s="269">
        <v>80.57629</v>
      </c>
      <c r="K32" s="269">
        <v>40.06712</v>
      </c>
      <c r="L32" s="269">
        <v>45.16659</v>
      </c>
    </row>
    <row r="33" spans="1:12" ht="16.5" customHeight="1">
      <c r="A33" s="263">
        <v>24095</v>
      </c>
      <c r="B33" s="264">
        <v>211.76</v>
      </c>
      <c r="C33" s="264">
        <v>18.71</v>
      </c>
      <c r="D33" s="265">
        <v>1.6165440000000002</v>
      </c>
      <c r="E33" s="265">
        <v>31.045769999999994</v>
      </c>
      <c r="F33" s="265">
        <v>50.186853218879996</v>
      </c>
      <c r="G33" s="270" t="s">
        <v>79</v>
      </c>
      <c r="H33" s="267">
        <f t="shared" si="1"/>
        <v>26</v>
      </c>
      <c r="I33" s="268">
        <v>24095</v>
      </c>
      <c r="J33" s="269">
        <v>32.03469</v>
      </c>
      <c r="K33" s="269">
        <v>38.13694</v>
      </c>
      <c r="L33" s="269">
        <v>22.96568</v>
      </c>
    </row>
    <row r="34" spans="1:12" ht="16.5" customHeight="1">
      <c r="A34" s="263">
        <v>24113</v>
      </c>
      <c r="B34" s="264">
        <v>211.68</v>
      </c>
      <c r="C34" s="264">
        <v>14.64</v>
      </c>
      <c r="D34" s="265">
        <v>1.264896</v>
      </c>
      <c r="E34" s="265">
        <v>39.939510000000006</v>
      </c>
      <c r="F34" s="265">
        <v>50.51932644096001</v>
      </c>
      <c r="G34" s="270" t="s">
        <v>103</v>
      </c>
      <c r="H34" s="267">
        <f t="shared" si="1"/>
        <v>27</v>
      </c>
      <c r="I34" s="268">
        <v>24113</v>
      </c>
      <c r="J34" s="269">
        <v>36.90729</v>
      </c>
      <c r="K34" s="269">
        <v>35.02925</v>
      </c>
      <c r="L34" s="269">
        <v>47.88199</v>
      </c>
    </row>
    <row r="35" spans="1:12" ht="16.5" customHeight="1">
      <c r="A35" s="263">
        <v>24124</v>
      </c>
      <c r="B35" s="264">
        <v>211.68</v>
      </c>
      <c r="C35" s="264">
        <v>11.88</v>
      </c>
      <c r="D35" s="265">
        <v>1.026432</v>
      </c>
      <c r="E35" s="265">
        <v>44.77307</v>
      </c>
      <c r="F35" s="265">
        <v>45.95651178624</v>
      </c>
      <c r="G35" s="270" t="s">
        <v>104</v>
      </c>
      <c r="H35" s="267">
        <f t="shared" si="1"/>
        <v>28</v>
      </c>
      <c r="I35" s="268">
        <v>24124</v>
      </c>
      <c r="J35" s="269">
        <v>36.2766</v>
      </c>
      <c r="K35" s="269">
        <v>56.95271</v>
      </c>
      <c r="L35" s="269">
        <v>41.0899</v>
      </c>
    </row>
    <row r="36" spans="1:12" ht="16.5" customHeight="1">
      <c r="A36" s="263">
        <v>24130</v>
      </c>
      <c r="B36" s="264">
        <v>211.65</v>
      </c>
      <c r="C36" s="264">
        <v>10.37</v>
      </c>
      <c r="D36" s="265">
        <v>0.895968</v>
      </c>
      <c r="E36" s="265">
        <v>32.11593666666667</v>
      </c>
      <c r="F36" s="265">
        <v>28.774851543360004</v>
      </c>
      <c r="G36" s="270" t="s">
        <v>105</v>
      </c>
      <c r="H36" s="267">
        <f t="shared" si="1"/>
        <v>29</v>
      </c>
      <c r="I36" s="268">
        <v>24130</v>
      </c>
      <c r="J36" s="269">
        <v>29.14468</v>
      </c>
      <c r="K36" s="269">
        <v>21.32551</v>
      </c>
      <c r="L36" s="269">
        <v>45.87762</v>
      </c>
    </row>
    <row r="37" spans="1:12" ht="16.5" customHeight="1">
      <c r="A37" s="263">
        <v>24144</v>
      </c>
      <c r="B37" s="264">
        <v>211.59</v>
      </c>
      <c r="C37" s="264">
        <v>8.77</v>
      </c>
      <c r="D37" s="265">
        <v>0.757728</v>
      </c>
      <c r="E37" s="265">
        <v>7.792153333333334</v>
      </c>
      <c r="F37" s="265">
        <v>5.90433276096</v>
      </c>
      <c r="G37" s="270" t="s">
        <v>106</v>
      </c>
      <c r="H37" s="267">
        <f t="shared" si="1"/>
        <v>30</v>
      </c>
      <c r="I37" s="268">
        <v>24144</v>
      </c>
      <c r="J37" s="269">
        <v>0</v>
      </c>
      <c r="K37" s="269">
        <v>0</v>
      </c>
      <c r="L37" s="269">
        <v>23.37646</v>
      </c>
    </row>
    <row r="38" spans="1:22" s="63" customFormat="1" ht="16.5" customHeight="1">
      <c r="A38" s="263">
        <v>24151</v>
      </c>
      <c r="B38" s="264">
        <v>211.56</v>
      </c>
      <c r="C38" s="264">
        <v>7.41</v>
      </c>
      <c r="D38" s="265">
        <v>0.640224</v>
      </c>
      <c r="E38" s="265">
        <v>6.827936666666666</v>
      </c>
      <c r="F38" s="265">
        <v>4.37140892448</v>
      </c>
      <c r="G38" s="270" t="s">
        <v>108</v>
      </c>
      <c r="H38" s="267">
        <f t="shared" si="1"/>
        <v>31</v>
      </c>
      <c r="I38" s="268">
        <v>24151</v>
      </c>
      <c r="J38" s="269">
        <v>20.48381</v>
      </c>
      <c r="K38" s="269">
        <v>0</v>
      </c>
      <c r="L38" s="269">
        <v>0</v>
      </c>
      <c r="M38" s="194"/>
      <c r="N38" s="194"/>
      <c r="O38" s="194"/>
      <c r="P38" s="194"/>
      <c r="Q38" s="194"/>
      <c r="R38" s="194"/>
      <c r="S38" s="194"/>
      <c r="T38" s="194"/>
      <c r="U38" s="194"/>
      <c r="V38" s="64"/>
    </row>
    <row r="39" spans="1:22" s="63" customFormat="1" ht="16.5" customHeight="1">
      <c r="A39" s="263">
        <v>24158</v>
      </c>
      <c r="B39" s="264">
        <v>211.56</v>
      </c>
      <c r="C39" s="264">
        <v>7.22</v>
      </c>
      <c r="D39" s="265">
        <v>0.623808</v>
      </c>
      <c r="E39" s="265">
        <v>1.2903566666666666</v>
      </c>
      <c r="F39" s="265">
        <v>0.80493481152</v>
      </c>
      <c r="G39" s="270" t="s">
        <v>107</v>
      </c>
      <c r="H39" s="267">
        <f t="shared" si="1"/>
        <v>32</v>
      </c>
      <c r="I39" s="268">
        <v>24158</v>
      </c>
      <c r="J39" s="269">
        <v>0.30198</v>
      </c>
      <c r="K39" s="269">
        <v>0</v>
      </c>
      <c r="L39" s="269">
        <v>3.56909</v>
      </c>
      <c r="M39" s="194"/>
      <c r="N39" s="194"/>
      <c r="O39" s="194"/>
      <c r="P39" s="194"/>
      <c r="Q39" s="194"/>
      <c r="R39" s="194"/>
      <c r="S39" s="194"/>
      <c r="T39" s="194"/>
      <c r="U39" s="194"/>
      <c r="V39" s="64"/>
    </row>
    <row r="40" spans="1:22" s="63" customFormat="1" ht="16.5" customHeight="1">
      <c r="A40" s="263">
        <v>24173</v>
      </c>
      <c r="B40" s="264">
        <v>211.56</v>
      </c>
      <c r="C40" s="264">
        <v>6.15</v>
      </c>
      <c r="D40" s="265">
        <v>0.53136</v>
      </c>
      <c r="E40" s="265">
        <v>24.886506666666666</v>
      </c>
      <c r="F40" s="265">
        <v>13.223694182400001</v>
      </c>
      <c r="G40" s="270" t="s">
        <v>114</v>
      </c>
      <c r="H40" s="267">
        <f t="shared" si="1"/>
        <v>33</v>
      </c>
      <c r="I40" s="268">
        <v>24173</v>
      </c>
      <c r="J40" s="269">
        <v>22.9952</v>
      </c>
      <c r="K40" s="269">
        <v>22.21811</v>
      </c>
      <c r="L40" s="269">
        <v>29.44621</v>
      </c>
      <c r="M40" s="194"/>
      <c r="N40" s="194"/>
      <c r="O40" s="194"/>
      <c r="P40" s="194"/>
      <c r="Q40" s="194"/>
      <c r="R40" s="194"/>
      <c r="S40" s="194"/>
      <c r="T40" s="194"/>
      <c r="U40" s="194"/>
      <c r="V40" s="64"/>
    </row>
    <row r="41" spans="1:12" ht="16.5" customHeight="1">
      <c r="A41" s="263">
        <v>24186</v>
      </c>
      <c r="B41" s="264">
        <v>211.5</v>
      </c>
      <c r="C41" s="264">
        <v>5.46</v>
      </c>
      <c r="D41" s="265">
        <v>0.471744</v>
      </c>
      <c r="E41" s="265">
        <v>18.639066666666665</v>
      </c>
      <c r="F41" s="265">
        <v>8.792867865599998</v>
      </c>
      <c r="G41" s="270" t="s">
        <v>115</v>
      </c>
      <c r="H41" s="267">
        <f t="shared" si="1"/>
        <v>34</v>
      </c>
      <c r="I41" s="268">
        <v>24186</v>
      </c>
      <c r="J41" s="269">
        <v>22.16227</v>
      </c>
      <c r="K41" s="269">
        <v>14.69958</v>
      </c>
      <c r="L41" s="269">
        <v>19.05535</v>
      </c>
    </row>
    <row r="42" spans="1:12" ht="16.5" customHeight="1">
      <c r="A42" s="263">
        <v>24193</v>
      </c>
      <c r="B42" s="264">
        <v>211.43</v>
      </c>
      <c r="C42" s="264">
        <v>4.04</v>
      </c>
      <c r="D42" s="265">
        <v>0.34905600000000003</v>
      </c>
      <c r="E42" s="265">
        <v>28.359013333333333</v>
      </c>
      <c r="F42" s="265">
        <v>9.89888375808</v>
      </c>
      <c r="G42" s="270" t="s">
        <v>116</v>
      </c>
      <c r="H42" s="267">
        <f t="shared" si="1"/>
        <v>35</v>
      </c>
      <c r="I42" s="268">
        <v>24193</v>
      </c>
      <c r="J42" s="269">
        <v>29.89061</v>
      </c>
      <c r="K42" s="269">
        <v>15.0391</v>
      </c>
      <c r="L42" s="269">
        <v>40.14733</v>
      </c>
    </row>
    <row r="43" spans="1:12" ht="16.5" customHeight="1">
      <c r="A43" s="263"/>
      <c r="B43" s="264"/>
      <c r="C43" s="264"/>
      <c r="D43" s="265"/>
      <c r="E43" s="265"/>
      <c r="F43" s="265"/>
      <c r="G43" s="270"/>
      <c r="H43" s="267"/>
      <c r="I43" s="268"/>
      <c r="J43" s="269"/>
      <c r="K43" s="269"/>
      <c r="L43" s="269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87&amp;"DilleniaUPC,ตัวหนา"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3"/>
  <sheetViews>
    <sheetView tabSelected="1" zoomScalePageLayoutView="0" workbookViewId="0" topLeftCell="A1">
      <selection activeCell="L2" sqref="L2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17" t="s">
        <v>37</v>
      </c>
      <c r="E17" s="18">
        <v>35</v>
      </c>
      <c r="F17" s="19" t="s">
        <v>38</v>
      </c>
    </row>
    <row r="33" spans="4:6" ht="23.25">
      <c r="D33" s="17" t="s">
        <v>39</v>
      </c>
      <c r="E33" s="18">
        <v>518</v>
      </c>
      <c r="F33" s="19" t="s">
        <v>38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86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F10" sqref="F10"/>
    </sheetView>
  </sheetViews>
  <sheetFormatPr defaultColWidth="11.421875" defaultRowHeight="23.25"/>
  <cols>
    <col min="1" max="1" width="9.140625" style="30" customWidth="1"/>
    <col min="2" max="2" width="2.7109375" style="31" bestFit="1" customWidth="1"/>
    <col min="3" max="3" width="7.421875" style="32" customWidth="1"/>
    <col min="4" max="4" width="7.421875" style="213" customWidth="1"/>
    <col min="5" max="5" width="8.421875" style="22" bestFit="1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17" ht="22.5" customHeight="1">
      <c r="A1" s="20">
        <v>23833</v>
      </c>
      <c r="B1" s="21">
        <v>37712</v>
      </c>
      <c r="C1" s="61"/>
      <c r="D1" s="60">
        <v>211.59</v>
      </c>
      <c r="F1" s="60"/>
      <c r="Q1" s="61"/>
    </row>
    <row r="2" spans="1:17" ht="22.5" customHeight="1">
      <c r="A2" s="20">
        <v>23834</v>
      </c>
      <c r="B2" s="21">
        <v>37713</v>
      </c>
      <c r="C2" s="61"/>
      <c r="D2" s="60">
        <v>211.6</v>
      </c>
      <c r="Q2" s="61"/>
    </row>
    <row r="3" spans="1:17" ht="22.5" customHeight="1">
      <c r="A3" s="20">
        <v>23835</v>
      </c>
      <c r="B3" s="21">
        <v>37714</v>
      </c>
      <c r="C3" s="61"/>
      <c r="D3" s="60">
        <v>211.6</v>
      </c>
      <c r="Q3" s="61"/>
    </row>
    <row r="4" spans="1:17" ht="22.5" customHeight="1">
      <c r="A4" s="20">
        <v>23836</v>
      </c>
      <c r="B4" s="21">
        <v>37715</v>
      </c>
      <c r="C4" s="61"/>
      <c r="D4" s="60">
        <v>211.61</v>
      </c>
      <c r="E4" s="22">
        <v>211.58</v>
      </c>
      <c r="Q4" s="61"/>
    </row>
    <row r="5" spans="1:17" ht="22.5" customHeight="1">
      <c r="A5" s="20">
        <v>23837</v>
      </c>
      <c r="B5" s="21">
        <v>37716</v>
      </c>
      <c r="C5" s="61"/>
      <c r="D5" s="60">
        <v>211.68</v>
      </c>
      <c r="Q5" s="61"/>
    </row>
    <row r="6" spans="1:17" ht="22.5" customHeight="1">
      <c r="A6" s="20">
        <v>23838</v>
      </c>
      <c r="B6" s="21">
        <v>37717</v>
      </c>
      <c r="C6" s="61"/>
      <c r="D6" s="60">
        <v>211.65</v>
      </c>
      <c r="Q6" s="61"/>
    </row>
    <row r="7" spans="1:17" ht="22.5" customHeight="1">
      <c r="A7" s="20">
        <v>23839</v>
      </c>
      <c r="B7" s="21">
        <v>37718</v>
      </c>
      <c r="C7" s="61"/>
      <c r="D7" s="60">
        <v>211.63</v>
      </c>
      <c r="Q7" s="61"/>
    </row>
    <row r="8" spans="1:17" ht="22.5" customHeight="1">
      <c r="A8" s="20">
        <v>23840</v>
      </c>
      <c r="B8" s="21">
        <v>37719</v>
      </c>
      <c r="C8" s="61"/>
      <c r="D8" s="60">
        <v>211.64</v>
      </c>
      <c r="Q8" s="61"/>
    </row>
    <row r="9" spans="1:17" ht="22.5" customHeight="1">
      <c r="A9" s="20">
        <v>23841</v>
      </c>
      <c r="B9" s="21">
        <v>37720</v>
      </c>
      <c r="C9" s="61"/>
      <c r="D9" s="60">
        <v>211.64</v>
      </c>
      <c r="Q9" s="61"/>
    </row>
    <row r="10" spans="1:17" ht="22.5" customHeight="1">
      <c r="A10" s="20">
        <v>23842</v>
      </c>
      <c r="B10" s="21">
        <v>37721</v>
      </c>
      <c r="C10" s="61"/>
      <c r="D10" s="60">
        <v>211.62</v>
      </c>
      <c r="Q10" s="61"/>
    </row>
    <row r="11" spans="1:17" ht="22.5" customHeight="1">
      <c r="A11" s="20">
        <v>23843</v>
      </c>
      <c r="B11" s="21">
        <v>37722</v>
      </c>
      <c r="C11" s="61"/>
      <c r="D11" s="60">
        <v>211.6</v>
      </c>
      <c r="Q11" s="61"/>
    </row>
    <row r="12" spans="1:17" ht="22.5" customHeight="1">
      <c r="A12" s="20">
        <v>23844</v>
      </c>
      <c r="B12" s="21">
        <v>37723</v>
      </c>
      <c r="C12" s="61"/>
      <c r="D12" s="60">
        <v>211.59</v>
      </c>
      <c r="Q12" s="61"/>
    </row>
    <row r="13" spans="1:17" ht="22.5" customHeight="1">
      <c r="A13" s="20">
        <v>23845</v>
      </c>
      <c r="B13" s="21">
        <v>37724</v>
      </c>
      <c r="C13" s="61"/>
      <c r="D13" s="60">
        <v>211.59</v>
      </c>
      <c r="Q13" s="61"/>
    </row>
    <row r="14" spans="1:17" ht="22.5" customHeight="1">
      <c r="A14" s="20">
        <v>23846</v>
      </c>
      <c r="B14" s="21">
        <v>37725</v>
      </c>
      <c r="C14" s="61"/>
      <c r="D14" s="60">
        <v>211.59</v>
      </c>
      <c r="Q14" s="61"/>
    </row>
    <row r="15" spans="1:17" ht="22.5" customHeight="1">
      <c r="A15" s="20">
        <v>23847</v>
      </c>
      <c r="B15" s="21">
        <v>37726</v>
      </c>
      <c r="C15" s="61"/>
      <c r="D15" s="60">
        <v>211.58</v>
      </c>
      <c r="Q15" s="61"/>
    </row>
    <row r="16" spans="1:17" ht="22.5" customHeight="1">
      <c r="A16" s="20">
        <v>23848</v>
      </c>
      <c r="B16" s="21">
        <v>37727</v>
      </c>
      <c r="C16" s="61"/>
      <c r="D16" s="60">
        <v>211.58</v>
      </c>
      <c r="Q16" s="61"/>
    </row>
    <row r="17" spans="1:17" ht="22.5" customHeight="1">
      <c r="A17" s="20">
        <v>23849</v>
      </c>
      <c r="B17" s="21">
        <v>37728</v>
      </c>
      <c r="C17" s="61"/>
      <c r="D17" s="60">
        <v>211.58</v>
      </c>
      <c r="J17" s="24" t="s">
        <v>37</v>
      </c>
      <c r="K17" s="25">
        <v>35</v>
      </c>
      <c r="L17" s="26" t="s">
        <v>38</v>
      </c>
      <c r="Q17" s="61"/>
    </row>
    <row r="18" spans="1:17" ht="22.5" customHeight="1">
      <c r="A18" s="20">
        <v>23850</v>
      </c>
      <c r="B18" s="21">
        <v>37729</v>
      </c>
      <c r="C18" s="61"/>
      <c r="D18" s="60">
        <v>211.58</v>
      </c>
      <c r="Q18" s="61"/>
    </row>
    <row r="19" spans="1:17" ht="22.5" customHeight="1">
      <c r="A19" s="20">
        <v>23851</v>
      </c>
      <c r="B19" s="21">
        <v>37730</v>
      </c>
      <c r="C19" s="61"/>
      <c r="D19" s="60">
        <v>211.64</v>
      </c>
      <c r="Q19" s="61"/>
    </row>
    <row r="20" spans="1:17" ht="22.5" customHeight="1">
      <c r="A20" s="20">
        <v>23852</v>
      </c>
      <c r="B20" s="21">
        <v>37731</v>
      </c>
      <c r="C20" s="61"/>
      <c r="D20" s="60">
        <v>211.58</v>
      </c>
      <c r="Q20" s="61"/>
    </row>
    <row r="21" spans="1:17" ht="22.5" customHeight="1">
      <c r="A21" s="20">
        <v>23853</v>
      </c>
      <c r="B21" s="21">
        <v>37732</v>
      </c>
      <c r="C21" s="61"/>
      <c r="D21" s="60">
        <v>211.72</v>
      </c>
      <c r="E21" s="22">
        <v>211.77</v>
      </c>
      <c r="Q21" s="61"/>
    </row>
    <row r="22" spans="1:17" ht="22.5" customHeight="1">
      <c r="A22" s="20">
        <v>23854</v>
      </c>
      <c r="B22" s="21">
        <v>37733</v>
      </c>
      <c r="C22" s="61"/>
      <c r="D22" s="60">
        <v>211.8</v>
      </c>
      <c r="Q22" s="61"/>
    </row>
    <row r="23" spans="1:17" ht="22.5" customHeight="1">
      <c r="A23" s="20">
        <v>23855</v>
      </c>
      <c r="B23" s="21">
        <v>37734</v>
      </c>
      <c r="C23" s="61"/>
      <c r="D23" s="60">
        <v>211.98</v>
      </c>
      <c r="Q23" s="61"/>
    </row>
    <row r="24" spans="1:17" ht="22.5" customHeight="1">
      <c r="A24" s="20">
        <v>23856</v>
      </c>
      <c r="B24" s="21">
        <v>37735</v>
      </c>
      <c r="C24" s="61"/>
      <c r="D24" s="60">
        <v>211.97</v>
      </c>
      <c r="Q24" s="61"/>
    </row>
    <row r="25" spans="1:17" ht="22.5" customHeight="1">
      <c r="A25" s="20">
        <v>23857</v>
      </c>
      <c r="B25" s="21">
        <v>37736</v>
      </c>
      <c r="C25" s="61"/>
      <c r="D25" s="60">
        <v>211.95</v>
      </c>
      <c r="Q25" s="61"/>
    </row>
    <row r="26" spans="1:17" ht="22.5" customHeight="1">
      <c r="A26" s="20">
        <v>23858</v>
      </c>
      <c r="B26" s="21">
        <v>37737</v>
      </c>
      <c r="C26" s="61"/>
      <c r="D26" s="60">
        <v>211.96</v>
      </c>
      <c r="Q26" s="61"/>
    </row>
    <row r="27" spans="1:19" ht="22.5" customHeight="1">
      <c r="A27" s="20">
        <v>23859</v>
      </c>
      <c r="B27" s="21">
        <v>37738</v>
      </c>
      <c r="C27" s="61"/>
      <c r="D27" s="212">
        <v>211.94</v>
      </c>
      <c r="E27" s="41"/>
      <c r="G27" s="28"/>
      <c r="L27" s="28"/>
      <c r="M27" s="28"/>
      <c r="N27" s="28"/>
      <c r="O27" s="28"/>
      <c r="P27" s="28"/>
      <c r="Q27" s="61"/>
      <c r="R27" s="28"/>
      <c r="S27" s="28"/>
    </row>
    <row r="28" spans="1:19" s="28" customFormat="1" ht="22.5" customHeight="1">
      <c r="A28" s="20">
        <v>23860</v>
      </c>
      <c r="B28" s="21">
        <v>37739</v>
      </c>
      <c r="C28" s="61"/>
      <c r="D28" s="60">
        <v>211.88</v>
      </c>
      <c r="E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61"/>
      <c r="R28" s="23"/>
      <c r="S28" s="23"/>
    </row>
    <row r="29" spans="1:17" ht="22.5" customHeight="1">
      <c r="A29" s="20">
        <v>23861</v>
      </c>
      <c r="B29" s="21">
        <v>37740</v>
      </c>
      <c r="C29" s="61"/>
      <c r="D29" s="60">
        <v>211.7</v>
      </c>
      <c r="E29" s="41"/>
      <c r="Q29" s="61"/>
    </row>
    <row r="30" spans="1:17" ht="22.5" customHeight="1">
      <c r="A30" s="20">
        <v>23862</v>
      </c>
      <c r="B30" s="21">
        <v>37741</v>
      </c>
      <c r="C30" s="61"/>
      <c r="D30" s="60">
        <v>211.67</v>
      </c>
      <c r="Q30" s="61"/>
    </row>
    <row r="31" spans="1:17" ht="22.5" customHeight="1">
      <c r="A31" s="20">
        <v>23863</v>
      </c>
      <c r="B31" s="21">
        <v>37742</v>
      </c>
      <c r="C31" s="61"/>
      <c r="D31" s="60">
        <v>211.75</v>
      </c>
      <c r="Q31" s="61"/>
    </row>
    <row r="32" spans="1:5" ht="22.5" customHeight="1">
      <c r="A32" s="20">
        <v>23864</v>
      </c>
      <c r="B32" s="21">
        <v>37743</v>
      </c>
      <c r="C32" s="61"/>
      <c r="D32" s="213">
        <v>211.84</v>
      </c>
      <c r="E32" s="22">
        <v>211.75</v>
      </c>
    </row>
    <row r="33" spans="1:4" ht="22.5" customHeight="1">
      <c r="A33" s="20">
        <v>23865</v>
      </c>
      <c r="B33" s="21">
        <v>37744</v>
      </c>
      <c r="C33" s="61"/>
      <c r="D33" s="213">
        <v>211.74</v>
      </c>
    </row>
    <row r="34" spans="1:13" ht="21" customHeight="1">
      <c r="A34" s="20">
        <v>23866</v>
      </c>
      <c r="B34" s="21">
        <v>37745</v>
      </c>
      <c r="C34" s="61"/>
      <c r="D34" s="213">
        <v>211.91</v>
      </c>
      <c r="I34"/>
      <c r="J34" s="17" t="s">
        <v>37</v>
      </c>
      <c r="K34" s="18">
        <v>35</v>
      </c>
      <c r="L34" s="19" t="s">
        <v>38</v>
      </c>
      <c r="M34"/>
    </row>
    <row r="35" spans="1:4" ht="21" customHeight="1">
      <c r="A35" s="20">
        <v>23867</v>
      </c>
      <c r="B35" s="21">
        <v>37746</v>
      </c>
      <c r="C35" s="61"/>
      <c r="D35" s="213">
        <v>211.69</v>
      </c>
    </row>
    <row r="36" spans="1:4" ht="21" customHeight="1">
      <c r="A36" s="20">
        <v>23868</v>
      </c>
      <c r="B36" s="21">
        <v>37747</v>
      </c>
      <c r="C36" s="61"/>
      <c r="D36" s="213">
        <v>211.65</v>
      </c>
    </row>
    <row r="37" spans="1:4" ht="21" customHeight="1">
      <c r="A37" s="20">
        <v>23869</v>
      </c>
      <c r="B37" s="21">
        <v>37748</v>
      </c>
      <c r="C37" s="61"/>
      <c r="D37" s="213">
        <v>211.67</v>
      </c>
    </row>
    <row r="38" spans="1:4" ht="21" customHeight="1">
      <c r="A38" s="20">
        <v>23870</v>
      </c>
      <c r="B38" s="21">
        <v>37749</v>
      </c>
      <c r="C38" s="61"/>
      <c r="D38" s="213">
        <v>211.73</v>
      </c>
    </row>
    <row r="39" spans="1:4" ht="23.25">
      <c r="A39" s="20">
        <v>23871</v>
      </c>
      <c r="B39" s="21">
        <v>37750</v>
      </c>
      <c r="C39" s="61"/>
      <c r="D39" s="213">
        <v>211.54</v>
      </c>
    </row>
    <row r="40" spans="1:4" ht="23.25">
      <c r="A40" s="20">
        <v>23872</v>
      </c>
      <c r="B40" s="21">
        <v>37751</v>
      </c>
      <c r="C40" s="61"/>
      <c r="D40" s="213">
        <v>211.83</v>
      </c>
    </row>
    <row r="41" spans="1:4" ht="23.25">
      <c r="A41" s="20">
        <v>23873</v>
      </c>
      <c r="B41" s="21">
        <v>37752</v>
      </c>
      <c r="C41" s="61"/>
      <c r="D41" s="213">
        <v>211.96</v>
      </c>
    </row>
    <row r="42" spans="1:4" ht="23.25">
      <c r="A42" s="20">
        <v>23874</v>
      </c>
      <c r="B42" s="21">
        <v>37753</v>
      </c>
      <c r="C42" s="61"/>
      <c r="D42" s="213">
        <v>212.2</v>
      </c>
    </row>
    <row r="43" spans="1:4" ht="23.25">
      <c r="A43" s="20">
        <v>23875</v>
      </c>
      <c r="B43" s="21">
        <v>37754</v>
      </c>
      <c r="C43" s="61"/>
      <c r="D43" s="213">
        <v>211.99</v>
      </c>
    </row>
    <row r="44" spans="1:4" ht="23.25">
      <c r="A44" s="20">
        <v>23876</v>
      </c>
      <c r="B44" s="21">
        <v>37755</v>
      </c>
      <c r="C44" s="61"/>
      <c r="D44" s="213">
        <v>212.62</v>
      </c>
    </row>
    <row r="45" spans="1:4" ht="23.25">
      <c r="A45" s="20">
        <v>23877</v>
      </c>
      <c r="B45" s="21">
        <v>37756</v>
      </c>
      <c r="C45" s="61"/>
      <c r="D45" s="213">
        <v>212.18</v>
      </c>
    </row>
    <row r="46" spans="1:4" ht="23.25">
      <c r="A46" s="20">
        <v>23878</v>
      </c>
      <c r="B46" s="21">
        <v>37757</v>
      </c>
      <c r="C46" s="61"/>
      <c r="D46" s="213">
        <v>212.09</v>
      </c>
    </row>
    <row r="47" spans="1:4" ht="23.25">
      <c r="A47" s="20">
        <v>23879</v>
      </c>
      <c r="B47" s="21">
        <v>37758</v>
      </c>
      <c r="C47" s="61"/>
      <c r="D47" s="213">
        <v>212.22</v>
      </c>
    </row>
    <row r="48" spans="1:5" ht="23.25">
      <c r="A48" s="20">
        <v>23880</v>
      </c>
      <c r="B48" s="21">
        <v>37759</v>
      </c>
      <c r="C48" s="61"/>
      <c r="D48" s="213">
        <v>212.2</v>
      </c>
      <c r="E48" s="22">
        <v>212.22</v>
      </c>
    </row>
    <row r="49" spans="1:4" ht="23.25">
      <c r="A49" s="20">
        <v>23881</v>
      </c>
      <c r="B49" s="21">
        <v>37760</v>
      </c>
      <c r="C49" s="61"/>
      <c r="D49" s="213">
        <v>211.93</v>
      </c>
    </row>
    <row r="50" spans="1:6" ht="23.25">
      <c r="A50" s="20">
        <v>23882</v>
      </c>
      <c r="B50" s="21">
        <v>37761</v>
      </c>
      <c r="C50" s="61"/>
      <c r="D50" s="213">
        <v>211.88</v>
      </c>
      <c r="F50" s="22"/>
    </row>
    <row r="51" spans="1:4" ht="23.25">
      <c r="A51" s="20">
        <v>23883</v>
      </c>
      <c r="B51" s="21">
        <v>37762</v>
      </c>
      <c r="C51" s="61"/>
      <c r="D51" s="213">
        <v>211.85</v>
      </c>
    </row>
    <row r="52" spans="1:5" ht="23.25">
      <c r="A52" s="20">
        <v>23884</v>
      </c>
      <c r="B52" s="21">
        <v>37763</v>
      </c>
      <c r="C52" s="61"/>
      <c r="D52" s="213">
        <v>213.35</v>
      </c>
      <c r="E52" s="22">
        <v>213.35</v>
      </c>
    </row>
    <row r="53" spans="1:4" ht="23.25">
      <c r="A53" s="20">
        <v>23885</v>
      </c>
      <c r="B53" s="21">
        <v>37764</v>
      </c>
      <c r="C53" s="61"/>
      <c r="D53" s="213">
        <v>213.49</v>
      </c>
    </row>
    <row r="54" spans="1:5" ht="23.25">
      <c r="A54" s="20">
        <v>23886</v>
      </c>
      <c r="B54" s="21">
        <v>37765</v>
      </c>
      <c r="C54" s="61"/>
      <c r="D54" s="213">
        <v>212.53</v>
      </c>
      <c r="E54" s="27">
        <v>212.54</v>
      </c>
    </row>
    <row r="55" spans="1:4" ht="23.25">
      <c r="A55" s="20">
        <v>23887</v>
      </c>
      <c r="B55" s="21">
        <v>37766</v>
      </c>
      <c r="C55" s="61"/>
      <c r="D55" s="213">
        <v>212.33</v>
      </c>
    </row>
    <row r="56" spans="1:4" ht="23.25">
      <c r="A56" s="20">
        <v>23888</v>
      </c>
      <c r="B56" s="21">
        <v>37767</v>
      </c>
      <c r="C56" s="61"/>
      <c r="D56" s="213">
        <v>212.07</v>
      </c>
    </row>
    <row r="57" spans="1:4" ht="23.25">
      <c r="A57" s="20">
        <v>23889</v>
      </c>
      <c r="B57" s="21">
        <v>37768</v>
      </c>
      <c r="C57" s="61"/>
      <c r="D57" s="213">
        <v>211.93</v>
      </c>
    </row>
    <row r="58" spans="1:5" ht="23.25">
      <c r="A58" s="20">
        <v>23890</v>
      </c>
      <c r="B58" s="21">
        <v>37769</v>
      </c>
      <c r="C58" s="61"/>
      <c r="D58" s="213">
        <v>211.85</v>
      </c>
      <c r="E58" s="27"/>
    </row>
    <row r="59" spans="1:4" ht="23.25">
      <c r="A59" s="20">
        <v>23891</v>
      </c>
      <c r="B59" s="21">
        <v>37770</v>
      </c>
      <c r="C59" s="61"/>
      <c r="D59" s="213">
        <v>211.89</v>
      </c>
    </row>
    <row r="60" spans="1:4" ht="23.25">
      <c r="A60" s="20">
        <v>23892</v>
      </c>
      <c r="B60" s="21">
        <v>37771</v>
      </c>
      <c r="C60" s="61"/>
      <c r="D60" s="213">
        <v>211.94</v>
      </c>
    </row>
    <row r="61" spans="1:4" ht="23.25">
      <c r="A61" s="20">
        <v>23893</v>
      </c>
      <c r="B61" s="21">
        <v>37772</v>
      </c>
      <c r="C61" s="61"/>
      <c r="D61" s="213">
        <v>212</v>
      </c>
    </row>
    <row r="62" spans="1:4" ht="23.25">
      <c r="A62" s="20">
        <v>23894</v>
      </c>
      <c r="B62" s="21">
        <v>37773</v>
      </c>
      <c r="C62" s="61"/>
      <c r="D62" s="213">
        <v>212.18</v>
      </c>
    </row>
    <row r="63" spans="1:5" ht="23.25">
      <c r="A63" s="20">
        <v>23895</v>
      </c>
      <c r="B63" s="21">
        <v>37774</v>
      </c>
      <c r="C63" s="61"/>
      <c r="D63" s="213">
        <v>212.07</v>
      </c>
      <c r="E63" s="29"/>
    </row>
    <row r="64" spans="1:4" ht="23.25">
      <c r="A64" s="20">
        <v>23896</v>
      </c>
      <c r="B64" s="21">
        <v>37775</v>
      </c>
      <c r="C64" s="61"/>
      <c r="D64" s="213">
        <v>212.02</v>
      </c>
    </row>
    <row r="65" spans="1:4" ht="23.25">
      <c r="A65" s="20">
        <v>23897</v>
      </c>
      <c r="B65" s="21">
        <v>37776</v>
      </c>
      <c r="C65" s="61"/>
      <c r="D65" s="213">
        <v>211.89</v>
      </c>
    </row>
    <row r="66" spans="1:4" ht="23.25">
      <c r="A66" s="20">
        <v>23898</v>
      </c>
      <c r="B66" s="21">
        <v>37777</v>
      </c>
      <c r="C66" s="61"/>
      <c r="D66" s="213">
        <v>211.8</v>
      </c>
    </row>
    <row r="67" spans="1:4" ht="23.25">
      <c r="A67" s="20">
        <v>23899</v>
      </c>
      <c r="B67" s="21">
        <v>37778</v>
      </c>
      <c r="C67" s="61"/>
      <c r="D67" s="213">
        <v>211.78</v>
      </c>
    </row>
    <row r="68" spans="1:5" ht="23.25">
      <c r="A68" s="20">
        <v>23900</v>
      </c>
      <c r="B68" s="21">
        <v>37779</v>
      </c>
      <c r="C68" s="61"/>
      <c r="D68" s="213">
        <v>211.74</v>
      </c>
      <c r="E68" s="22">
        <v>211.75</v>
      </c>
    </row>
    <row r="69" spans="1:4" ht="23.25">
      <c r="A69" s="20">
        <v>23901</v>
      </c>
      <c r="B69" s="21">
        <v>37780</v>
      </c>
      <c r="C69" s="61"/>
      <c r="D69" s="213">
        <v>211.7</v>
      </c>
    </row>
    <row r="70" spans="1:4" ht="23.25">
      <c r="A70" s="20">
        <v>23902</v>
      </c>
      <c r="B70" s="21">
        <v>37781</v>
      </c>
      <c r="C70" s="61"/>
      <c r="D70" s="213">
        <v>211.7</v>
      </c>
    </row>
    <row r="71" spans="1:4" ht="23.25">
      <c r="A71" s="20">
        <v>23903</v>
      </c>
      <c r="B71" s="21">
        <v>37782</v>
      </c>
      <c r="C71" s="61"/>
      <c r="D71" s="213">
        <v>211.68</v>
      </c>
    </row>
    <row r="72" spans="1:4" ht="23.25">
      <c r="A72" s="20">
        <v>23904</v>
      </c>
      <c r="B72" s="21">
        <v>37783</v>
      </c>
      <c r="C72" s="61"/>
      <c r="D72" s="213">
        <v>211.65</v>
      </c>
    </row>
    <row r="73" spans="1:4" ht="23.25">
      <c r="A73" s="20">
        <v>23905</v>
      </c>
      <c r="B73" s="21">
        <v>37784</v>
      </c>
      <c r="C73" s="61"/>
      <c r="D73" s="213">
        <v>211.64</v>
      </c>
    </row>
    <row r="74" spans="1:4" ht="23.25">
      <c r="A74" s="20">
        <v>23906</v>
      </c>
      <c r="B74" s="21">
        <v>37785</v>
      </c>
      <c r="C74" s="61"/>
      <c r="D74" s="213">
        <v>211.67</v>
      </c>
    </row>
    <row r="75" spans="1:4" ht="23.25">
      <c r="A75" s="20">
        <v>23907</v>
      </c>
      <c r="B75" s="21">
        <v>37786</v>
      </c>
      <c r="C75" s="61"/>
      <c r="D75" s="213">
        <v>211.65</v>
      </c>
    </row>
    <row r="76" spans="1:4" ht="23.25">
      <c r="A76" s="20">
        <v>23908</v>
      </c>
      <c r="B76" s="21">
        <v>37787</v>
      </c>
      <c r="C76" s="61"/>
      <c r="D76" s="213">
        <v>212.44</v>
      </c>
    </row>
    <row r="77" spans="1:5" ht="23.25">
      <c r="A77" s="20">
        <v>23909</v>
      </c>
      <c r="B77" s="21">
        <v>37788</v>
      </c>
      <c r="C77" s="61"/>
      <c r="D77" s="213">
        <v>214.7</v>
      </c>
      <c r="E77" s="22">
        <v>214.7</v>
      </c>
    </row>
    <row r="78" spans="1:4" ht="23.25">
      <c r="A78" s="20">
        <v>23910</v>
      </c>
      <c r="B78" s="21">
        <v>37789</v>
      </c>
      <c r="C78" s="61"/>
      <c r="D78" s="213">
        <v>212.65</v>
      </c>
    </row>
    <row r="79" spans="1:4" ht="23.25">
      <c r="A79" s="20">
        <v>23911</v>
      </c>
      <c r="B79" s="21">
        <v>37790</v>
      </c>
      <c r="C79" s="61"/>
      <c r="D79" s="213">
        <v>212.48</v>
      </c>
    </row>
    <row r="80" spans="1:4" ht="23.25">
      <c r="A80" s="20">
        <v>23912</v>
      </c>
      <c r="B80" s="21">
        <v>37791</v>
      </c>
      <c r="C80" s="61"/>
      <c r="D80" s="213">
        <v>212.28</v>
      </c>
    </row>
    <row r="81" spans="1:5" ht="23.25">
      <c r="A81" s="20">
        <v>23913</v>
      </c>
      <c r="B81" s="21">
        <v>37792</v>
      </c>
      <c r="C81" s="61"/>
      <c r="D81" s="213">
        <v>212.21</v>
      </c>
      <c r="E81" s="22">
        <v>212.15</v>
      </c>
    </row>
    <row r="82" spans="1:4" ht="23.25">
      <c r="A82" s="20">
        <v>23914</v>
      </c>
      <c r="B82" s="21">
        <v>37793</v>
      </c>
      <c r="C82" s="61"/>
      <c r="D82" s="213">
        <v>212.16</v>
      </c>
    </row>
    <row r="83" spans="1:4" ht="23.25">
      <c r="A83" s="20">
        <v>23915</v>
      </c>
      <c r="B83" s="21">
        <v>37794</v>
      </c>
      <c r="C83" s="61"/>
      <c r="D83" s="213">
        <v>211.98</v>
      </c>
    </row>
    <row r="84" spans="1:4" ht="23.25">
      <c r="A84" s="20">
        <v>23916</v>
      </c>
      <c r="B84" s="21">
        <v>37795</v>
      </c>
      <c r="C84" s="61"/>
      <c r="D84" s="213">
        <v>211.91</v>
      </c>
    </row>
    <row r="85" spans="1:4" ht="23.25">
      <c r="A85" s="20">
        <v>23917</v>
      </c>
      <c r="B85" s="21">
        <v>37796</v>
      </c>
      <c r="C85" s="61"/>
      <c r="D85" s="213">
        <v>211.96</v>
      </c>
    </row>
    <row r="86" spans="1:4" ht="23.25">
      <c r="A86" s="20">
        <v>23918</v>
      </c>
      <c r="B86" s="21">
        <v>37797</v>
      </c>
      <c r="C86" s="61"/>
      <c r="D86" s="213">
        <v>212.02</v>
      </c>
    </row>
    <row r="87" spans="1:5" ht="23.25">
      <c r="A87" s="20">
        <v>23919</v>
      </c>
      <c r="B87" s="21">
        <v>37798</v>
      </c>
      <c r="C87" s="61"/>
      <c r="D87" s="213">
        <v>211.98</v>
      </c>
      <c r="E87" s="27"/>
    </row>
    <row r="88" spans="1:5" ht="23.25">
      <c r="A88" s="20">
        <v>23920</v>
      </c>
      <c r="B88" s="21">
        <v>37799</v>
      </c>
      <c r="C88" s="61"/>
      <c r="D88" s="213">
        <v>211.9</v>
      </c>
      <c r="E88" s="29"/>
    </row>
    <row r="89" spans="1:4" ht="23.25">
      <c r="A89" s="20">
        <v>23921</v>
      </c>
      <c r="B89" s="21">
        <v>37800</v>
      </c>
      <c r="C89" s="61"/>
      <c r="D89" s="213">
        <v>211.94</v>
      </c>
    </row>
    <row r="90" spans="1:4" ht="23.25">
      <c r="A90" s="20">
        <v>23922</v>
      </c>
      <c r="B90" s="21">
        <v>37801</v>
      </c>
      <c r="C90" s="61"/>
      <c r="D90" s="213">
        <v>211.89</v>
      </c>
    </row>
    <row r="91" spans="1:5" ht="23.25">
      <c r="A91" s="20">
        <v>23923</v>
      </c>
      <c r="B91" s="21">
        <v>37802</v>
      </c>
      <c r="C91" s="61"/>
      <c r="D91" s="213">
        <v>212.32</v>
      </c>
      <c r="E91" s="27"/>
    </row>
    <row r="92" spans="1:4" ht="23.25">
      <c r="A92" s="20">
        <v>23924</v>
      </c>
      <c r="B92" s="21">
        <v>37803</v>
      </c>
      <c r="C92" s="61"/>
      <c r="D92" s="213">
        <v>214</v>
      </c>
    </row>
    <row r="93" spans="1:4" ht="23.25">
      <c r="A93" s="20">
        <v>23925</v>
      </c>
      <c r="B93" s="21">
        <v>37804</v>
      </c>
      <c r="C93" s="61"/>
      <c r="D93" s="213">
        <v>213.7</v>
      </c>
    </row>
    <row r="94" spans="1:4" ht="23.25">
      <c r="A94" s="20">
        <v>23926</v>
      </c>
      <c r="B94" s="21">
        <v>37805</v>
      </c>
      <c r="C94" s="61"/>
      <c r="D94" s="213">
        <v>214.05</v>
      </c>
    </row>
    <row r="95" spans="1:5" ht="23.25">
      <c r="A95" s="20">
        <v>23927</v>
      </c>
      <c r="B95" s="21">
        <v>37806</v>
      </c>
      <c r="C95" s="61"/>
      <c r="D95" s="213">
        <v>214.14</v>
      </c>
      <c r="E95" s="22">
        <v>214.14</v>
      </c>
    </row>
    <row r="96" spans="1:4" ht="23.25">
      <c r="A96" s="20">
        <v>23928</v>
      </c>
      <c r="B96" s="21">
        <v>37807</v>
      </c>
      <c r="C96" s="61"/>
      <c r="D96" s="213">
        <v>213.06</v>
      </c>
    </row>
    <row r="97" spans="1:4" ht="23.25">
      <c r="A97" s="20">
        <v>23929</v>
      </c>
      <c r="B97" s="21">
        <v>37808</v>
      </c>
      <c r="C97" s="61"/>
      <c r="D97" s="213">
        <v>212.67</v>
      </c>
    </row>
    <row r="98" spans="1:4" ht="23.25">
      <c r="A98" s="20">
        <v>23930</v>
      </c>
      <c r="B98" s="21">
        <v>37809</v>
      </c>
      <c r="C98" s="61"/>
      <c r="D98" s="213">
        <v>212.84</v>
      </c>
    </row>
    <row r="99" spans="1:4" ht="23.25">
      <c r="A99" s="20">
        <v>23931</v>
      </c>
      <c r="B99" s="21">
        <v>37810</v>
      </c>
      <c r="C99" s="61"/>
      <c r="D99" s="213">
        <v>212.56</v>
      </c>
    </row>
    <row r="100" spans="1:4" ht="23.25">
      <c r="A100" s="20">
        <v>23932</v>
      </c>
      <c r="B100" s="21">
        <v>37811</v>
      </c>
      <c r="C100" s="61"/>
      <c r="D100" s="213">
        <v>212.33</v>
      </c>
    </row>
    <row r="101" spans="1:4" ht="23.25">
      <c r="A101" s="20">
        <v>23933</v>
      </c>
      <c r="B101" s="21">
        <v>37812</v>
      </c>
      <c r="C101" s="61"/>
      <c r="D101" s="213">
        <v>212.35</v>
      </c>
    </row>
    <row r="102" spans="1:4" ht="23.25">
      <c r="A102" s="20">
        <v>23934</v>
      </c>
      <c r="B102" s="21">
        <v>37813</v>
      </c>
      <c r="C102" s="61"/>
      <c r="D102" s="213">
        <v>212.55</v>
      </c>
    </row>
    <row r="103" spans="1:5" ht="23.25">
      <c r="A103" s="20">
        <v>23935</v>
      </c>
      <c r="B103" s="21">
        <v>37814</v>
      </c>
      <c r="C103" s="61"/>
      <c r="D103" s="213">
        <v>211.84</v>
      </c>
      <c r="E103" s="22">
        <v>211.84</v>
      </c>
    </row>
    <row r="104" spans="1:4" ht="23.25">
      <c r="A104" s="20">
        <v>23936</v>
      </c>
      <c r="B104" s="21">
        <v>37815</v>
      </c>
      <c r="C104" s="61"/>
      <c r="D104" s="213">
        <v>213.02</v>
      </c>
    </row>
    <row r="105" spans="1:4" ht="23.25">
      <c r="A105" s="20">
        <v>23937</v>
      </c>
      <c r="B105" s="21">
        <v>37816</v>
      </c>
      <c r="C105" s="61"/>
      <c r="D105" s="213">
        <v>214.28</v>
      </c>
    </row>
    <row r="106" spans="1:5" ht="23.25">
      <c r="A106" s="20">
        <v>23938</v>
      </c>
      <c r="B106" s="21">
        <v>37817</v>
      </c>
      <c r="C106" s="61"/>
      <c r="D106" s="213">
        <v>215.1</v>
      </c>
      <c r="E106" s="22">
        <v>215.1</v>
      </c>
    </row>
    <row r="107" spans="1:4" ht="23.25">
      <c r="A107" s="20">
        <v>23939</v>
      </c>
      <c r="B107" s="21">
        <v>37818</v>
      </c>
      <c r="C107" s="61"/>
      <c r="D107" s="213">
        <v>214.2</v>
      </c>
    </row>
    <row r="108" spans="1:4" ht="23.25">
      <c r="A108" s="20">
        <v>23940</v>
      </c>
      <c r="B108" s="21">
        <v>37819</v>
      </c>
      <c r="C108" s="61"/>
      <c r="D108" s="213">
        <v>213.37</v>
      </c>
    </row>
    <row r="109" spans="1:4" ht="23.25">
      <c r="A109" s="20">
        <v>23941</v>
      </c>
      <c r="B109" s="21">
        <v>37820</v>
      </c>
      <c r="C109" s="61"/>
      <c r="D109" s="213">
        <v>212.93</v>
      </c>
    </row>
    <row r="110" spans="1:4" ht="23.25">
      <c r="A110" s="20">
        <v>23942</v>
      </c>
      <c r="B110" s="21">
        <v>37821</v>
      </c>
      <c r="C110" s="61"/>
      <c r="D110" s="213">
        <v>213.4</v>
      </c>
    </row>
    <row r="111" spans="1:4" ht="23.25">
      <c r="A111" s="20">
        <v>23943</v>
      </c>
      <c r="B111" s="21">
        <v>37822</v>
      </c>
      <c r="C111" s="61"/>
      <c r="D111" s="213">
        <v>213.59</v>
      </c>
    </row>
    <row r="112" spans="1:4" ht="23.25">
      <c r="A112" s="20">
        <v>23944</v>
      </c>
      <c r="B112" s="21">
        <v>37823</v>
      </c>
      <c r="C112" s="61"/>
      <c r="D112" s="213">
        <v>213.68</v>
      </c>
    </row>
    <row r="113" spans="1:4" ht="23.25">
      <c r="A113" s="20">
        <v>23945</v>
      </c>
      <c r="B113" s="21">
        <v>37824</v>
      </c>
      <c r="C113" s="61"/>
      <c r="D113" s="213">
        <v>213.99</v>
      </c>
    </row>
    <row r="114" spans="1:4" ht="23.25">
      <c r="A114" s="20">
        <v>23946</v>
      </c>
      <c r="B114" s="21">
        <v>37825</v>
      </c>
      <c r="C114" s="61"/>
      <c r="D114" s="213">
        <v>214.25</v>
      </c>
    </row>
    <row r="115" spans="1:4" ht="23.25">
      <c r="A115" s="20">
        <v>23947</v>
      </c>
      <c r="B115" s="21">
        <v>37826</v>
      </c>
      <c r="C115" s="61"/>
      <c r="D115" s="213">
        <v>214.23</v>
      </c>
    </row>
    <row r="116" spans="1:4" ht="23.25">
      <c r="A116" s="20">
        <v>23948</v>
      </c>
      <c r="B116" s="21">
        <v>37827</v>
      </c>
      <c r="C116" s="61"/>
      <c r="D116" s="213">
        <v>213.56</v>
      </c>
    </row>
    <row r="117" spans="1:4" ht="23.25">
      <c r="A117" s="20">
        <v>23949</v>
      </c>
      <c r="B117" s="21">
        <v>37828</v>
      </c>
      <c r="C117" s="61"/>
      <c r="D117" s="213">
        <v>213.12</v>
      </c>
    </row>
    <row r="118" spans="1:4" ht="23.25">
      <c r="A118" s="20">
        <v>23950</v>
      </c>
      <c r="B118" s="21">
        <v>37829</v>
      </c>
      <c r="C118" s="61"/>
      <c r="D118" s="213">
        <v>213.08</v>
      </c>
    </row>
    <row r="119" spans="1:4" ht="23.25">
      <c r="A119" s="20">
        <v>23951</v>
      </c>
      <c r="B119" s="21">
        <v>37830</v>
      </c>
      <c r="C119" s="61"/>
      <c r="D119" s="213">
        <v>212.8</v>
      </c>
    </row>
    <row r="120" spans="1:5" ht="23.25">
      <c r="A120" s="20">
        <v>23952</v>
      </c>
      <c r="B120" s="21">
        <v>37831</v>
      </c>
      <c r="C120" s="61"/>
      <c r="D120" s="213">
        <v>212.77</v>
      </c>
      <c r="E120" s="27"/>
    </row>
    <row r="121" spans="1:4" ht="23.25">
      <c r="A121" s="20">
        <v>23953</v>
      </c>
      <c r="B121" s="21">
        <v>37832</v>
      </c>
      <c r="C121" s="61"/>
      <c r="D121" s="213">
        <v>212.68</v>
      </c>
    </row>
    <row r="122" spans="1:4" ht="23.25">
      <c r="A122" s="20">
        <v>23954</v>
      </c>
      <c r="B122" s="21">
        <v>37833</v>
      </c>
      <c r="C122" s="61"/>
      <c r="D122" s="213">
        <v>213.06</v>
      </c>
    </row>
    <row r="123" spans="1:4" ht="23.25">
      <c r="A123" s="20">
        <v>23955</v>
      </c>
      <c r="B123" s="21">
        <v>37834</v>
      </c>
      <c r="C123" s="61"/>
      <c r="D123" s="213">
        <v>212.99</v>
      </c>
    </row>
    <row r="124" spans="1:4" ht="23.25">
      <c r="A124" s="20">
        <v>23956</v>
      </c>
      <c r="B124" s="21">
        <v>37835</v>
      </c>
      <c r="C124" s="61"/>
      <c r="D124" s="213">
        <v>212.62</v>
      </c>
    </row>
    <row r="125" spans="1:4" ht="23.25">
      <c r="A125" s="20">
        <v>23957</v>
      </c>
      <c r="B125" s="21">
        <v>37836</v>
      </c>
      <c r="C125" s="61"/>
      <c r="D125" s="213">
        <v>212.64</v>
      </c>
    </row>
    <row r="126" spans="1:8" ht="23.25">
      <c r="A126" s="20">
        <v>23958</v>
      </c>
      <c r="B126" s="21">
        <v>37837</v>
      </c>
      <c r="C126" s="61"/>
      <c r="D126" s="213">
        <v>212.65</v>
      </c>
      <c r="H126" s="22"/>
    </row>
    <row r="127" spans="1:8" ht="23.25">
      <c r="A127" s="20">
        <v>23959</v>
      </c>
      <c r="B127" s="21">
        <v>37838</v>
      </c>
      <c r="C127" s="61"/>
      <c r="D127" s="213">
        <v>212.57</v>
      </c>
      <c r="H127" s="22"/>
    </row>
    <row r="128" spans="1:4" ht="23.25">
      <c r="A128" s="20">
        <v>23960</v>
      </c>
      <c r="B128" s="21">
        <v>37839</v>
      </c>
      <c r="C128" s="61"/>
      <c r="D128" s="213">
        <v>212.66</v>
      </c>
    </row>
    <row r="129" spans="1:4" ht="23.25">
      <c r="A129" s="20">
        <v>23961</v>
      </c>
      <c r="B129" s="21">
        <v>37840</v>
      </c>
      <c r="C129" s="61"/>
      <c r="D129" s="213">
        <v>212.94</v>
      </c>
    </row>
    <row r="130" spans="1:4" ht="23.25">
      <c r="A130" s="20">
        <v>23962</v>
      </c>
      <c r="B130" s="21">
        <v>37841</v>
      </c>
      <c r="C130" s="61"/>
      <c r="D130" s="213">
        <v>214.52</v>
      </c>
    </row>
    <row r="131" spans="1:4" ht="23.25">
      <c r="A131" s="20">
        <v>23963</v>
      </c>
      <c r="B131" s="21">
        <v>37842</v>
      </c>
      <c r="C131" s="61"/>
      <c r="D131" s="213">
        <v>215.21</v>
      </c>
    </row>
    <row r="132" spans="1:4" ht="23.25">
      <c r="A132" s="20">
        <v>23964</v>
      </c>
      <c r="B132" s="21">
        <v>37843</v>
      </c>
      <c r="C132" s="61"/>
      <c r="D132" s="213">
        <v>214.19</v>
      </c>
    </row>
    <row r="133" spans="1:4" ht="23.25">
      <c r="A133" s="20">
        <v>23965</v>
      </c>
      <c r="B133" s="21">
        <v>37844</v>
      </c>
      <c r="C133" s="61"/>
      <c r="D133" s="213">
        <v>213.81</v>
      </c>
    </row>
    <row r="134" spans="1:5" ht="23.25">
      <c r="A134" s="20">
        <v>23966</v>
      </c>
      <c r="B134" s="21">
        <v>37845</v>
      </c>
      <c r="C134" s="61"/>
      <c r="D134" s="213">
        <v>220.19</v>
      </c>
      <c r="E134" s="22">
        <v>220.19</v>
      </c>
    </row>
    <row r="135" spans="1:5" ht="23.25">
      <c r="A135" s="20">
        <v>23967</v>
      </c>
      <c r="B135" s="21">
        <v>37846</v>
      </c>
      <c r="C135" s="61"/>
      <c r="D135" s="213">
        <v>221.43</v>
      </c>
      <c r="E135" s="22">
        <v>221.43</v>
      </c>
    </row>
    <row r="136" spans="1:5" ht="23.25">
      <c r="A136" s="20">
        <v>23968</v>
      </c>
      <c r="B136" s="21">
        <v>37847</v>
      </c>
      <c r="C136" s="61"/>
      <c r="D136" s="213">
        <v>217.36</v>
      </c>
      <c r="E136" s="27">
        <v>217.36</v>
      </c>
    </row>
    <row r="137" spans="1:4" ht="23.25">
      <c r="A137" s="20">
        <v>23969</v>
      </c>
      <c r="B137" s="21">
        <v>37848</v>
      </c>
      <c r="C137" s="61"/>
      <c r="D137" s="213">
        <v>215.63</v>
      </c>
    </row>
    <row r="138" spans="1:4" ht="23.25">
      <c r="A138" s="20">
        <v>23970</v>
      </c>
      <c r="B138" s="21">
        <v>37849</v>
      </c>
      <c r="C138" s="61"/>
      <c r="D138" s="213">
        <v>214.76</v>
      </c>
    </row>
    <row r="139" spans="1:4" ht="23.25">
      <c r="A139" s="20">
        <v>23971</v>
      </c>
      <c r="B139" s="21">
        <v>37850</v>
      </c>
      <c r="C139" s="61"/>
      <c r="D139" s="213">
        <v>214.41</v>
      </c>
    </row>
    <row r="140" spans="1:4" ht="23.25">
      <c r="A140" s="20">
        <v>23972</v>
      </c>
      <c r="B140" s="21">
        <v>37851</v>
      </c>
      <c r="C140" s="61"/>
      <c r="D140" s="213">
        <v>213.98</v>
      </c>
    </row>
    <row r="141" spans="1:4" ht="23.25">
      <c r="A141" s="20">
        <v>23973</v>
      </c>
      <c r="B141" s="21">
        <v>37852</v>
      </c>
      <c r="C141" s="61"/>
      <c r="D141" s="213">
        <v>213.55</v>
      </c>
    </row>
    <row r="142" spans="1:8" ht="23.25">
      <c r="A142" s="20">
        <v>23974</v>
      </c>
      <c r="B142" s="21">
        <v>37853</v>
      </c>
      <c r="C142" s="61"/>
      <c r="D142" s="213">
        <v>213.31</v>
      </c>
      <c r="H142" s="22"/>
    </row>
    <row r="143" spans="1:4" ht="23.25">
      <c r="A143" s="20">
        <v>23975</v>
      </c>
      <c r="B143" s="21">
        <v>37854</v>
      </c>
      <c r="C143" s="61"/>
      <c r="D143" s="213">
        <v>214.63</v>
      </c>
    </row>
    <row r="144" spans="1:4" ht="23.25">
      <c r="A144" s="20">
        <v>23976</v>
      </c>
      <c r="B144" s="21">
        <v>37855</v>
      </c>
      <c r="C144" s="61"/>
      <c r="D144" s="213">
        <v>217.04</v>
      </c>
    </row>
    <row r="145" spans="1:4" ht="23.25">
      <c r="A145" s="20">
        <v>23977</v>
      </c>
      <c r="B145" s="21">
        <v>37856</v>
      </c>
      <c r="C145" s="61"/>
      <c r="D145" s="213">
        <v>215.53</v>
      </c>
    </row>
    <row r="146" spans="1:4" ht="23.25">
      <c r="A146" s="20">
        <v>23978</v>
      </c>
      <c r="B146" s="21">
        <v>37857</v>
      </c>
      <c r="C146" s="61"/>
      <c r="D146" s="213">
        <v>214.38</v>
      </c>
    </row>
    <row r="147" spans="1:4" ht="23.25">
      <c r="A147" s="20">
        <v>23979</v>
      </c>
      <c r="B147" s="21">
        <v>37858</v>
      </c>
      <c r="C147" s="61"/>
      <c r="D147" s="213">
        <v>214.46</v>
      </c>
    </row>
    <row r="148" spans="1:8" ht="23.25">
      <c r="A148" s="20">
        <v>23980</v>
      </c>
      <c r="B148" s="21">
        <v>37859</v>
      </c>
      <c r="C148" s="61"/>
      <c r="D148" s="213">
        <v>214.14</v>
      </c>
      <c r="H148" s="22"/>
    </row>
    <row r="149" spans="1:4" ht="23.25">
      <c r="A149" s="20">
        <v>23981</v>
      </c>
      <c r="B149" s="21">
        <v>37860</v>
      </c>
      <c r="C149" s="61"/>
      <c r="D149" s="213">
        <v>214.59</v>
      </c>
    </row>
    <row r="150" spans="1:4" ht="23.25">
      <c r="A150" s="20">
        <v>23982</v>
      </c>
      <c r="B150" s="21">
        <v>37861</v>
      </c>
      <c r="C150" s="61"/>
      <c r="D150" s="213">
        <v>214.14</v>
      </c>
    </row>
    <row r="151" spans="1:4" ht="23.25">
      <c r="A151" s="20">
        <v>23983</v>
      </c>
      <c r="B151" s="21">
        <v>37862</v>
      </c>
      <c r="C151" s="61"/>
      <c r="D151" s="213">
        <v>213.66</v>
      </c>
    </row>
    <row r="152" spans="1:4" ht="23.25">
      <c r="A152" s="20">
        <v>23984</v>
      </c>
      <c r="B152" s="21">
        <v>37863</v>
      </c>
      <c r="C152" s="61"/>
      <c r="D152" s="213">
        <v>213.38</v>
      </c>
    </row>
    <row r="153" spans="1:4" ht="23.25">
      <c r="A153" s="20">
        <v>23985</v>
      </c>
      <c r="B153" s="21">
        <v>37864</v>
      </c>
      <c r="C153" s="61"/>
      <c r="D153" s="213">
        <v>213.18</v>
      </c>
    </row>
    <row r="154" spans="1:4" ht="23.25">
      <c r="A154" s="20">
        <v>23986</v>
      </c>
      <c r="B154" s="21">
        <v>37865</v>
      </c>
      <c r="C154" s="61"/>
      <c r="D154" s="213">
        <v>213.04666666666668</v>
      </c>
    </row>
    <row r="155" spans="1:4" ht="23.25">
      <c r="A155" s="20">
        <v>23987</v>
      </c>
      <c r="B155" s="21">
        <v>37866</v>
      </c>
      <c r="C155" s="61"/>
      <c r="D155" s="213">
        <v>212.92083333333335</v>
      </c>
    </row>
    <row r="156" spans="1:4" ht="23.25">
      <c r="A156" s="20">
        <v>23988</v>
      </c>
      <c r="B156" s="21">
        <v>37867</v>
      </c>
      <c r="C156" s="61"/>
      <c r="D156" s="213">
        <v>212.94750000000002</v>
      </c>
    </row>
    <row r="157" spans="1:4" ht="23.25">
      <c r="A157" s="20">
        <v>23989</v>
      </c>
      <c r="B157" s="21">
        <v>37868</v>
      </c>
      <c r="C157" s="61"/>
      <c r="D157" s="213">
        <v>212.8</v>
      </c>
    </row>
    <row r="158" spans="1:4" ht="23.25">
      <c r="A158" s="20">
        <v>23990</v>
      </c>
      <c r="B158" s="21">
        <v>37869</v>
      </c>
      <c r="C158" s="61"/>
      <c r="D158" s="213">
        <v>213.13750000000002</v>
      </c>
    </row>
    <row r="159" spans="1:5" ht="23.25">
      <c r="A159" s="20">
        <v>23991</v>
      </c>
      <c r="B159" s="21">
        <v>37870</v>
      </c>
      <c r="C159" s="61"/>
      <c r="D159" s="213">
        <v>213.96</v>
      </c>
      <c r="E159" s="22">
        <v>213.96</v>
      </c>
    </row>
    <row r="160" spans="1:4" ht="23.25">
      <c r="A160" s="20">
        <v>23992</v>
      </c>
      <c r="B160" s="21">
        <v>37871</v>
      </c>
      <c r="C160" s="61"/>
      <c r="D160" s="213">
        <v>213.18333333333334</v>
      </c>
    </row>
    <row r="161" spans="1:4" ht="23.25">
      <c r="A161" s="20">
        <v>23993</v>
      </c>
      <c r="B161" s="21">
        <v>37872</v>
      </c>
      <c r="C161" s="61"/>
      <c r="D161" s="213">
        <v>212.84708333333333</v>
      </c>
    </row>
    <row r="162" spans="1:4" ht="23.25">
      <c r="A162" s="20">
        <v>23994</v>
      </c>
      <c r="B162" s="21">
        <v>37873</v>
      </c>
      <c r="C162" s="61"/>
      <c r="D162" s="213">
        <v>212.79916666666668</v>
      </c>
    </row>
    <row r="163" spans="1:4" ht="23.25">
      <c r="A163" s="20">
        <v>23995</v>
      </c>
      <c r="B163" s="21">
        <v>37874</v>
      </c>
      <c r="C163" s="61"/>
      <c r="D163" s="213">
        <v>213.14833333333334</v>
      </c>
    </row>
    <row r="164" spans="1:4" ht="23.25">
      <c r="A164" s="20">
        <v>23996</v>
      </c>
      <c r="B164" s="21">
        <v>37875</v>
      </c>
      <c r="C164" s="61"/>
      <c r="D164" s="213">
        <v>213.86125</v>
      </c>
    </row>
    <row r="165" spans="1:4" ht="23.25">
      <c r="A165" s="20">
        <v>23997</v>
      </c>
      <c r="B165" s="21">
        <v>37876</v>
      </c>
      <c r="C165" s="61"/>
      <c r="D165" s="213">
        <v>213.63791666666668</v>
      </c>
    </row>
    <row r="166" spans="1:4" ht="23.25">
      <c r="A166" s="20">
        <v>23998</v>
      </c>
      <c r="B166" s="21">
        <v>37877</v>
      </c>
      <c r="C166" s="61"/>
      <c r="D166" s="213">
        <v>214.66</v>
      </c>
    </row>
    <row r="167" spans="1:4" ht="23.25">
      <c r="A167" s="20">
        <v>23999</v>
      </c>
      <c r="B167" s="21">
        <v>37878</v>
      </c>
      <c r="C167" s="61"/>
      <c r="D167" s="213">
        <v>213.86125</v>
      </c>
    </row>
    <row r="168" spans="1:4" ht="23.25">
      <c r="A168" s="20">
        <v>24000</v>
      </c>
      <c r="B168" s="21">
        <v>37879</v>
      </c>
      <c r="C168" s="61"/>
      <c r="D168" s="213">
        <v>213.71291666666667</v>
      </c>
    </row>
    <row r="169" spans="1:4" ht="23.25">
      <c r="A169" s="20">
        <v>24001</v>
      </c>
      <c r="B169" s="21">
        <v>37880</v>
      </c>
      <c r="C169" s="61"/>
      <c r="D169" s="213">
        <v>213.70208333333335</v>
      </c>
    </row>
    <row r="170" spans="1:5" ht="23.25">
      <c r="A170" s="20">
        <v>24002</v>
      </c>
      <c r="B170" s="21">
        <v>37881</v>
      </c>
      <c r="C170" s="61"/>
      <c r="D170" s="213">
        <v>213.53666666666666</v>
      </c>
      <c r="E170" s="27"/>
    </row>
    <row r="171" spans="1:4" ht="23.25">
      <c r="A171" s="20">
        <v>24003</v>
      </c>
      <c r="B171" s="21">
        <v>37882</v>
      </c>
      <c r="C171" s="61"/>
      <c r="D171" s="213">
        <v>213.52458333333334</v>
      </c>
    </row>
    <row r="172" spans="1:4" ht="23.25">
      <c r="A172" s="20">
        <v>24004</v>
      </c>
      <c r="B172" s="21">
        <v>37883</v>
      </c>
      <c r="C172" s="61"/>
      <c r="D172" s="213">
        <v>213.42125000000001</v>
      </c>
    </row>
    <row r="173" spans="1:4" ht="23.25">
      <c r="A173" s="20">
        <v>24005</v>
      </c>
      <c r="B173" s="21">
        <v>37884</v>
      </c>
      <c r="C173" s="61"/>
      <c r="D173" s="213">
        <v>213.32583333333335</v>
      </c>
    </row>
    <row r="174" spans="1:5" ht="23.25">
      <c r="A174" s="20">
        <v>24006</v>
      </c>
      <c r="B174" s="21">
        <v>37885</v>
      </c>
      <c r="C174" s="61"/>
      <c r="D174" s="213">
        <v>213.81</v>
      </c>
      <c r="E174" s="22">
        <v>213.81</v>
      </c>
    </row>
    <row r="175" spans="1:4" ht="23.25">
      <c r="A175" s="20">
        <v>24007</v>
      </c>
      <c r="B175" s="21">
        <v>37886</v>
      </c>
      <c r="C175" s="61"/>
      <c r="D175" s="213">
        <v>213.5325</v>
      </c>
    </row>
    <row r="176" spans="1:4" ht="23.25">
      <c r="A176" s="20">
        <v>24008</v>
      </c>
      <c r="B176" s="21">
        <v>37887</v>
      </c>
      <c r="C176" s="61"/>
      <c r="D176" s="213">
        <v>213.68375</v>
      </c>
    </row>
    <row r="177" spans="1:8" ht="23.25">
      <c r="A177" s="20">
        <v>24009</v>
      </c>
      <c r="B177" s="21">
        <v>37888</v>
      </c>
      <c r="C177" s="61"/>
      <c r="D177" s="213">
        <v>214.00166666666667</v>
      </c>
      <c r="H177" s="22">
        <v>212.35</v>
      </c>
    </row>
    <row r="178" spans="1:5" ht="23.25">
      <c r="A178" s="20">
        <v>24010</v>
      </c>
      <c r="B178" s="21">
        <v>37889</v>
      </c>
      <c r="C178" s="61"/>
      <c r="D178" s="213">
        <v>213.43708333333333</v>
      </c>
      <c r="E178" s="29"/>
    </row>
    <row r="179" spans="1:5" ht="23.25">
      <c r="A179" s="20">
        <v>24011</v>
      </c>
      <c r="B179" s="21">
        <v>37890</v>
      </c>
      <c r="C179" s="61"/>
      <c r="D179" s="213">
        <v>213.75</v>
      </c>
      <c r="E179" s="22">
        <v>213.75</v>
      </c>
    </row>
    <row r="180" spans="1:4" ht="23.25">
      <c r="A180" s="20">
        <v>24012</v>
      </c>
      <c r="B180" s="21">
        <v>37891</v>
      </c>
      <c r="C180" s="61"/>
      <c r="D180" s="213">
        <v>214.01875</v>
      </c>
    </row>
    <row r="181" spans="1:4" ht="23.25">
      <c r="A181" s="20">
        <v>24013</v>
      </c>
      <c r="B181" s="21">
        <v>37892</v>
      </c>
      <c r="C181" s="61"/>
      <c r="D181" s="213">
        <v>213.48583333333335</v>
      </c>
    </row>
    <row r="182" spans="1:5" ht="23.25">
      <c r="A182" s="20">
        <v>24014</v>
      </c>
      <c r="B182" s="21">
        <v>37893</v>
      </c>
      <c r="C182" s="61"/>
      <c r="D182" s="213">
        <v>213.19833333333335</v>
      </c>
      <c r="E182" s="27"/>
    </row>
    <row r="183" spans="1:4" ht="23.25">
      <c r="A183" s="20">
        <v>24015</v>
      </c>
      <c r="B183" s="21">
        <v>37894</v>
      </c>
      <c r="C183" s="61"/>
      <c r="D183" s="213">
        <v>213.02125</v>
      </c>
    </row>
    <row r="184" spans="1:4" ht="23.25">
      <c r="A184" s="20">
        <v>24016</v>
      </c>
      <c r="B184" s="21">
        <v>37895</v>
      </c>
      <c r="C184" s="61"/>
      <c r="D184" s="213">
        <v>213.47</v>
      </c>
    </row>
    <row r="185" spans="1:4" ht="23.25">
      <c r="A185" s="20">
        <v>24017</v>
      </c>
      <c r="B185" s="21">
        <v>37896</v>
      </c>
      <c r="C185" s="61"/>
      <c r="D185" s="213">
        <v>214.22</v>
      </c>
    </row>
    <row r="186" spans="1:4" ht="23.25">
      <c r="A186" s="20">
        <v>24018</v>
      </c>
      <c r="B186" s="21">
        <v>37897</v>
      </c>
      <c r="C186"/>
      <c r="D186" s="213">
        <v>214.29</v>
      </c>
    </row>
    <row r="187" spans="1:5" ht="23.25">
      <c r="A187" s="20">
        <v>24019</v>
      </c>
      <c r="B187" s="21">
        <v>37898</v>
      </c>
      <c r="C187"/>
      <c r="D187" s="213">
        <v>213.71</v>
      </c>
      <c r="E187" s="22">
        <v>213.71</v>
      </c>
    </row>
    <row r="188" spans="1:4" ht="23.25">
      <c r="A188" s="20">
        <v>24020</v>
      </c>
      <c r="B188" s="21">
        <v>37899</v>
      </c>
      <c r="C188"/>
      <c r="D188" s="213">
        <v>213.49</v>
      </c>
    </row>
    <row r="189" spans="1:4" ht="23.25">
      <c r="A189" s="20">
        <v>24021</v>
      </c>
      <c r="B189" s="21">
        <v>37900</v>
      </c>
      <c r="C189"/>
      <c r="D189" s="213">
        <v>213.49</v>
      </c>
    </row>
    <row r="190" spans="1:4" ht="23.25">
      <c r="A190" s="20">
        <v>24022</v>
      </c>
      <c r="B190" s="21">
        <v>37901</v>
      </c>
      <c r="C190"/>
      <c r="D190" s="213">
        <v>213.63</v>
      </c>
    </row>
    <row r="191" spans="1:4" ht="23.25">
      <c r="A191" s="20">
        <v>24023</v>
      </c>
      <c r="B191" s="21">
        <v>37902</v>
      </c>
      <c r="C191"/>
      <c r="D191" s="213">
        <v>213.36</v>
      </c>
    </row>
    <row r="192" spans="1:4" ht="23.25">
      <c r="A192" s="20">
        <v>24024</v>
      </c>
      <c r="B192" s="21">
        <v>37903</v>
      </c>
      <c r="C192"/>
      <c r="D192" s="213">
        <v>213.37</v>
      </c>
    </row>
    <row r="193" spans="1:4" ht="23.25">
      <c r="A193" s="20">
        <v>24025</v>
      </c>
      <c r="B193" s="21">
        <v>37904</v>
      </c>
      <c r="C193"/>
      <c r="D193" s="213">
        <v>213.73</v>
      </c>
    </row>
    <row r="194" spans="1:4" ht="23.25">
      <c r="A194" s="20">
        <v>24026</v>
      </c>
      <c r="B194" s="21">
        <v>37905</v>
      </c>
      <c r="C194"/>
      <c r="D194" s="213">
        <v>214</v>
      </c>
    </row>
    <row r="195" spans="1:4" ht="23.25">
      <c r="A195" s="20">
        <v>24027</v>
      </c>
      <c r="B195" s="21">
        <v>37906</v>
      </c>
      <c r="C195"/>
      <c r="D195" s="213">
        <v>213.45</v>
      </c>
    </row>
    <row r="196" spans="1:4" ht="23.25">
      <c r="A196" s="20">
        <v>24028</v>
      </c>
      <c r="B196" s="21">
        <v>37907</v>
      </c>
      <c r="C196"/>
      <c r="D196" s="213">
        <v>213.33</v>
      </c>
    </row>
    <row r="197" spans="1:4" ht="23.25">
      <c r="A197" s="20">
        <v>24029</v>
      </c>
      <c r="B197" s="21">
        <v>37908</v>
      </c>
      <c r="C197"/>
      <c r="D197" s="213">
        <v>213.06</v>
      </c>
    </row>
    <row r="198" spans="1:4" ht="23.25">
      <c r="A198" s="20">
        <v>24030</v>
      </c>
      <c r="B198" s="21">
        <v>37909</v>
      </c>
      <c r="C198"/>
      <c r="D198" s="213">
        <v>212.91</v>
      </c>
    </row>
    <row r="199" spans="1:4" ht="23.25">
      <c r="A199" s="20">
        <v>24031</v>
      </c>
      <c r="B199" s="21">
        <v>37910</v>
      </c>
      <c r="C199"/>
      <c r="D199" s="213">
        <v>212.81</v>
      </c>
    </row>
    <row r="200" spans="1:5" ht="23.25">
      <c r="A200" s="20">
        <v>24032</v>
      </c>
      <c r="B200" s="21">
        <v>37911</v>
      </c>
      <c r="C200"/>
      <c r="D200" s="213">
        <v>212.75</v>
      </c>
      <c r="E200" s="22">
        <v>212.75</v>
      </c>
    </row>
    <row r="201" spans="1:4" ht="23.25">
      <c r="A201" s="20">
        <v>24033</v>
      </c>
      <c r="B201" s="21">
        <v>37912</v>
      </c>
      <c r="C201"/>
      <c r="D201" s="213">
        <v>212.65</v>
      </c>
    </row>
    <row r="202" spans="1:4" ht="23.25">
      <c r="A202" s="20">
        <v>24034</v>
      </c>
      <c r="B202" s="21">
        <v>37913</v>
      </c>
      <c r="C202"/>
      <c r="D202" s="213">
        <v>212.59</v>
      </c>
    </row>
    <row r="203" spans="1:4" ht="23.25">
      <c r="A203" s="20">
        <v>24035</v>
      </c>
      <c r="B203" s="21">
        <v>37914</v>
      </c>
      <c r="C203"/>
      <c r="D203" s="213">
        <v>212.52</v>
      </c>
    </row>
    <row r="204" spans="1:4" ht="23.25">
      <c r="A204" s="20">
        <v>24036</v>
      </c>
      <c r="B204" s="21">
        <v>37915</v>
      </c>
      <c r="C204"/>
      <c r="D204" s="213">
        <v>212.47</v>
      </c>
    </row>
    <row r="205" spans="1:4" ht="23.25">
      <c r="A205" s="20">
        <v>24037</v>
      </c>
      <c r="B205" s="21">
        <v>37916</v>
      </c>
      <c r="C205"/>
      <c r="D205" s="213">
        <v>212.45</v>
      </c>
    </row>
    <row r="206" spans="1:4" ht="23.25">
      <c r="A206" s="20">
        <v>24038</v>
      </c>
      <c r="B206" s="21">
        <v>37917</v>
      </c>
      <c r="C206"/>
      <c r="D206" s="213">
        <v>212.47</v>
      </c>
    </row>
    <row r="207" spans="1:4" ht="23.25">
      <c r="A207" s="20">
        <v>24039</v>
      </c>
      <c r="B207" s="21">
        <v>37918</v>
      </c>
      <c r="C207"/>
      <c r="D207" s="213">
        <v>212.38</v>
      </c>
    </row>
    <row r="208" spans="1:5" ht="23.25">
      <c r="A208" s="20">
        <v>24040</v>
      </c>
      <c r="B208" s="21">
        <v>37919</v>
      </c>
      <c r="C208"/>
      <c r="D208" s="213">
        <v>212.35</v>
      </c>
      <c r="E208" s="22">
        <v>212.35</v>
      </c>
    </row>
    <row r="209" spans="1:4" ht="23.25">
      <c r="A209" s="20">
        <v>24041</v>
      </c>
      <c r="B209" s="21">
        <v>37920</v>
      </c>
      <c r="C209"/>
      <c r="D209" s="213">
        <v>212.36</v>
      </c>
    </row>
    <row r="210" spans="1:4" ht="23.25">
      <c r="A210" s="20">
        <v>24042</v>
      </c>
      <c r="B210" s="21">
        <v>37921</v>
      </c>
      <c r="C210"/>
      <c r="D210" s="213">
        <v>212.31</v>
      </c>
    </row>
    <row r="211" spans="1:4" ht="23.25">
      <c r="A211" s="20">
        <v>24043</v>
      </c>
      <c r="B211" s="21">
        <v>37922</v>
      </c>
      <c r="C211"/>
      <c r="D211" s="213">
        <v>212.29</v>
      </c>
    </row>
    <row r="212" spans="1:4" ht="23.25">
      <c r="A212" s="20">
        <v>24044</v>
      </c>
      <c r="B212" s="21">
        <v>37923</v>
      </c>
      <c r="C212"/>
      <c r="D212" s="213">
        <v>212.27</v>
      </c>
    </row>
    <row r="213" spans="1:4" ht="23.25">
      <c r="A213" s="20">
        <v>24045</v>
      </c>
      <c r="B213" s="21">
        <v>37924</v>
      </c>
      <c r="C213"/>
      <c r="D213" s="213">
        <v>212.29</v>
      </c>
    </row>
    <row r="214" spans="1:4" ht="23.25">
      <c r="A214" s="20">
        <v>24046</v>
      </c>
      <c r="B214" s="21">
        <v>37925</v>
      </c>
      <c r="C214"/>
      <c r="D214" s="213">
        <v>212.28</v>
      </c>
    </row>
    <row r="215" spans="1:4" ht="23.25">
      <c r="A215" s="20">
        <v>24047</v>
      </c>
      <c r="B215" s="21">
        <v>37926</v>
      </c>
      <c r="C215"/>
      <c r="D215" s="213">
        <v>212.28</v>
      </c>
    </row>
    <row r="216" spans="1:4" ht="23.25">
      <c r="A216" s="20">
        <v>24048</v>
      </c>
      <c r="B216" s="21">
        <v>37927</v>
      </c>
      <c r="C216"/>
      <c r="D216" s="213">
        <v>212.28</v>
      </c>
    </row>
    <row r="217" spans="1:5" ht="23.25">
      <c r="A217" s="20">
        <v>24049</v>
      </c>
      <c r="B217" s="21">
        <v>37928</v>
      </c>
      <c r="C217"/>
      <c r="D217" s="213">
        <v>212.18</v>
      </c>
      <c r="E217" s="22">
        <v>212.18</v>
      </c>
    </row>
    <row r="218" spans="1:4" ht="23.25">
      <c r="A218" s="20">
        <v>24050</v>
      </c>
      <c r="B218" s="21">
        <v>37929</v>
      </c>
      <c r="C218"/>
      <c r="D218" s="213">
        <v>212.14</v>
      </c>
    </row>
    <row r="219" spans="1:4" ht="23.25">
      <c r="A219" s="20">
        <v>24051</v>
      </c>
      <c r="B219" s="21">
        <v>37930</v>
      </c>
      <c r="C219"/>
      <c r="D219" s="213">
        <v>212.13</v>
      </c>
    </row>
    <row r="220" spans="1:4" ht="23.25">
      <c r="A220" s="20">
        <v>24052</v>
      </c>
      <c r="B220" s="21">
        <v>37931</v>
      </c>
      <c r="C220"/>
      <c r="D220" s="213">
        <v>212.12</v>
      </c>
    </row>
    <row r="221" spans="1:4" ht="23.25">
      <c r="A221" s="20">
        <v>24053</v>
      </c>
      <c r="B221" s="21">
        <v>37932</v>
      </c>
      <c r="C221"/>
      <c r="D221" s="213">
        <v>212.08</v>
      </c>
    </row>
    <row r="222" spans="1:4" ht="23.25">
      <c r="A222" s="20">
        <v>24054</v>
      </c>
      <c r="B222" s="21">
        <v>37933</v>
      </c>
      <c r="C222"/>
      <c r="D222" s="213">
        <v>212.09</v>
      </c>
    </row>
    <row r="223" spans="1:4" ht="23.25">
      <c r="A223" s="20">
        <v>24055</v>
      </c>
      <c r="B223" s="21">
        <v>37934</v>
      </c>
      <c r="C223"/>
      <c r="D223" s="213">
        <v>212.07</v>
      </c>
    </row>
    <row r="224" spans="1:4" ht="23.25">
      <c r="A224" s="20">
        <v>24056</v>
      </c>
      <c r="B224" s="21">
        <v>37935</v>
      </c>
      <c r="C224"/>
      <c r="D224" s="213">
        <v>212.05</v>
      </c>
    </row>
    <row r="225" spans="1:4" ht="23.25">
      <c r="A225" s="20">
        <v>24057</v>
      </c>
      <c r="B225" s="21">
        <v>37936</v>
      </c>
      <c r="C225"/>
      <c r="D225" s="213">
        <v>212.02</v>
      </c>
    </row>
    <row r="226" spans="1:4" ht="23.25">
      <c r="A226" s="20">
        <v>24058</v>
      </c>
      <c r="B226" s="21">
        <v>37937</v>
      </c>
      <c r="C226"/>
      <c r="D226" s="213">
        <v>212</v>
      </c>
    </row>
    <row r="227" spans="1:4" ht="23.25">
      <c r="A227" s="20">
        <v>24059</v>
      </c>
      <c r="B227" s="21">
        <v>37938</v>
      </c>
      <c r="C227"/>
      <c r="D227" s="213">
        <v>211.99</v>
      </c>
    </row>
    <row r="228" spans="1:5" ht="23.25">
      <c r="A228" s="20">
        <v>24060</v>
      </c>
      <c r="B228" s="21">
        <v>37939</v>
      </c>
      <c r="C228"/>
      <c r="D228" s="213">
        <v>211.98</v>
      </c>
      <c r="E228" s="22">
        <v>211.98</v>
      </c>
    </row>
    <row r="229" spans="1:4" ht="23.25">
      <c r="A229" s="20">
        <v>24061</v>
      </c>
      <c r="B229" s="21">
        <v>37940</v>
      </c>
      <c r="C229"/>
      <c r="D229" s="213">
        <v>211.97</v>
      </c>
    </row>
    <row r="230" spans="1:4" ht="23.25">
      <c r="A230" s="20">
        <v>24062</v>
      </c>
      <c r="B230" s="21">
        <v>37941</v>
      </c>
      <c r="C230"/>
      <c r="D230" s="213">
        <v>212.07</v>
      </c>
    </row>
    <row r="231" spans="1:4" ht="23.25">
      <c r="A231" s="20">
        <v>24063</v>
      </c>
      <c r="B231" s="21">
        <v>37942</v>
      </c>
      <c r="C231"/>
      <c r="D231" s="213">
        <v>212.15</v>
      </c>
    </row>
    <row r="232" spans="1:4" ht="23.25">
      <c r="A232" s="20">
        <v>24064</v>
      </c>
      <c r="B232" s="21">
        <v>37943</v>
      </c>
      <c r="C232"/>
      <c r="D232" s="213">
        <v>212.05</v>
      </c>
    </row>
    <row r="233" spans="1:4" ht="23.25">
      <c r="A233" s="20">
        <v>24065</v>
      </c>
      <c r="B233" s="21">
        <v>37944</v>
      </c>
      <c r="C233"/>
      <c r="D233" s="213">
        <v>212.03</v>
      </c>
    </row>
    <row r="234" spans="1:4" ht="23.25">
      <c r="A234" s="20">
        <v>24066</v>
      </c>
      <c r="B234" s="21">
        <v>37945</v>
      </c>
      <c r="C234"/>
      <c r="D234" s="213">
        <v>211.99</v>
      </c>
    </row>
    <row r="235" spans="1:5" ht="23.25">
      <c r="A235" s="20">
        <v>24067</v>
      </c>
      <c r="B235" s="21">
        <v>37946</v>
      </c>
      <c r="C235"/>
      <c r="D235" s="213">
        <v>212.03</v>
      </c>
      <c r="E235" s="22">
        <v>212.03</v>
      </c>
    </row>
    <row r="236" spans="1:4" ht="23.25">
      <c r="A236" s="20">
        <v>24068</v>
      </c>
      <c r="B236" s="21">
        <v>37947</v>
      </c>
      <c r="C236"/>
      <c r="D236" s="213">
        <v>212.02</v>
      </c>
    </row>
    <row r="237" spans="1:4" ht="23.25">
      <c r="A237" s="20">
        <v>24069</v>
      </c>
      <c r="B237" s="21">
        <v>37948</v>
      </c>
      <c r="C237"/>
      <c r="D237" s="213">
        <v>211.99</v>
      </c>
    </row>
    <row r="238" spans="1:4" ht="23.25">
      <c r="A238" s="20">
        <v>24070</v>
      </c>
      <c r="B238" s="21">
        <v>37949</v>
      </c>
      <c r="C238"/>
      <c r="D238" s="213">
        <v>211.94</v>
      </c>
    </row>
    <row r="239" spans="1:4" ht="23.25">
      <c r="A239" s="20">
        <v>24071</v>
      </c>
      <c r="B239" s="21">
        <v>37950</v>
      </c>
      <c r="C239"/>
      <c r="D239" s="213">
        <v>211.95</v>
      </c>
    </row>
    <row r="240" spans="1:4" ht="23.25">
      <c r="A240" s="20">
        <v>24072</v>
      </c>
      <c r="B240" s="21">
        <v>37951</v>
      </c>
      <c r="C240"/>
      <c r="D240" s="213">
        <v>211.99</v>
      </c>
    </row>
    <row r="241" spans="1:4" ht="23.25">
      <c r="A241" s="20">
        <v>24073</v>
      </c>
      <c r="B241" s="21">
        <v>37952</v>
      </c>
      <c r="C241"/>
      <c r="D241" s="213">
        <v>212.01</v>
      </c>
    </row>
    <row r="242" spans="1:4" ht="23.25">
      <c r="A242" s="20">
        <v>24074</v>
      </c>
      <c r="B242" s="21">
        <v>37953</v>
      </c>
      <c r="C242"/>
      <c r="D242" s="213">
        <v>211.98</v>
      </c>
    </row>
    <row r="243" spans="1:4" ht="23.25">
      <c r="A243" s="20">
        <v>24075</v>
      </c>
      <c r="B243" s="21">
        <v>37954</v>
      </c>
      <c r="C243"/>
      <c r="D243" s="213">
        <v>212.02</v>
      </c>
    </row>
    <row r="244" spans="1:4" ht="23.25">
      <c r="A244" s="20">
        <v>24076</v>
      </c>
      <c r="B244" s="21">
        <v>37955</v>
      </c>
      <c r="C244"/>
      <c r="D244" s="213">
        <v>211.99</v>
      </c>
    </row>
    <row r="245" spans="1:4" ht="23.25">
      <c r="A245" s="20">
        <v>24077</v>
      </c>
      <c r="B245" s="21">
        <v>37956</v>
      </c>
      <c r="C245"/>
      <c r="D245" s="213">
        <v>211.95</v>
      </c>
    </row>
    <row r="246" spans="1:4" ht="23.25">
      <c r="A246" s="20">
        <v>24078</v>
      </c>
      <c r="B246" s="21">
        <v>37957</v>
      </c>
      <c r="C246"/>
      <c r="D246" s="213">
        <v>211.94</v>
      </c>
    </row>
    <row r="247" spans="1:4" ht="23.25">
      <c r="A247" s="20">
        <v>24079</v>
      </c>
      <c r="B247" s="21">
        <v>37958</v>
      </c>
      <c r="C247"/>
      <c r="D247" s="213">
        <v>211.93</v>
      </c>
    </row>
    <row r="248" spans="1:4" ht="23.25">
      <c r="A248" s="20">
        <v>24080</v>
      </c>
      <c r="B248" s="21">
        <v>37959</v>
      </c>
      <c r="C248"/>
      <c r="D248" s="213">
        <v>211.92</v>
      </c>
    </row>
    <row r="249" spans="1:4" ht="23.25">
      <c r="A249" s="20">
        <v>24081</v>
      </c>
      <c r="B249" s="21">
        <v>37960</v>
      </c>
      <c r="C249"/>
      <c r="D249" s="213">
        <v>211.9</v>
      </c>
    </row>
    <row r="250" spans="1:5" ht="23.25">
      <c r="A250" s="20">
        <v>24082</v>
      </c>
      <c r="B250" s="21">
        <v>37961</v>
      </c>
      <c r="C250"/>
      <c r="D250" s="213">
        <v>211.84</v>
      </c>
      <c r="E250" s="22">
        <v>211.84</v>
      </c>
    </row>
    <row r="251" spans="1:4" ht="23.25">
      <c r="A251" s="20">
        <v>24083</v>
      </c>
      <c r="B251" s="21">
        <v>37962</v>
      </c>
      <c r="C251"/>
      <c r="D251" s="213">
        <v>211.83</v>
      </c>
    </row>
    <row r="252" spans="1:4" ht="23.25">
      <c r="A252" s="20">
        <v>24084</v>
      </c>
      <c r="B252" s="21">
        <v>37963</v>
      </c>
      <c r="C252"/>
      <c r="D252" s="213">
        <v>211.82</v>
      </c>
    </row>
    <row r="253" spans="1:4" ht="23.25">
      <c r="A253" s="20">
        <v>24085</v>
      </c>
      <c r="B253" s="21">
        <v>37964</v>
      </c>
      <c r="C253"/>
      <c r="D253" s="213">
        <v>211.81</v>
      </c>
    </row>
    <row r="254" spans="1:4" ht="23.25">
      <c r="A254" s="20">
        <v>24086</v>
      </c>
      <c r="B254" s="21">
        <v>37965</v>
      </c>
      <c r="C254"/>
      <c r="D254" s="213">
        <v>211.81</v>
      </c>
    </row>
    <row r="255" spans="1:4" ht="23.25">
      <c r="A255" s="20">
        <v>24087</v>
      </c>
      <c r="B255" s="21">
        <v>37966</v>
      </c>
      <c r="C255"/>
      <c r="D255" s="213">
        <v>211.8</v>
      </c>
    </row>
    <row r="256" spans="1:4" ht="23.25">
      <c r="A256" s="20">
        <v>24088</v>
      </c>
      <c r="B256" s="21">
        <v>37967</v>
      </c>
      <c r="C256"/>
      <c r="D256" s="213">
        <v>211.8</v>
      </c>
    </row>
    <row r="257" spans="1:4" ht="23.25">
      <c r="A257" s="20">
        <v>24089</v>
      </c>
      <c r="B257" s="21">
        <v>37968</v>
      </c>
      <c r="C257"/>
      <c r="D257" s="213">
        <v>211.78</v>
      </c>
    </row>
    <row r="258" spans="1:4" ht="23.25">
      <c r="A258" s="20">
        <v>24090</v>
      </c>
      <c r="B258" s="21">
        <v>37969</v>
      </c>
      <c r="C258"/>
      <c r="D258" s="213">
        <v>211.77</v>
      </c>
    </row>
    <row r="259" spans="1:4" ht="23.25">
      <c r="A259" s="20">
        <v>24091</v>
      </c>
      <c r="B259" s="21">
        <v>37970</v>
      </c>
      <c r="C259"/>
      <c r="D259" s="213">
        <v>211.77</v>
      </c>
    </row>
    <row r="260" spans="1:4" ht="23.25">
      <c r="A260" s="20">
        <v>24092</v>
      </c>
      <c r="B260" s="21">
        <v>37971</v>
      </c>
      <c r="C260"/>
      <c r="D260" s="213">
        <v>211.77</v>
      </c>
    </row>
    <row r="261" spans="1:4" ht="23.25">
      <c r="A261" s="20">
        <v>24093</v>
      </c>
      <c r="B261" s="21">
        <v>37972</v>
      </c>
      <c r="C261"/>
      <c r="D261" s="213">
        <v>211.76</v>
      </c>
    </row>
    <row r="262" spans="1:4" ht="23.25">
      <c r="A262" s="20">
        <v>24094</v>
      </c>
      <c r="B262" s="21">
        <v>37973</v>
      </c>
      <c r="C262"/>
      <c r="D262" s="213">
        <v>211.76</v>
      </c>
    </row>
    <row r="263" spans="1:5" ht="23.25">
      <c r="A263" s="20">
        <v>24095</v>
      </c>
      <c r="B263" s="21">
        <v>37974</v>
      </c>
      <c r="C263"/>
      <c r="D263" s="213">
        <v>211.76</v>
      </c>
      <c r="E263" s="22">
        <v>211.76</v>
      </c>
    </row>
    <row r="264" spans="1:4" ht="23.25">
      <c r="A264" s="20">
        <v>24096</v>
      </c>
      <c r="B264" s="21">
        <v>37975</v>
      </c>
      <c r="C264"/>
      <c r="D264" s="213">
        <v>211.74</v>
      </c>
    </row>
    <row r="265" spans="1:4" ht="23.25">
      <c r="A265" s="20">
        <v>24097</v>
      </c>
      <c r="B265" s="21">
        <v>37976</v>
      </c>
      <c r="C265"/>
      <c r="D265" s="213">
        <v>211.75</v>
      </c>
    </row>
    <row r="266" spans="1:4" ht="23.25">
      <c r="A266" s="20">
        <v>24098</v>
      </c>
      <c r="B266" s="21">
        <v>37977</v>
      </c>
      <c r="C266"/>
      <c r="D266" s="213">
        <v>211.74</v>
      </c>
    </row>
    <row r="267" spans="1:4" ht="23.25">
      <c r="A267" s="20">
        <v>24099</v>
      </c>
      <c r="B267" s="21">
        <v>37978</v>
      </c>
      <c r="C267"/>
      <c r="D267" s="213">
        <v>211.74</v>
      </c>
    </row>
    <row r="268" spans="1:4" ht="23.25">
      <c r="A268" s="20">
        <v>24100</v>
      </c>
      <c r="B268" s="21">
        <v>37979</v>
      </c>
      <c r="C268"/>
      <c r="D268" s="213">
        <v>211.74</v>
      </c>
    </row>
    <row r="269" spans="1:4" ht="23.25">
      <c r="A269" s="20">
        <v>24101</v>
      </c>
      <c r="B269" s="21">
        <v>37980</v>
      </c>
      <c r="C269"/>
      <c r="D269" s="213">
        <v>211.73</v>
      </c>
    </row>
    <row r="270" spans="1:4" ht="23.25">
      <c r="A270" s="20">
        <v>24102</v>
      </c>
      <c r="B270" s="21">
        <v>37981</v>
      </c>
      <c r="C270"/>
      <c r="D270" s="213">
        <v>211.73</v>
      </c>
    </row>
    <row r="271" spans="1:4" ht="23.25">
      <c r="A271" s="20">
        <v>24103</v>
      </c>
      <c r="B271" s="21">
        <v>37982</v>
      </c>
      <c r="C271"/>
      <c r="D271" s="213">
        <v>211.73</v>
      </c>
    </row>
    <row r="272" spans="1:4" ht="23.25">
      <c r="A272" s="20">
        <v>24104</v>
      </c>
      <c r="B272" s="21">
        <v>37983</v>
      </c>
      <c r="C272"/>
      <c r="D272" s="213">
        <v>211.72</v>
      </c>
    </row>
    <row r="273" spans="1:4" ht="23.25">
      <c r="A273" s="20">
        <v>24105</v>
      </c>
      <c r="B273" s="21">
        <v>37984</v>
      </c>
      <c r="C273"/>
      <c r="D273" s="213">
        <v>211.73</v>
      </c>
    </row>
    <row r="274" spans="1:4" ht="23.25">
      <c r="A274" s="20">
        <v>24106</v>
      </c>
      <c r="B274" s="21">
        <v>37985</v>
      </c>
      <c r="C274"/>
      <c r="D274" s="213">
        <v>211.73</v>
      </c>
    </row>
    <row r="275" spans="1:4" ht="23.25">
      <c r="A275" s="20">
        <v>24107</v>
      </c>
      <c r="B275" s="21">
        <v>37986</v>
      </c>
      <c r="C275"/>
      <c r="D275" s="213">
        <v>211.72</v>
      </c>
    </row>
    <row r="276" spans="1:4" ht="23.25">
      <c r="A276" s="20">
        <v>24108</v>
      </c>
      <c r="B276" s="21">
        <v>37987</v>
      </c>
      <c r="C276"/>
      <c r="D276" s="213">
        <v>211.72</v>
      </c>
    </row>
    <row r="277" spans="1:5" ht="23.25">
      <c r="A277" s="20">
        <v>24109</v>
      </c>
      <c r="B277" s="21">
        <v>37988</v>
      </c>
      <c r="C277"/>
      <c r="D277" s="211">
        <v>211.72</v>
      </c>
      <c r="E277" s="27"/>
    </row>
    <row r="278" spans="1:4" ht="23.25">
      <c r="A278" s="20">
        <v>24110</v>
      </c>
      <c r="B278" s="21">
        <v>37989</v>
      </c>
      <c r="C278"/>
      <c r="D278" s="213">
        <v>211.72</v>
      </c>
    </row>
    <row r="279" spans="1:4" ht="23.25">
      <c r="A279" s="20">
        <v>24111</v>
      </c>
      <c r="B279" s="21">
        <v>37990</v>
      </c>
      <c r="C279"/>
      <c r="D279" s="213">
        <v>211.72</v>
      </c>
    </row>
    <row r="280" spans="1:4" ht="23.25">
      <c r="A280" s="20">
        <v>24112</v>
      </c>
      <c r="B280" s="21">
        <v>37991</v>
      </c>
      <c r="C280"/>
      <c r="D280" s="213">
        <v>211.69</v>
      </c>
    </row>
    <row r="281" spans="1:5" ht="23.25">
      <c r="A281" s="20">
        <v>24113</v>
      </c>
      <c r="B281" s="21">
        <v>37992</v>
      </c>
      <c r="C281"/>
      <c r="D281" s="213">
        <v>211.68</v>
      </c>
      <c r="E281" s="22">
        <v>211.68</v>
      </c>
    </row>
    <row r="282" spans="1:4" ht="23.25">
      <c r="A282" s="20">
        <v>24114</v>
      </c>
      <c r="B282" s="21">
        <v>37993</v>
      </c>
      <c r="C282"/>
      <c r="D282" s="213">
        <v>211.68</v>
      </c>
    </row>
    <row r="283" spans="1:4" ht="23.25">
      <c r="A283" s="20">
        <v>24115</v>
      </c>
      <c r="B283" s="21">
        <v>37994</v>
      </c>
      <c r="C283"/>
      <c r="D283" s="213">
        <v>211.67</v>
      </c>
    </row>
    <row r="284" spans="1:4" ht="23.25">
      <c r="A284" s="20">
        <v>24116</v>
      </c>
      <c r="B284" s="21">
        <v>37995</v>
      </c>
      <c r="C284"/>
      <c r="D284" s="213">
        <v>211.67</v>
      </c>
    </row>
    <row r="285" spans="1:4" ht="23.25">
      <c r="A285" s="20">
        <v>24117</v>
      </c>
      <c r="B285" s="21">
        <v>37996</v>
      </c>
      <c r="C285"/>
      <c r="D285" s="213">
        <v>211.66</v>
      </c>
    </row>
    <row r="286" spans="1:4" ht="23.25">
      <c r="A286" s="20">
        <v>24118</v>
      </c>
      <c r="B286" s="21">
        <v>37997</v>
      </c>
      <c r="C286"/>
      <c r="D286" s="213">
        <v>211.66</v>
      </c>
    </row>
    <row r="287" spans="1:4" ht="23.25">
      <c r="A287" s="20">
        <v>24119</v>
      </c>
      <c r="B287" s="21">
        <v>37998</v>
      </c>
      <c r="C287"/>
      <c r="D287" s="213">
        <v>211.68</v>
      </c>
    </row>
    <row r="288" spans="1:4" ht="23.25">
      <c r="A288" s="20">
        <v>24120</v>
      </c>
      <c r="B288" s="21">
        <v>37999</v>
      </c>
      <c r="C288"/>
      <c r="D288" s="213">
        <v>211.7</v>
      </c>
    </row>
    <row r="289" spans="1:4" ht="23.25">
      <c r="A289" s="20">
        <v>24121</v>
      </c>
      <c r="B289" s="21">
        <v>38000</v>
      </c>
      <c r="C289"/>
      <c r="D289" s="213">
        <v>211.7</v>
      </c>
    </row>
    <row r="290" spans="1:4" ht="23.25">
      <c r="A290" s="20">
        <v>24122</v>
      </c>
      <c r="B290" s="21">
        <v>38001</v>
      </c>
      <c r="C290"/>
      <c r="D290" s="213">
        <v>211.7</v>
      </c>
    </row>
    <row r="291" spans="1:4" ht="23.25">
      <c r="A291" s="20">
        <v>24123</v>
      </c>
      <c r="B291" s="21">
        <v>38002</v>
      </c>
      <c r="C291"/>
      <c r="D291" s="213">
        <v>211.7</v>
      </c>
    </row>
    <row r="292" spans="1:5" ht="23.25">
      <c r="A292" s="20">
        <v>24124</v>
      </c>
      <c r="B292" s="21">
        <v>38003</v>
      </c>
      <c r="C292"/>
      <c r="D292" s="213">
        <v>211.68</v>
      </c>
      <c r="E292" s="22">
        <v>211.68</v>
      </c>
    </row>
    <row r="293" spans="1:4" ht="23.25">
      <c r="A293" s="20">
        <v>24125</v>
      </c>
      <c r="B293" s="21">
        <v>38004</v>
      </c>
      <c r="C293"/>
      <c r="D293" s="213">
        <v>211.66</v>
      </c>
    </row>
    <row r="294" spans="1:4" ht="23.25">
      <c r="A294" s="20">
        <v>24126</v>
      </c>
      <c r="B294" s="21">
        <v>38005</v>
      </c>
      <c r="C294"/>
      <c r="D294" s="213">
        <v>211.66</v>
      </c>
    </row>
    <row r="295" spans="1:4" ht="23.25">
      <c r="A295" s="20">
        <v>24127</v>
      </c>
      <c r="B295" s="21">
        <v>38006</v>
      </c>
      <c r="C295"/>
      <c r="D295" s="213">
        <v>211.65</v>
      </c>
    </row>
    <row r="296" spans="1:4" ht="23.25">
      <c r="A296" s="20">
        <v>24128</v>
      </c>
      <c r="B296" s="21">
        <v>38007</v>
      </c>
      <c r="C296"/>
      <c r="D296" s="213">
        <v>211.65</v>
      </c>
    </row>
    <row r="297" spans="1:4" ht="23.25">
      <c r="A297" s="20">
        <v>24129</v>
      </c>
      <c r="B297" s="21">
        <v>38008</v>
      </c>
      <c r="C297"/>
      <c r="D297" s="213">
        <v>211.65</v>
      </c>
    </row>
    <row r="298" spans="1:5" ht="23.25">
      <c r="A298" s="20">
        <v>24130</v>
      </c>
      <c r="B298" s="21">
        <v>38009</v>
      </c>
      <c r="C298"/>
      <c r="D298" s="213">
        <v>211.65</v>
      </c>
      <c r="E298" s="22">
        <v>211.65</v>
      </c>
    </row>
    <row r="299" spans="1:4" ht="23.25">
      <c r="A299" s="20">
        <v>24131</v>
      </c>
      <c r="B299" s="21">
        <v>38010</v>
      </c>
      <c r="C299"/>
      <c r="D299" s="213">
        <v>211.65</v>
      </c>
    </row>
    <row r="300" spans="1:4" ht="23.25">
      <c r="A300" s="20">
        <v>24132</v>
      </c>
      <c r="B300" s="21">
        <v>38011</v>
      </c>
      <c r="C300"/>
      <c r="D300" s="213">
        <v>211.65</v>
      </c>
    </row>
    <row r="301" spans="1:4" ht="23.25">
      <c r="A301" s="20">
        <v>24133</v>
      </c>
      <c r="B301" s="21">
        <v>38012</v>
      </c>
      <c r="C301"/>
      <c r="D301" s="213">
        <v>211.63</v>
      </c>
    </row>
    <row r="302" spans="1:4" ht="23.25">
      <c r="A302" s="20">
        <v>24134</v>
      </c>
      <c r="B302" s="21">
        <v>38013</v>
      </c>
      <c r="C302"/>
      <c r="D302" s="213">
        <v>211.63</v>
      </c>
    </row>
    <row r="303" spans="1:4" ht="23.25">
      <c r="A303" s="20">
        <v>24135</v>
      </c>
      <c r="B303" s="21">
        <v>38014</v>
      </c>
      <c r="C303"/>
      <c r="D303" s="213">
        <v>211.62</v>
      </c>
    </row>
    <row r="304" spans="1:4" ht="23.25">
      <c r="A304" s="20">
        <v>24136</v>
      </c>
      <c r="B304" s="21">
        <v>38015</v>
      </c>
      <c r="C304"/>
      <c r="D304" s="213">
        <v>211.61</v>
      </c>
    </row>
    <row r="305" spans="1:4" ht="23.25">
      <c r="A305" s="20">
        <v>24137</v>
      </c>
      <c r="B305" s="21">
        <v>38016</v>
      </c>
      <c r="C305"/>
      <c r="D305" s="213">
        <v>211.61</v>
      </c>
    </row>
    <row r="306" spans="1:4" ht="23.25">
      <c r="A306" s="20">
        <v>24138</v>
      </c>
      <c r="B306" s="21">
        <v>38017</v>
      </c>
      <c r="C306"/>
      <c r="D306" s="213">
        <v>211.6</v>
      </c>
    </row>
    <row r="307" spans="1:4" ht="23.25">
      <c r="A307" s="20">
        <v>24139</v>
      </c>
      <c r="B307" s="21">
        <v>38018</v>
      </c>
      <c r="C307"/>
      <c r="D307" s="213">
        <v>211.6</v>
      </c>
    </row>
    <row r="308" spans="1:4" ht="23.25">
      <c r="A308" s="20">
        <v>24140</v>
      </c>
      <c r="B308" s="21">
        <v>38019</v>
      </c>
      <c r="C308"/>
      <c r="D308" s="213">
        <v>211.6</v>
      </c>
    </row>
    <row r="309" spans="1:4" ht="23.25">
      <c r="A309" s="20">
        <v>24141</v>
      </c>
      <c r="B309" s="21">
        <v>38020</v>
      </c>
      <c r="C309"/>
      <c r="D309" s="213">
        <v>211.6</v>
      </c>
    </row>
    <row r="310" spans="1:4" ht="23.25">
      <c r="A310" s="20">
        <v>24142</v>
      </c>
      <c r="B310" s="21">
        <v>38021</v>
      </c>
      <c r="C310"/>
      <c r="D310" s="213">
        <v>211.6</v>
      </c>
    </row>
    <row r="311" spans="1:4" ht="23.25">
      <c r="A311" s="20">
        <v>24143</v>
      </c>
      <c r="B311" s="21">
        <v>38022</v>
      </c>
      <c r="C311"/>
      <c r="D311" s="213">
        <v>211.6</v>
      </c>
    </row>
    <row r="312" spans="1:5" ht="23.25">
      <c r="A312" s="20">
        <v>24144</v>
      </c>
      <c r="B312" s="21">
        <v>38023</v>
      </c>
      <c r="C312"/>
      <c r="D312" s="213">
        <v>211.59</v>
      </c>
      <c r="E312" s="22">
        <v>211.59</v>
      </c>
    </row>
    <row r="313" spans="1:4" ht="23.25">
      <c r="A313" s="20">
        <v>24145</v>
      </c>
      <c r="B313" s="21">
        <v>38024</v>
      </c>
      <c r="C313"/>
      <c r="D313" s="213">
        <v>211.59</v>
      </c>
    </row>
    <row r="314" spans="1:4" ht="23.25">
      <c r="A314" s="20">
        <v>24146</v>
      </c>
      <c r="B314" s="21">
        <v>38025</v>
      </c>
      <c r="C314"/>
      <c r="D314" s="213">
        <v>211.59</v>
      </c>
    </row>
    <row r="315" spans="1:4" ht="23.25">
      <c r="A315" s="20">
        <v>24147</v>
      </c>
      <c r="B315" s="21">
        <v>38026</v>
      </c>
      <c r="C315"/>
      <c r="D315" s="213">
        <v>211.59</v>
      </c>
    </row>
    <row r="316" spans="1:4" ht="23.25">
      <c r="A316" s="20">
        <v>24148</v>
      </c>
      <c r="B316" s="21">
        <v>38027</v>
      </c>
      <c r="C316"/>
      <c r="D316" s="213">
        <v>211.58</v>
      </c>
    </row>
    <row r="317" spans="1:4" ht="23.25">
      <c r="A317" s="20">
        <v>24149</v>
      </c>
      <c r="B317" s="21">
        <v>38028</v>
      </c>
      <c r="C317"/>
      <c r="D317" s="213">
        <v>211.58</v>
      </c>
    </row>
    <row r="318" spans="1:4" ht="23.25">
      <c r="A318" s="20">
        <v>24150</v>
      </c>
      <c r="B318" s="21">
        <v>38029</v>
      </c>
      <c r="C318"/>
      <c r="D318" s="213">
        <v>211.58</v>
      </c>
    </row>
    <row r="319" spans="1:5" ht="23.25">
      <c r="A319" s="20">
        <v>24151</v>
      </c>
      <c r="B319" s="21">
        <v>38030</v>
      </c>
      <c r="C319"/>
      <c r="D319" s="213">
        <v>211.57</v>
      </c>
      <c r="E319" s="22">
        <v>211.56</v>
      </c>
    </row>
    <row r="320" spans="1:4" ht="23.25">
      <c r="A320" s="20">
        <v>24152</v>
      </c>
      <c r="B320" s="21">
        <v>38031</v>
      </c>
      <c r="C320"/>
      <c r="D320" s="213">
        <v>211.56</v>
      </c>
    </row>
    <row r="321" spans="1:4" ht="23.25">
      <c r="A321" s="20">
        <v>24153</v>
      </c>
      <c r="B321" s="21">
        <v>38032</v>
      </c>
      <c r="C321"/>
      <c r="D321" s="213">
        <v>211.56</v>
      </c>
    </row>
    <row r="322" spans="1:4" ht="23.25">
      <c r="A322" s="20">
        <v>24154</v>
      </c>
      <c r="B322" s="21">
        <v>38033</v>
      </c>
      <c r="C322"/>
      <c r="D322" s="213">
        <v>211.57</v>
      </c>
    </row>
    <row r="323" spans="1:4" ht="23.25">
      <c r="A323" s="20">
        <v>24155</v>
      </c>
      <c r="B323" s="21">
        <v>38034</v>
      </c>
      <c r="C323"/>
      <c r="D323" s="213">
        <v>211.57</v>
      </c>
    </row>
    <row r="324" spans="1:4" ht="23.25">
      <c r="A324" s="20">
        <v>24156</v>
      </c>
      <c r="B324" s="21">
        <v>38035</v>
      </c>
      <c r="C324"/>
      <c r="D324" s="213">
        <v>211.57</v>
      </c>
    </row>
    <row r="325" spans="1:4" ht="23.25">
      <c r="A325" s="20">
        <v>24157</v>
      </c>
      <c r="B325" s="21">
        <v>38036</v>
      </c>
      <c r="C325"/>
      <c r="D325" s="213">
        <v>211.57</v>
      </c>
    </row>
    <row r="326" spans="1:5" ht="23.25">
      <c r="A326" s="20">
        <v>24158</v>
      </c>
      <c r="B326" s="21">
        <v>38037</v>
      </c>
      <c r="C326"/>
      <c r="D326" s="213">
        <v>211.56</v>
      </c>
      <c r="E326" s="22">
        <v>211.56</v>
      </c>
    </row>
    <row r="327" spans="1:4" ht="23.25">
      <c r="A327" s="20">
        <v>24159</v>
      </c>
      <c r="B327" s="21">
        <v>38038</v>
      </c>
      <c r="C327"/>
      <c r="D327" s="213">
        <v>211.56</v>
      </c>
    </row>
    <row r="328" spans="1:4" ht="23.25">
      <c r="A328" s="20">
        <v>24160</v>
      </c>
      <c r="B328" s="21">
        <v>38039</v>
      </c>
      <c r="C328"/>
      <c r="D328" s="213">
        <v>211.56</v>
      </c>
    </row>
    <row r="329" spans="1:4" ht="23.25">
      <c r="A329" s="20">
        <v>24161</v>
      </c>
      <c r="B329" s="21">
        <v>38040</v>
      </c>
      <c r="C329"/>
      <c r="D329" s="213">
        <v>211.56</v>
      </c>
    </row>
    <row r="330" spans="1:4" ht="23.25">
      <c r="A330" s="20">
        <v>24162</v>
      </c>
      <c r="B330" s="21">
        <v>38041</v>
      </c>
      <c r="C330"/>
      <c r="D330" s="213">
        <v>211.55</v>
      </c>
    </row>
    <row r="331" spans="1:4" ht="23.25">
      <c r="A331" s="20">
        <v>24163</v>
      </c>
      <c r="B331" s="21">
        <v>38042</v>
      </c>
      <c r="C331"/>
      <c r="D331" s="213">
        <v>211.55</v>
      </c>
    </row>
    <row r="332" spans="1:4" ht="23.25">
      <c r="A332" s="20">
        <v>24164</v>
      </c>
      <c r="B332" s="21">
        <v>38043</v>
      </c>
      <c r="C332"/>
      <c r="D332" s="213">
        <v>211.55</v>
      </c>
    </row>
    <row r="333" spans="1:4" ht="23.25">
      <c r="A333" s="20">
        <v>24165</v>
      </c>
      <c r="B333" s="21">
        <v>38044</v>
      </c>
      <c r="C333"/>
      <c r="D333" s="213">
        <v>211.55</v>
      </c>
    </row>
    <row r="334" spans="1:5" ht="23.25">
      <c r="A334" s="20">
        <v>24166</v>
      </c>
      <c r="B334" s="21">
        <v>38045</v>
      </c>
      <c r="C334"/>
      <c r="D334" s="213">
        <v>211.55</v>
      </c>
      <c r="E334" s="27"/>
    </row>
    <row r="335" spans="1:4" ht="23.25">
      <c r="A335" s="20">
        <v>24167</v>
      </c>
      <c r="B335" s="21">
        <v>38047</v>
      </c>
      <c r="C335"/>
      <c r="D335" s="213">
        <v>211.55</v>
      </c>
    </row>
    <row r="336" spans="1:4" ht="23.25">
      <c r="A336" s="20">
        <v>24168</v>
      </c>
      <c r="B336" s="21">
        <v>38048</v>
      </c>
      <c r="C336"/>
      <c r="D336" s="213">
        <v>211.55</v>
      </c>
    </row>
    <row r="337" spans="1:4" ht="23.25">
      <c r="A337" s="20">
        <v>24169</v>
      </c>
      <c r="B337" s="21">
        <v>38049</v>
      </c>
      <c r="C337"/>
      <c r="D337" s="213">
        <v>211.55</v>
      </c>
    </row>
    <row r="338" spans="1:4" ht="23.25">
      <c r="A338" s="20">
        <v>24170</v>
      </c>
      <c r="B338" s="21">
        <v>38050</v>
      </c>
      <c r="C338"/>
      <c r="D338" s="213">
        <v>211.55</v>
      </c>
    </row>
    <row r="339" spans="1:4" ht="23.25">
      <c r="A339" s="20">
        <v>24171</v>
      </c>
      <c r="B339" s="21">
        <v>38051</v>
      </c>
      <c r="C339"/>
      <c r="D339" s="213">
        <v>211.55</v>
      </c>
    </row>
    <row r="340" spans="1:4" ht="23.25">
      <c r="A340" s="20">
        <v>24172</v>
      </c>
      <c r="B340" s="21">
        <v>38052</v>
      </c>
      <c r="C340"/>
      <c r="D340" s="213">
        <v>211.55</v>
      </c>
    </row>
    <row r="341" spans="1:5" ht="23.25">
      <c r="A341" s="20">
        <v>24173</v>
      </c>
      <c r="B341" s="21">
        <v>38053</v>
      </c>
      <c r="C341"/>
      <c r="D341" s="213">
        <v>211.56</v>
      </c>
      <c r="E341" s="22">
        <v>211.56</v>
      </c>
    </row>
    <row r="342" spans="1:4" ht="23.25">
      <c r="A342" s="20">
        <v>24174</v>
      </c>
      <c r="B342" s="21">
        <v>38054</v>
      </c>
      <c r="C342"/>
      <c r="D342" s="213">
        <v>211.51000000000002</v>
      </c>
    </row>
    <row r="343" spans="1:4" ht="23.25">
      <c r="A343" s="20">
        <v>24175</v>
      </c>
      <c r="B343" s="21">
        <v>38055</v>
      </c>
      <c r="C343"/>
      <c r="D343" s="213">
        <v>211.51000000000002</v>
      </c>
    </row>
    <row r="344" spans="1:4" ht="23.25">
      <c r="A344" s="20">
        <v>24176</v>
      </c>
      <c r="B344" s="21">
        <v>38056</v>
      </c>
      <c r="C344"/>
      <c r="D344" s="213">
        <v>211.50833333333333</v>
      </c>
    </row>
    <row r="345" spans="1:4" ht="23.25">
      <c r="A345" s="20">
        <v>24177</v>
      </c>
      <c r="B345" s="21">
        <v>38057</v>
      </c>
      <c r="C345"/>
      <c r="D345" s="213">
        <v>211.5</v>
      </c>
    </row>
    <row r="346" spans="1:4" ht="23.25">
      <c r="A346" s="20">
        <v>24178</v>
      </c>
      <c r="B346" s="21">
        <v>38058</v>
      </c>
      <c r="C346"/>
      <c r="D346" s="213">
        <v>211.5</v>
      </c>
    </row>
    <row r="347" spans="1:4" ht="23.25">
      <c r="A347" s="20">
        <v>24179</v>
      </c>
      <c r="B347" s="21">
        <v>38059</v>
      </c>
      <c r="C347"/>
      <c r="D347" s="213">
        <v>211.49833333333333</v>
      </c>
    </row>
    <row r="348" spans="1:4" ht="23.25">
      <c r="A348" s="20">
        <v>24180</v>
      </c>
      <c r="B348" s="21">
        <v>38060</v>
      </c>
      <c r="C348"/>
      <c r="D348" s="213">
        <v>211.49</v>
      </c>
    </row>
    <row r="349" spans="1:4" ht="23.25">
      <c r="A349" s="20">
        <v>24181</v>
      </c>
      <c r="B349" s="21">
        <v>38061</v>
      </c>
      <c r="C349"/>
      <c r="D349" s="213">
        <v>211.49</v>
      </c>
    </row>
    <row r="350" spans="1:4" ht="23.25">
      <c r="A350" s="20">
        <v>24182</v>
      </c>
      <c r="B350" s="21">
        <v>38062</v>
      </c>
      <c r="C350"/>
      <c r="D350" s="213">
        <v>211.49</v>
      </c>
    </row>
    <row r="351" spans="1:4" ht="23.25">
      <c r="A351" s="20">
        <v>24183</v>
      </c>
      <c r="B351" s="21">
        <v>38063</v>
      </c>
      <c r="C351"/>
      <c r="D351" s="213">
        <v>211.49</v>
      </c>
    </row>
    <row r="352" spans="1:4" ht="23.25">
      <c r="A352" s="20">
        <v>24184</v>
      </c>
      <c r="B352" s="21">
        <v>38064</v>
      </c>
      <c r="C352"/>
      <c r="D352" s="213">
        <v>211.485</v>
      </c>
    </row>
    <row r="353" spans="1:4" ht="23.25">
      <c r="A353" s="20">
        <v>24185</v>
      </c>
      <c r="B353" s="21">
        <v>38065</v>
      </c>
      <c r="C353"/>
      <c r="D353" s="213">
        <v>211.48000000000002</v>
      </c>
    </row>
    <row r="354" spans="1:5" ht="23.25">
      <c r="A354" s="20">
        <v>24186</v>
      </c>
      <c r="B354" s="21">
        <v>38066</v>
      </c>
      <c r="C354"/>
      <c r="D354" s="213">
        <v>211.5</v>
      </c>
      <c r="E354" s="22">
        <v>211.5</v>
      </c>
    </row>
    <row r="355" spans="1:4" ht="23.25">
      <c r="A355" s="20">
        <v>24187</v>
      </c>
      <c r="B355" s="21">
        <v>38067</v>
      </c>
      <c r="C355"/>
      <c r="D355" s="213">
        <v>211.49666666666667</v>
      </c>
    </row>
    <row r="356" spans="1:4" ht="23.25">
      <c r="A356" s="20">
        <v>24188</v>
      </c>
      <c r="B356" s="21">
        <v>38068</v>
      </c>
      <c r="C356"/>
      <c r="D356" s="213">
        <v>211.48125000000002</v>
      </c>
    </row>
    <row r="357" spans="1:4" ht="23.25">
      <c r="A357" s="20">
        <v>24189</v>
      </c>
      <c r="B357" s="21">
        <v>38069</v>
      </c>
      <c r="C357"/>
      <c r="D357" s="213">
        <v>211.48000000000002</v>
      </c>
    </row>
    <row r="358" spans="1:4" ht="23.25">
      <c r="A358" s="20">
        <v>24190</v>
      </c>
      <c r="B358" s="21">
        <v>38070</v>
      </c>
      <c r="C358"/>
      <c r="D358" s="213">
        <v>211.48000000000002</v>
      </c>
    </row>
    <row r="359" spans="1:5" ht="23.25">
      <c r="A359" s="20">
        <v>24191</v>
      </c>
      <c r="B359" s="21">
        <v>38071</v>
      </c>
      <c r="C359"/>
      <c r="D359" s="213">
        <v>211.47708333333333</v>
      </c>
      <c r="E359" s="27"/>
    </row>
    <row r="360" spans="1:4" ht="23.25">
      <c r="A360" s="20">
        <v>24192</v>
      </c>
      <c r="B360" s="21">
        <v>38072</v>
      </c>
      <c r="C360"/>
      <c r="D360" s="213">
        <v>211.47</v>
      </c>
    </row>
    <row r="361" spans="1:5" ht="23.25">
      <c r="A361" s="20">
        <v>24193</v>
      </c>
      <c r="B361" s="21">
        <v>38073</v>
      </c>
      <c r="C361"/>
      <c r="D361" s="213">
        <v>211.43</v>
      </c>
      <c r="E361" s="22">
        <v>211.43</v>
      </c>
    </row>
    <row r="362" spans="1:4" ht="23.25">
      <c r="A362" s="20">
        <v>24194</v>
      </c>
      <c r="B362" s="21">
        <v>38074</v>
      </c>
      <c r="C362"/>
      <c r="D362" s="213">
        <v>211.43</v>
      </c>
    </row>
    <row r="363" spans="1:4" ht="23.25">
      <c r="A363" s="20">
        <v>24195</v>
      </c>
      <c r="B363" s="21">
        <v>38075</v>
      </c>
      <c r="C363"/>
      <c r="D363" s="213">
        <v>211.43</v>
      </c>
    </row>
    <row r="364" spans="1:4" ht="23.25">
      <c r="A364" s="20">
        <v>24196</v>
      </c>
      <c r="B364" s="21">
        <v>38076</v>
      </c>
      <c r="C364"/>
      <c r="D364" s="213">
        <v>211.43</v>
      </c>
    </row>
    <row r="365" spans="1:4" ht="23.25">
      <c r="A365" s="20">
        <v>24197</v>
      </c>
      <c r="B365" s="21">
        <v>38077</v>
      </c>
      <c r="C365"/>
      <c r="D365" s="213">
        <v>211.42583333333334</v>
      </c>
    </row>
    <row r="366" spans="1:3" ht="23.25">
      <c r="A366" s="20"/>
      <c r="B366" s="21"/>
      <c r="C366"/>
    </row>
    <row r="367" spans="1:3" ht="23.25">
      <c r="A367" s="20"/>
      <c r="B367" s="21"/>
      <c r="C367"/>
    </row>
    <row r="368" ht="21">
      <c r="E368" s="23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2023-06-14T05:32:57Z</cp:lastPrinted>
  <dcterms:created xsi:type="dcterms:W3CDTF">2002-04-29T09:06:23Z</dcterms:created>
  <dcterms:modified xsi:type="dcterms:W3CDTF">2023-06-26T07:26:23Z</dcterms:modified>
  <cp:category/>
  <cp:version/>
  <cp:contentType/>
  <cp:contentStatus/>
</cp:coreProperties>
</file>