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00" windowHeight="8205" activeTab="0"/>
  </bookViews>
  <sheets>
    <sheet name="N.64" sheetId="1" r:id="rId1"/>
    <sheet name="เฉลี่ย5ปี" sheetId="2" r:id="rId2"/>
  </sheets>
  <definedNames>
    <definedName name="_xlnm.Print_Area" localSheetId="0">'N.64'!$A$1:$N$38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<sst xmlns="http://schemas.openxmlformats.org/spreadsheetml/2006/main" count="51" uniqueCount="31">
  <si>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</si>
  <si>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</si>
  <si>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</si>
  <si>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</si>
  <si>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</si>
  <si>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</si>
  <si>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</si>
  <si>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</si>
  <si>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</si>
  <si>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</si>
  <si>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</si>
  <si>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</si>
  <si>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</si>
  <si>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</si>
  <si>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</si>
  <si>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</si>
  <si>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</si>
  <si>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</si>
  <si>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</si>
  <si>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</si>
  <si>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</si>
  <si>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</si>
  <si>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</si>
  <si>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</si>
  <si>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</si>
  <si>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</si>
  <si>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</si>
  <si>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แม่น้ำน่าน สถานี N.64  บ้านผาขวาง อ.เมือง จ.น่าน</t>
  </si>
  <si>
    <t>พื้นที่รับน้ำ 3,476 ตร.กม.</t>
  </si>
  <si>
    <t>พื้นที่รับน้ำ 3,467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</si>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</sst>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00"/>
    <numFmt numFmtId="214" formatCode="0.0000"/>
    <numFmt numFmtId="215" formatCode="0.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42" applyNumberFormat="1" applyFont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6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1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 horizontal="left"/>
    </xf>
    <xf numFmtId="211" fontId="9" fillId="0" borderId="35" xfId="0" applyNumberFormat="1" applyFont="1" applyBorder="1" applyAlignment="1">
      <alignment/>
    </xf>
    <xf numFmtId="211" fontId="9" fillId="0" borderId="36" xfId="0" applyNumberFormat="1" applyFont="1" applyBorder="1" applyAlignment="1">
      <alignment/>
    </xf>
    <xf numFmtId="0" fontId="9" fillId="0" borderId="34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4" fontId="9" fillId="0" borderId="0" xfId="0" applyNumberFormat="1" applyFont="1" applyBorder="1" applyAlignment="1">
      <alignment horizontal="center"/>
    </xf>
    <xf numFmtId="211" fontId="9" fillId="0" borderId="36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2" fontId="9" fillId="0" borderId="38" xfId="0" applyNumberFormat="1" applyFont="1" applyBorder="1" applyAlignment="1">
      <alignment/>
    </xf>
    <xf numFmtId="211" fontId="10" fillId="0" borderId="38" xfId="0" applyNumberFormat="1" applyFont="1" applyBorder="1" applyAlignment="1">
      <alignment horizontal="left"/>
    </xf>
    <xf numFmtId="2" fontId="10" fillId="0" borderId="38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42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N65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9286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10</xdr:col>
      <xdr:colOff>428625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886325" y="92868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P32" sqref="P32"/>
    </sheetView>
  </sheetViews>
  <sheetFormatPr defaultColWidth="9.00390625" defaultRowHeight="20.25"/>
  <cols>
    <col min="1" max="1" width="4.375" style="26" customWidth="1"/>
    <col min="2" max="3" width="6.625" style="27" customWidth="1"/>
    <col min="4" max="4" width="8.625" style="27" customWidth="1"/>
    <col min="5" max="5" width="7.375" style="27" customWidth="1"/>
    <col min="6" max="6" width="8.50390625" style="27" customWidth="1"/>
    <col min="7" max="7" width="7.375" style="27" customWidth="1"/>
    <col min="8" max="8" width="7.50390625" style="27" customWidth="1"/>
    <col min="9" max="10" width="6.625" style="27" customWidth="1"/>
    <col min="11" max="13" width="6.375" style="27" customWidth="1"/>
    <col min="14" max="14" width="9.25390625" style="27" customWidth="1"/>
    <col min="15" max="16384" width="9.00390625" style="26" customWidth="1"/>
  </cols>
  <sheetData>
    <row r="1" spans="1:14" s="3" customFormat="1" ht="21.75">
      <c r="A1" s="63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66" t="s">
        <v>27</v>
      </c>
      <c r="B3" s="67"/>
      <c r="C3" s="65"/>
      <c r="D3" s="65"/>
      <c r="E3" s="65"/>
      <c r="F3" s="65"/>
      <c r="G3" s="65"/>
      <c r="H3" s="65"/>
      <c r="I3" s="65"/>
      <c r="J3" s="65"/>
      <c r="K3" s="65"/>
      <c r="L3" s="70" t="s">
        <v>28</v>
      </c>
      <c r="M3" s="70"/>
      <c r="N3" s="70"/>
      <c r="Q3" s="28">
        <v>3476</v>
      </c>
    </row>
    <row r="4" spans="12:14" ht="26.25" customHeight="1">
      <c r="L4" s="58"/>
      <c r="M4" s="58"/>
      <c r="N4" s="58"/>
    </row>
    <row r="5" spans="1:14" ht="23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 t="s">
        <v>1</v>
      </c>
    </row>
    <row r="6" spans="1:14" ht="23.25" customHeight="1">
      <c r="A6" s="33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5" t="s">
        <v>15</v>
      </c>
    </row>
    <row r="7" spans="1:14" ht="23.25" customHeight="1">
      <c r="A7" s="36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26</v>
      </c>
    </row>
    <row r="8" spans="1:17" s="27" customFormat="1" ht="20.25" customHeight="1">
      <c r="A8" s="39">
        <v>2550</v>
      </c>
      <c r="B8" s="40">
        <v>3085.4681744193463</v>
      </c>
      <c r="C8" s="40">
        <v>5576.251847715046</v>
      </c>
      <c r="D8" s="40">
        <v>16441.451661429743</v>
      </c>
      <c r="E8" s="40">
        <v>26612.91577840676</v>
      </c>
      <c r="F8" s="40">
        <v>220187.71840381203</v>
      </c>
      <c r="G8" s="40">
        <v>294326.8303388577</v>
      </c>
      <c r="H8" s="40">
        <v>201721.80220739212</v>
      </c>
      <c r="I8" s="40">
        <v>12254.661656572687</v>
      </c>
      <c r="J8" s="40">
        <v>4656.636880997797</v>
      </c>
      <c r="K8" s="40">
        <v>1870.1907142223502</v>
      </c>
      <c r="L8" s="40">
        <v>7005.6704853178935</v>
      </c>
      <c r="M8" s="40">
        <v>1075.49644769429</v>
      </c>
      <c r="N8" s="41">
        <v>794815.0945968379</v>
      </c>
      <c r="P8" s="29"/>
      <c r="Q8" s="29"/>
    </row>
    <row r="9" spans="1:17" s="27" customFormat="1" ht="20.25" customHeight="1">
      <c r="A9" s="39">
        <v>2551</v>
      </c>
      <c r="B9" s="42">
        <v>4058.677542142388</v>
      </c>
      <c r="C9" s="42">
        <v>11847.13415680013</v>
      </c>
      <c r="D9" s="42">
        <v>122344.26247111787</v>
      </c>
      <c r="E9" s="42">
        <v>678157.8661035112</v>
      </c>
      <c r="F9" s="42">
        <v>1056385.8883878863</v>
      </c>
      <c r="G9" s="42">
        <v>282600.2100762452</v>
      </c>
      <c r="H9" s="42">
        <v>74667.77021922868</v>
      </c>
      <c r="I9" s="42">
        <v>19904.26624992244</v>
      </c>
      <c r="J9" s="42">
        <v>7851.72472198218</v>
      </c>
      <c r="K9" s="42">
        <v>4292.476910561083</v>
      </c>
      <c r="L9" s="42">
        <v>2052.4734513750054</v>
      </c>
      <c r="M9" s="42">
        <v>1317.3833554982325</v>
      </c>
      <c r="N9" s="43">
        <v>2265480.1336462707</v>
      </c>
      <c r="P9" s="29"/>
      <c r="Q9" s="29"/>
    </row>
    <row r="10" spans="1:17" s="27" customFormat="1" ht="20.25" customHeight="1">
      <c r="A10" s="39">
        <v>2552</v>
      </c>
      <c r="B10" s="40">
        <v>4785.847928878288</v>
      </c>
      <c r="C10" s="40">
        <v>4665.073781338637</v>
      </c>
      <c r="D10" s="40">
        <v>8619.162392135393</v>
      </c>
      <c r="E10" s="40">
        <v>92164.64531038115</v>
      </c>
      <c r="F10" s="40">
        <v>61242.01198519143</v>
      </c>
      <c r="G10" s="40">
        <v>38115.47256380868</v>
      </c>
      <c r="H10" s="40">
        <v>17353.23368162653</v>
      </c>
      <c r="I10" s="40">
        <v>6269.335300269015</v>
      </c>
      <c r="J10" s="40">
        <v>2017.3635176887042</v>
      </c>
      <c r="K10" s="40">
        <v>1766.1671981294583</v>
      </c>
      <c r="L10" s="40">
        <v>804.4211881961742</v>
      </c>
      <c r="M10" s="40">
        <v>551.3350903187234</v>
      </c>
      <c r="N10" s="41">
        <v>238354.06993796217</v>
      </c>
      <c r="P10" s="29"/>
      <c r="Q10" s="29"/>
    </row>
    <row r="11" spans="1:17" s="27" customFormat="1" ht="20.25" customHeight="1">
      <c r="A11" s="39">
        <v>2553</v>
      </c>
      <c r="B11" s="40">
        <v>523.6924150039292</v>
      </c>
      <c r="C11" s="40">
        <v>2969.801251501967</v>
      </c>
      <c r="D11" s="40">
        <v>2927.9296417648575</v>
      </c>
      <c r="E11" s="40">
        <v>160278.83887315614</v>
      </c>
      <c r="F11" s="40">
        <v>629427.4027934402</v>
      </c>
      <c r="G11" s="40">
        <v>397529.6633128963</v>
      </c>
      <c r="H11" s="40">
        <v>34016.64043399018</v>
      </c>
      <c r="I11" s="40">
        <v>8703.821294314126</v>
      </c>
      <c r="J11" s="40">
        <v>5497.653951762806</v>
      </c>
      <c r="K11" s="40">
        <v>2998.6431920932146</v>
      </c>
      <c r="L11" s="40">
        <v>1568.5483827958171</v>
      </c>
      <c r="M11" s="40">
        <v>2326.2286210494362</v>
      </c>
      <c r="N11" s="41">
        <v>1248768.864163769</v>
      </c>
      <c r="P11" s="29"/>
      <c r="Q11" s="29"/>
    </row>
    <row r="12" spans="1:17" s="27" customFormat="1" ht="20.25" customHeight="1">
      <c r="A12" s="39">
        <v>2554</v>
      </c>
      <c r="B12" s="40">
        <v>300.5591296145061</v>
      </c>
      <c r="C12" s="40">
        <v>15385.778338770873</v>
      </c>
      <c r="D12" s="40">
        <v>1315398.9744877717</v>
      </c>
      <c r="E12" s="40">
        <v>783401.2128072908</v>
      </c>
      <c r="F12" s="40">
        <v>1112818.604592636</v>
      </c>
      <c r="G12" s="40">
        <v>875344.0985231249</v>
      </c>
      <c r="H12" s="40">
        <v>109447.89178603589</v>
      </c>
      <c r="I12" s="40">
        <v>8143.267723838591</v>
      </c>
      <c r="J12" s="40">
        <v>1276.030057046745</v>
      </c>
      <c r="K12" s="40">
        <v>676.8207984201107</v>
      </c>
      <c r="L12" s="40">
        <v>338.01358309327566</v>
      </c>
      <c r="M12" s="40">
        <v>248.16771761839624</v>
      </c>
      <c r="N12" s="41">
        <v>4222779.419545262</v>
      </c>
      <c r="P12" s="29"/>
      <c r="Q12" s="29"/>
    </row>
    <row r="13" spans="1:17" s="27" customFormat="1" ht="20.25" customHeight="1">
      <c r="A13" s="39">
        <v>2555</v>
      </c>
      <c r="B13" s="40">
        <v>795.525443068515</v>
      </c>
      <c r="C13" s="40">
        <v>3585.6552718108296</v>
      </c>
      <c r="D13" s="40">
        <v>4067.2587912083227</v>
      </c>
      <c r="E13" s="40">
        <v>92036.57399071049</v>
      </c>
      <c r="F13" s="40">
        <v>312901.22221541294</v>
      </c>
      <c r="G13" s="40">
        <v>212916.3341838075</v>
      </c>
      <c r="H13" s="40">
        <v>25174.43186282584</v>
      </c>
      <c r="I13" s="40">
        <v>15005.215280263312</v>
      </c>
      <c r="J13" s="40">
        <v>8060.425438403349</v>
      </c>
      <c r="K13" s="40">
        <v>2021.3495219297554</v>
      </c>
      <c r="L13" s="40">
        <v>1670.601695978525</v>
      </c>
      <c r="M13" s="40">
        <v>880.8314442319181</v>
      </c>
      <c r="N13" s="41">
        <v>679115.4251396514</v>
      </c>
      <c r="P13" s="29"/>
      <c r="Q13" s="29"/>
    </row>
    <row r="14" spans="1:17" s="27" customFormat="1" ht="20.25" customHeight="1">
      <c r="A14" s="39">
        <v>2556</v>
      </c>
      <c r="B14" s="40">
        <v>569.4238942532224</v>
      </c>
      <c r="C14" s="40">
        <v>2410.0577218954286</v>
      </c>
      <c r="D14" s="40">
        <v>3137.0238486108806</v>
      </c>
      <c r="E14" s="40">
        <v>189691.696753226</v>
      </c>
      <c r="F14" s="40">
        <v>312685.6289656105</v>
      </c>
      <c r="G14" s="40">
        <v>125982.77506560663</v>
      </c>
      <c r="H14" s="40">
        <v>16999.741730697864</v>
      </c>
      <c r="I14" s="40">
        <v>4353.275951399949</v>
      </c>
      <c r="J14" s="40">
        <v>4471.234936442774</v>
      </c>
      <c r="K14" s="40">
        <v>926.6061523028044</v>
      </c>
      <c r="L14" s="40">
        <v>236.3091729386577</v>
      </c>
      <c r="M14" s="40">
        <v>111.87862950443684</v>
      </c>
      <c r="N14" s="41">
        <v>661575.6528224894</v>
      </c>
      <c r="P14" s="29"/>
      <c r="Q14" s="29"/>
    </row>
    <row r="15" spans="1:17" s="27" customFormat="1" ht="20.25" customHeight="1">
      <c r="A15" s="39">
        <v>2557</v>
      </c>
      <c r="B15" s="40">
        <v>119.32093808275398</v>
      </c>
      <c r="C15" s="40">
        <v>479.70386888591145</v>
      </c>
      <c r="D15" s="40">
        <v>477.24439584045103</v>
      </c>
      <c r="E15" s="40">
        <v>5289.282860307459</v>
      </c>
      <c r="F15" s="40">
        <v>16462.601278489274</v>
      </c>
      <c r="G15" s="40">
        <v>14506.81455605077</v>
      </c>
      <c r="H15" s="40">
        <v>3178.505118028171</v>
      </c>
      <c r="I15" s="40">
        <v>1837.3234085768865</v>
      </c>
      <c r="J15" s="40">
        <v>598.0035989212051</v>
      </c>
      <c r="K15" s="40">
        <v>590.0136039730158</v>
      </c>
      <c r="L15" s="40">
        <v>146.26676105185342</v>
      </c>
      <c r="M15" s="40">
        <v>118.13112577691804</v>
      </c>
      <c r="N15" s="41">
        <v>43803.21151398467</v>
      </c>
      <c r="P15" s="29"/>
      <c r="Q15" s="29"/>
    </row>
    <row r="16" spans="1:17" s="27" customFormat="1" ht="20.25" customHeight="1">
      <c r="A16" s="39">
        <v>2558</v>
      </c>
      <c r="B16" s="40">
        <v>3078.3994309979944</v>
      </c>
      <c r="C16" s="40">
        <v>1693.164237118903</v>
      </c>
      <c r="D16" s="40">
        <v>4006.1125752032804</v>
      </c>
      <c r="E16" s="40">
        <v>29906.492562767908</v>
      </c>
      <c r="F16" s="40">
        <v>180569.44480356964</v>
      </c>
      <c r="G16" s="40">
        <v>117006.24390204226</v>
      </c>
      <c r="H16" s="40">
        <v>54279.777386318805</v>
      </c>
      <c r="I16" s="40">
        <v>8185.71315378498</v>
      </c>
      <c r="J16" s="40">
        <v>7186.874104175909</v>
      </c>
      <c r="K16" s="40">
        <v>1652.627050137595</v>
      </c>
      <c r="L16" s="40">
        <v>0</v>
      </c>
      <c r="M16" s="40">
        <v>0</v>
      </c>
      <c r="N16" s="41">
        <v>407564.8492061173</v>
      </c>
      <c r="P16" s="29"/>
      <c r="Q16" s="29"/>
    </row>
    <row r="17" spans="1:17" s="27" customFormat="1" ht="20.25" customHeight="1">
      <c r="A17" s="39">
        <v>2559</v>
      </c>
      <c r="B17" s="40">
        <v>92.43061752918203</v>
      </c>
      <c r="C17" s="40">
        <v>2233.9100267138674</v>
      </c>
      <c r="D17" s="40">
        <v>2925.597243694566</v>
      </c>
      <c r="E17" s="40">
        <v>64307.28916277234</v>
      </c>
      <c r="F17" s="40">
        <v>556343.4979514218</v>
      </c>
      <c r="G17" s="40">
        <v>273545.1876591313</v>
      </c>
      <c r="H17" s="40">
        <v>30338.074078297315</v>
      </c>
      <c r="I17" s="40">
        <v>4793.942046940165</v>
      </c>
      <c r="J17" s="40">
        <v>843.2069728044954</v>
      </c>
      <c r="K17" s="40">
        <v>630.8967904814559</v>
      </c>
      <c r="L17" s="40">
        <v>243.39430796854856</v>
      </c>
      <c r="M17" s="40">
        <v>114.31556725037653</v>
      </c>
      <c r="N17" s="41">
        <v>936411.7424250054</v>
      </c>
      <c r="P17" s="29"/>
      <c r="Q17" s="29"/>
    </row>
    <row r="18" spans="1:14" s="27" customFormat="1" ht="20.25" customHeight="1">
      <c r="A18" s="39">
        <v>2560</v>
      </c>
      <c r="B18" s="40">
        <v>632.8515472291282</v>
      </c>
      <c r="C18" s="40">
        <v>3821.5644027229173</v>
      </c>
      <c r="D18" s="40">
        <v>5713.390650489228</v>
      </c>
      <c r="E18" s="40">
        <v>238310.3483011392</v>
      </c>
      <c r="F18" s="40">
        <v>201527.36081290562</v>
      </c>
      <c r="G18" s="40">
        <v>181217.8729689195</v>
      </c>
      <c r="H18" s="40">
        <v>48697.10647892727</v>
      </c>
      <c r="I18" s="40">
        <v>8138.0840357690595</v>
      </c>
      <c r="J18" s="40">
        <v>3510.5651067193103</v>
      </c>
      <c r="K18" s="40">
        <v>1228.464292031408</v>
      </c>
      <c r="L18" s="40">
        <v>580.9451631982969</v>
      </c>
      <c r="M18" s="40">
        <v>432.11535661320846</v>
      </c>
      <c r="N18" s="41">
        <v>693810.6691166641</v>
      </c>
    </row>
    <row r="19" spans="1:14" s="27" customFormat="1" ht="20.25" customHeight="1">
      <c r="A19" s="39">
        <v>2561</v>
      </c>
      <c r="B19" s="40">
        <v>1267.7758547684664</v>
      </c>
      <c r="C19" s="40">
        <v>5863.43675729619</v>
      </c>
      <c r="D19" s="40">
        <v>126320.33597474275</v>
      </c>
      <c r="E19" s="40">
        <v>857726.9368018684</v>
      </c>
      <c r="F19" s="40">
        <v>1052607.1297164625</v>
      </c>
      <c r="G19" s="40">
        <v>311715.2376506749</v>
      </c>
      <c r="H19" s="40">
        <v>54184.90613277886</v>
      </c>
      <c r="I19" s="40">
        <v>7569.227536377122</v>
      </c>
      <c r="J19" s="40">
        <v>2283.190841033376</v>
      </c>
      <c r="K19" s="40">
        <v>1293.6965090374765</v>
      </c>
      <c r="L19" s="40">
        <v>389.50509798559165</v>
      </c>
      <c r="M19" s="40">
        <v>208.92784878500441</v>
      </c>
      <c r="N19" s="41">
        <v>2421430.306721811</v>
      </c>
    </row>
    <row r="20" spans="1:14" s="27" customFormat="1" ht="20.25" customHeight="1">
      <c r="A20" s="39">
        <v>2562</v>
      </c>
      <c r="B20" s="40">
        <v>359.7309493043264</v>
      </c>
      <c r="C20" s="40">
        <v>350.30320811372286</v>
      </c>
      <c r="D20" s="40">
        <v>1841.711514036944</v>
      </c>
      <c r="E20" s="40">
        <v>22151.490277308243</v>
      </c>
      <c r="F20" s="40">
        <v>732880.446102471</v>
      </c>
      <c r="G20" s="40">
        <v>223008.51353677557</v>
      </c>
      <c r="H20" s="40">
        <v>10270.407032505413</v>
      </c>
      <c r="I20" s="40">
        <v>3016.712037330211</v>
      </c>
      <c r="J20" s="40">
        <v>1188.719389731226</v>
      </c>
      <c r="K20" s="40">
        <v>557.7341662283552</v>
      </c>
      <c r="L20" s="40">
        <v>243.74237595566635</v>
      </c>
      <c r="M20" s="40">
        <v>140.31395415655157</v>
      </c>
      <c r="N20" s="41">
        <v>996009.8245439172</v>
      </c>
    </row>
    <row r="21" spans="1:14" s="27" customFormat="1" ht="20.25" customHeight="1">
      <c r="A21" s="39">
        <v>2563</v>
      </c>
      <c r="B21" s="40">
        <v>162.60905599575523</v>
      </c>
      <c r="C21" s="40">
        <v>421.1364055872605</v>
      </c>
      <c r="D21" s="40">
        <v>9522.22021594104</v>
      </c>
      <c r="E21" s="40">
        <v>8435.677348826819</v>
      </c>
      <c r="F21" s="40">
        <v>420918.88707431214</v>
      </c>
      <c r="G21" s="40">
        <v>65088.74180251518</v>
      </c>
      <c r="H21" s="40">
        <v>15949.446540775663</v>
      </c>
      <c r="I21" s="40">
        <v>4100.719985834272</v>
      </c>
      <c r="J21" s="40">
        <v>2048.1846780196993</v>
      </c>
      <c r="K21" s="40">
        <v>1260.713535130458</v>
      </c>
      <c r="L21" s="40">
        <v>819.092627612479</v>
      </c>
      <c r="M21" s="40">
        <v>457.56632333791055</v>
      </c>
      <c r="N21" s="41">
        <v>529184.9955938888</v>
      </c>
    </row>
    <row r="22" spans="1:14" s="27" customFormat="1" ht="20.25" customHeight="1">
      <c r="A22" s="39">
        <v>2564</v>
      </c>
      <c r="B22" s="40">
        <v>2189.3634941884766</v>
      </c>
      <c r="C22" s="40">
        <v>1509.146383883783</v>
      </c>
      <c r="D22" s="40">
        <v>94590.69090667946</v>
      </c>
      <c r="E22" s="40">
        <v>54515.27258128302</v>
      </c>
      <c r="F22" s="40">
        <v>85296.94313700446</v>
      </c>
      <c r="G22" s="40">
        <v>39483.713829148066</v>
      </c>
      <c r="H22" s="40">
        <v>16710.668747592903</v>
      </c>
      <c r="I22" s="40">
        <v>6848.154645185252</v>
      </c>
      <c r="J22" s="40">
        <v>1841.1951114503424</v>
      </c>
      <c r="K22" s="40">
        <v>1137.6210446214839</v>
      </c>
      <c r="L22" s="40">
        <v>1053.2378704939904</v>
      </c>
      <c r="M22" s="40">
        <v>1144.844715106379</v>
      </c>
      <c r="N22" s="41">
        <v>306320.8524666376</v>
      </c>
    </row>
    <row r="23" spans="1:14" s="27" customFormat="1" ht="20.25" customHeight="1">
      <c r="A23" s="39">
        <v>2565</v>
      </c>
      <c r="B23" s="40">
        <v>2259.7737526721926</v>
      </c>
      <c r="C23" s="40">
        <v>12967.965072556526</v>
      </c>
      <c r="D23" s="40">
        <v>14669.956817505677</v>
      </c>
      <c r="E23" s="40">
        <v>110749.57533443124</v>
      </c>
      <c r="F23" s="40">
        <v>477693.5448369989</v>
      </c>
      <c r="G23" s="40">
        <v>110608.45586818243</v>
      </c>
      <c r="H23" s="40">
        <v>72606.59403065646</v>
      </c>
      <c r="I23" s="40">
        <v>8380.19712358502</v>
      </c>
      <c r="J23" s="40">
        <v>3261.385224954893</v>
      </c>
      <c r="K23" s="40">
        <v>1741.8927448756647</v>
      </c>
      <c r="L23" s="40">
        <v>921.4138446754392</v>
      </c>
      <c r="M23" s="40">
        <v>614.5961914276327</v>
      </c>
      <c r="N23" s="41">
        <v>816475.3508425222</v>
      </c>
    </row>
    <row r="24" spans="1:14" s="27" customFormat="1" ht="20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s="27" customFormat="1" ht="20.2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s="27" customFormat="1" ht="20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s="27" customFormat="1" ht="20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s="27" customFormat="1" ht="20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s="27" customFormat="1" ht="20.2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7" customFormat="1" ht="20.2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s="27" customFormat="1" ht="20.25" customHeight="1">
      <c r="A31" s="44" t="s">
        <v>17</v>
      </c>
      <c r="B31" s="45">
        <f aca="true" t="shared" si="0" ref="B31:N31">+MAX(B8:B30)</f>
        <v>4785.847928878288</v>
      </c>
      <c r="C31" s="45">
        <f t="shared" si="0"/>
        <v>15385.778338770873</v>
      </c>
      <c r="D31" s="45">
        <f t="shared" si="0"/>
        <v>1315398.9744877717</v>
      </c>
      <c r="E31" s="45">
        <f t="shared" si="0"/>
        <v>857726.9368018684</v>
      </c>
      <c r="F31" s="45">
        <f t="shared" si="0"/>
        <v>1112818.604592636</v>
      </c>
      <c r="G31" s="45">
        <f t="shared" si="0"/>
        <v>875344.0985231249</v>
      </c>
      <c r="H31" s="45">
        <f t="shared" si="0"/>
        <v>201721.80220739212</v>
      </c>
      <c r="I31" s="45">
        <f t="shared" si="0"/>
        <v>19904.26624992244</v>
      </c>
      <c r="J31" s="45">
        <f t="shared" si="0"/>
        <v>8060.425438403349</v>
      </c>
      <c r="K31" s="45">
        <f t="shared" si="0"/>
        <v>4292.476910561083</v>
      </c>
      <c r="L31" s="45">
        <f t="shared" si="0"/>
        <v>7005.6704853178935</v>
      </c>
      <c r="M31" s="45">
        <f t="shared" si="0"/>
        <v>2326.2286210494362</v>
      </c>
      <c r="N31" s="46">
        <f t="shared" si="0"/>
        <v>4222779.419545262</v>
      </c>
    </row>
    <row r="32" spans="1:14" s="27" customFormat="1" ht="20.25" customHeight="1">
      <c r="A32" s="44" t="s">
        <v>18</v>
      </c>
      <c r="B32" s="45">
        <f aca="true" t="shared" si="1" ref="B32:M32">+AVERAGE(B8:B30)</f>
        <v>1517.5906355092798</v>
      </c>
      <c r="C32" s="45">
        <f t="shared" si="1"/>
        <v>4736.255170794499</v>
      </c>
      <c r="D32" s="45">
        <f t="shared" si="1"/>
        <v>108312.70772426075</v>
      </c>
      <c r="E32" s="45">
        <f t="shared" si="1"/>
        <v>213358.5071779617</v>
      </c>
      <c r="F32" s="45">
        <f t="shared" si="1"/>
        <v>464371.7708161015</v>
      </c>
      <c r="G32" s="45">
        <f t="shared" si="1"/>
        <v>222687.2603648616</v>
      </c>
      <c r="H32" s="45">
        <f t="shared" si="1"/>
        <v>49099.812341729885</v>
      </c>
      <c r="I32" s="45">
        <f t="shared" si="1"/>
        <v>7968.994839372693</v>
      </c>
      <c r="J32" s="45">
        <f t="shared" si="1"/>
        <v>3537.024658258426</v>
      </c>
      <c r="K32" s="45">
        <f t="shared" si="1"/>
        <v>1540.3696390109803</v>
      </c>
      <c r="L32" s="45">
        <f t="shared" si="1"/>
        <v>1129.602250539826</v>
      </c>
      <c r="M32" s="45">
        <f t="shared" si="1"/>
        <v>608.8832742730884</v>
      </c>
      <c r="N32" s="46">
        <f>SUM(B32:M32)</f>
        <v>1078868.7788926743</v>
      </c>
    </row>
    <row r="33" spans="1:14" s="27" customFormat="1" ht="20.25" customHeight="1">
      <c r="A33" s="44" t="s">
        <v>19</v>
      </c>
      <c r="B33" s="45">
        <f aca="true" t="shared" si="2" ref="B33:N33">+MIN(B8:B30)</f>
        <v>92.43061752918203</v>
      </c>
      <c r="C33" s="45">
        <f t="shared" si="2"/>
        <v>350.30320811372286</v>
      </c>
      <c r="D33" s="45">
        <f t="shared" si="2"/>
        <v>477.24439584045103</v>
      </c>
      <c r="E33" s="45">
        <f t="shared" si="2"/>
        <v>5289.282860307459</v>
      </c>
      <c r="F33" s="45">
        <f t="shared" si="2"/>
        <v>16462.601278489274</v>
      </c>
      <c r="G33" s="45">
        <f t="shared" si="2"/>
        <v>14506.81455605077</v>
      </c>
      <c r="H33" s="45">
        <f t="shared" si="2"/>
        <v>3178.505118028171</v>
      </c>
      <c r="I33" s="45">
        <f t="shared" si="2"/>
        <v>1837.3234085768865</v>
      </c>
      <c r="J33" s="45">
        <f t="shared" si="2"/>
        <v>598.0035989212051</v>
      </c>
      <c r="K33" s="45">
        <f t="shared" si="2"/>
        <v>557.7341662283552</v>
      </c>
      <c r="L33" s="45">
        <f t="shared" si="2"/>
        <v>0</v>
      </c>
      <c r="M33" s="45">
        <f t="shared" si="2"/>
        <v>0</v>
      </c>
      <c r="N33" s="46">
        <f t="shared" si="2"/>
        <v>43803.21151398467</v>
      </c>
    </row>
    <row r="34" spans="1:14" s="27" customFormat="1" ht="20.2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s="27" customFormat="1" ht="20.25" customHeight="1">
      <c r="A35" s="50"/>
      <c r="B35" s="51" t="s">
        <v>20</v>
      </c>
      <c r="C35" s="52"/>
      <c r="D35" s="52"/>
      <c r="E35" s="68" t="s">
        <v>21</v>
      </c>
      <c r="F35" s="68"/>
      <c r="G35" s="68"/>
      <c r="H35" s="68"/>
      <c r="I35" s="64" t="s">
        <v>22</v>
      </c>
      <c r="J35" s="69">
        <f>N32</f>
        <v>1078868.7788926743</v>
      </c>
      <c r="K35" s="69"/>
      <c r="L35" s="64" t="s">
        <v>22</v>
      </c>
      <c r="M35" s="53">
        <f>J35/J36</f>
        <v>310.37651866877854</v>
      </c>
      <c r="N35" s="54" t="s">
        <v>25</v>
      </c>
    </row>
    <row r="36" spans="1:14" s="27" customFormat="1" ht="20.25" customHeight="1">
      <c r="A36" s="50"/>
      <c r="B36" s="52"/>
      <c r="C36" s="52"/>
      <c r="D36" s="52"/>
      <c r="E36" s="52"/>
      <c r="F36" s="68" t="s">
        <v>23</v>
      </c>
      <c r="G36" s="68"/>
      <c r="H36" s="52"/>
      <c r="I36" s="52"/>
      <c r="J36" s="69">
        <f>Q3</f>
        <v>3476</v>
      </c>
      <c r="K36" s="69"/>
      <c r="L36" s="52"/>
      <c r="M36" s="52"/>
      <c r="N36" s="54"/>
    </row>
    <row r="37" spans="1:14" ht="20.25" customHeight="1">
      <c r="A37" s="50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ht="26.25" customHeight="1">
      <c r="A38" s="57"/>
      <c r="B38" s="58"/>
      <c r="C38" s="59" t="s">
        <v>30</v>
      </c>
      <c r="D38" s="60"/>
      <c r="E38" s="58"/>
      <c r="F38" s="58"/>
      <c r="G38" s="58"/>
      <c r="H38" s="58"/>
      <c r="I38" s="58"/>
      <c r="J38" s="58"/>
      <c r="K38" s="58"/>
      <c r="L38" s="58"/>
      <c r="M38" s="58"/>
      <c r="N38" s="61"/>
    </row>
    <row r="39" ht="18.75" customHeight="1"/>
    <row r="40" ht="18.75" customHeight="1"/>
    <row r="41" spans="2:13" ht="18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ht="18.75" customHeight="1"/>
    <row r="43" spans="2:13" ht="18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50" ht="18">
      <c r="O50" s="27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5118110236220472" right="0" top="0.8661417322834646" bottom="0.1968503937007874" header="0.31496062992125984" footer="0.03937007874015748"/>
  <pageSetup horizontalDpi="300" verticalDpi="300" orientation="portrait" paperSize="9" scale="95" r:id="rId2"/>
  <headerFooter alignWithMargins="0">
    <oddHeader>&amp;R&amp;"Angsana New,ตัวหนา"&amp;16 87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14" sqref="N14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3" width="9.375" style="3" bestFit="1" customWidth="1"/>
    <col min="4" max="4" width="11.375" style="3" bestFit="1" customWidth="1"/>
    <col min="5" max="5" width="10.375" style="3" bestFit="1" customWidth="1"/>
    <col min="6" max="6" width="11.375" style="3" bestFit="1" customWidth="1"/>
    <col min="7" max="8" width="10.375" style="3" bestFit="1" customWidth="1"/>
    <col min="9" max="9" width="9.375" style="3" bestFit="1" customWidth="1"/>
    <col min="10" max="13" width="9.125" style="3" bestFit="1" customWidth="1"/>
    <col min="14" max="14" width="11.375" style="3" bestFit="1" customWidth="1"/>
    <col min="15" max="16384" width="9.00390625" style="3" customWidth="1"/>
  </cols>
  <sheetData>
    <row r="1" spans="1:14" ht="27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6.25" customHeight="1">
      <c r="A2" s="6" t="s">
        <v>27</v>
      </c>
      <c r="C2" s="7"/>
      <c r="D2" s="7"/>
      <c r="E2" s="7"/>
      <c r="F2" s="7"/>
      <c r="G2" s="7"/>
      <c r="H2" s="7"/>
      <c r="I2" s="7"/>
      <c r="J2" s="4"/>
      <c r="L2" s="25" t="s">
        <v>29</v>
      </c>
      <c r="M2" s="25"/>
      <c r="N2" s="8"/>
    </row>
    <row r="3" spans="1:14" ht="26.2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14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26</v>
      </c>
    </row>
    <row r="7" spans="1:14" ht="21.75">
      <c r="A7" s="19">
        <v>2555</v>
      </c>
      <c r="B7" s="20">
        <v>795.525443068515</v>
      </c>
      <c r="C7" s="20">
        <v>3585.6552718108296</v>
      </c>
      <c r="D7" s="20">
        <v>4067.2587912083227</v>
      </c>
      <c r="E7" s="20">
        <v>92036.57399071049</v>
      </c>
      <c r="F7" s="20">
        <v>312901.22221541294</v>
      </c>
      <c r="G7" s="20">
        <v>212916.3341838075</v>
      </c>
      <c r="H7" s="20">
        <v>25174.43186282584</v>
      </c>
      <c r="I7" s="20">
        <v>15005.215280263312</v>
      </c>
      <c r="J7" s="20">
        <v>8060.425438403349</v>
      </c>
      <c r="K7" s="20">
        <v>2021.3495219297554</v>
      </c>
      <c r="L7" s="20">
        <v>1670.601695978525</v>
      </c>
      <c r="M7" s="20">
        <v>880.8314442319181</v>
      </c>
      <c r="N7" s="21">
        <v>679115.4251396514</v>
      </c>
    </row>
    <row r="8" spans="1:14" ht="21.75">
      <c r="A8" s="19">
        <v>2556</v>
      </c>
      <c r="B8" s="20">
        <v>569.4238942532224</v>
      </c>
      <c r="C8" s="20">
        <v>2410.0577218954286</v>
      </c>
      <c r="D8" s="20">
        <v>3137.0238486108806</v>
      </c>
      <c r="E8" s="20">
        <v>189691.696753226</v>
      </c>
      <c r="F8" s="20">
        <v>312685.6289656105</v>
      </c>
      <c r="G8" s="20">
        <v>125982.77506560663</v>
      </c>
      <c r="H8" s="20">
        <v>16999.741730697864</v>
      </c>
      <c r="I8" s="20">
        <v>4353.275951399949</v>
      </c>
      <c r="J8" s="20">
        <v>4471.234936442774</v>
      </c>
      <c r="K8" s="20">
        <v>926.6061523028044</v>
      </c>
      <c r="L8" s="20">
        <v>236.3091729386577</v>
      </c>
      <c r="M8" s="20">
        <v>111.87862950443684</v>
      </c>
      <c r="N8" s="21">
        <v>661575.6528224894</v>
      </c>
    </row>
    <row r="9" spans="1:14" ht="21.75">
      <c r="A9" s="19">
        <v>2557</v>
      </c>
      <c r="B9" s="20">
        <v>119.32093808275398</v>
      </c>
      <c r="C9" s="20">
        <v>479.70386888591145</v>
      </c>
      <c r="D9" s="20">
        <v>477.24439584045103</v>
      </c>
      <c r="E9" s="20">
        <v>5289.282860307459</v>
      </c>
      <c r="F9" s="20">
        <v>16462.601278489274</v>
      </c>
      <c r="G9" s="20">
        <v>14506.81455605077</v>
      </c>
      <c r="H9" s="20">
        <v>3178.505118028171</v>
      </c>
      <c r="I9" s="20">
        <v>1837.3234085768865</v>
      </c>
      <c r="J9" s="20">
        <v>598.0035989212051</v>
      </c>
      <c r="K9" s="20">
        <v>590.0136039730158</v>
      </c>
      <c r="L9" s="20">
        <v>146.26676105185342</v>
      </c>
      <c r="M9" s="20">
        <v>118.13112577691804</v>
      </c>
      <c r="N9" s="21">
        <v>43803.21151398467</v>
      </c>
    </row>
    <row r="10" spans="1:14" ht="21.75">
      <c r="A10" s="19">
        <v>2558</v>
      </c>
      <c r="B10" s="20">
        <v>3078.3994309979944</v>
      </c>
      <c r="C10" s="20">
        <v>1693.164237118903</v>
      </c>
      <c r="D10" s="20">
        <v>4006.1125752032804</v>
      </c>
      <c r="E10" s="20">
        <v>29906.492562767908</v>
      </c>
      <c r="F10" s="20">
        <v>180569.44480356964</v>
      </c>
      <c r="G10" s="20">
        <v>117006.24390204226</v>
      </c>
      <c r="H10" s="20">
        <v>54279.777386318805</v>
      </c>
      <c r="I10" s="20">
        <v>8185.71315378498</v>
      </c>
      <c r="J10" s="20">
        <v>7186.874104175909</v>
      </c>
      <c r="K10" s="20">
        <v>1652.627050137595</v>
      </c>
      <c r="L10" s="20">
        <v>0</v>
      </c>
      <c r="M10" s="20">
        <v>0</v>
      </c>
      <c r="N10" s="21">
        <v>407564.8492061173</v>
      </c>
    </row>
    <row r="11" spans="1:14" ht="21.75">
      <c r="A11" s="19">
        <v>2559</v>
      </c>
      <c r="B11" s="20">
        <v>92.43061752918203</v>
      </c>
      <c r="C11" s="20">
        <v>2233.9100267138674</v>
      </c>
      <c r="D11" s="20">
        <v>2925.597243694566</v>
      </c>
      <c r="E11" s="20">
        <v>64307.28916277234</v>
      </c>
      <c r="F11" s="20">
        <v>556343.4979514218</v>
      </c>
      <c r="G11" s="20">
        <v>273545.1876591313</v>
      </c>
      <c r="H11" s="20">
        <v>30338.074078297315</v>
      </c>
      <c r="I11" s="20">
        <v>4793.942046940165</v>
      </c>
      <c r="J11" s="20">
        <v>843.2069728044954</v>
      </c>
      <c r="K11" s="20">
        <v>630.8967904814559</v>
      </c>
      <c r="L11" s="20">
        <v>243.39430796854856</v>
      </c>
      <c r="M11" s="20">
        <v>114.31556725037653</v>
      </c>
      <c r="N11" s="21">
        <v>936411.7424250054</v>
      </c>
    </row>
    <row r="12" spans="1:14" ht="21.75">
      <c r="A12" s="19">
        <v>2560</v>
      </c>
      <c r="B12" s="20">
        <v>632.8515472291282</v>
      </c>
      <c r="C12" s="20">
        <v>3821.5644027229173</v>
      </c>
      <c r="D12" s="20">
        <v>5713.390650489228</v>
      </c>
      <c r="E12" s="20">
        <v>238310.3483011392</v>
      </c>
      <c r="F12" s="20">
        <v>201527.36081290562</v>
      </c>
      <c r="G12" s="20">
        <v>181217.8729689195</v>
      </c>
      <c r="H12" s="20">
        <v>48697.10647892727</v>
      </c>
      <c r="I12" s="20">
        <v>8138.0840357690595</v>
      </c>
      <c r="J12" s="20">
        <v>3510.5651067193103</v>
      </c>
      <c r="K12" s="20">
        <v>1228.464292031408</v>
      </c>
      <c r="L12" s="20">
        <v>580.9451631982969</v>
      </c>
      <c r="M12" s="20">
        <v>432.11535661320846</v>
      </c>
      <c r="N12" s="21">
        <v>693810.6691166641</v>
      </c>
    </row>
    <row r="13" spans="1:14" ht="21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21.75">
      <c r="A14" s="22" t="s">
        <v>18</v>
      </c>
      <c r="B14" s="23">
        <f>AVERAGE(B7:B12)</f>
        <v>881.3253118601327</v>
      </c>
      <c r="C14" s="23">
        <f aca="true" t="shared" si="0" ref="C14:M14">AVERAGE(C7:C12)</f>
        <v>2370.6759215246425</v>
      </c>
      <c r="D14" s="23">
        <f t="shared" si="0"/>
        <v>3387.771250841122</v>
      </c>
      <c r="E14" s="23">
        <f t="shared" si="0"/>
        <v>103256.94727182057</v>
      </c>
      <c r="F14" s="23">
        <f t="shared" si="0"/>
        <v>263414.9593379016</v>
      </c>
      <c r="G14" s="23">
        <f t="shared" si="0"/>
        <v>154195.87138925967</v>
      </c>
      <c r="H14" s="23">
        <f t="shared" si="0"/>
        <v>29777.93944251588</v>
      </c>
      <c r="I14" s="23">
        <f t="shared" si="0"/>
        <v>7052.258979455725</v>
      </c>
      <c r="J14" s="23">
        <f t="shared" si="0"/>
        <v>4111.718359577841</v>
      </c>
      <c r="K14" s="23">
        <f t="shared" si="0"/>
        <v>1174.9929018093392</v>
      </c>
      <c r="L14" s="23">
        <f t="shared" si="0"/>
        <v>479.58618352264693</v>
      </c>
      <c r="M14" s="23">
        <f t="shared" si="0"/>
        <v>276.21202056280964</v>
      </c>
      <c r="N14" s="24">
        <f>SUM(B14:M14)</f>
        <v>570380.258370652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2022-06-08T03:59:10Z</cp:lastPrinted>
  <dcterms:created xsi:type="dcterms:W3CDTF">2008-07-24T01:58:38Z</dcterms:created>
  <dcterms:modified xsi:type="dcterms:W3CDTF">2023-06-26T02:42:46Z</dcterms:modified>
  <cp:category/>
  <cp:version/>
  <cp:contentType/>
  <cp:contentStatus/>
</cp:coreProperties>
</file>