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0"/>
  </bookViews>
  <sheets>
    <sheet name="กราฟน้ำท่าP.14A" sheetId="1" r:id="rId1"/>
    <sheet name="P.14A-H.05" sheetId="2" r:id="rId2"/>
  </sheets>
  <definedNames>
    <definedName name="_Regression_Int" localSheetId="1" hidden="1">1</definedName>
    <definedName name="Print_Area_MI">'P.14A-H.05'!$A$1:$N$13</definedName>
  </definedNames>
  <calcPr fullCalcOnLoad="1"/>
</workbook>
</file>

<file path=xl/sharedStrings.xml><?xml version="1.0" encoding="utf-8"?>
<sst xmlns="http://schemas.openxmlformats.org/spreadsheetml/2006/main" count="42" uniqueCount="25">
  <si>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</si>
  <si>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</si>
  <si>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</si>
  <si>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</si>
  <si>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</si>
  <si>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</si>
  <si>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</si>
  <si>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</si>
  <si>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</si>
  <si>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</si>
  <si>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</si>
  <si>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</si>
  <si>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</si>
  <si>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</si>
  <si>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</si>
  <si>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</si>
  <si>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</si>
  <si>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</si>
  <si>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</si>
  <si>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</si>
  <si>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</si>
  <si>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P.14A  :  แก่งออบหลวง  อ.ฮอด  จ.เชียงใหม่</t>
  </si>
  <si>
    <t>แม่น้ำ  :  น้ำแม่แจ่ม (P.14A)</t>
  </si>
  <si>
    <t xml:space="preserve"> พี้นที่รับน้ำ    3,909   ตร.กม. </t>
  </si>
  <si>
    <t>-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</si>
</sst>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5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sz val="11"/>
      <color indexed="10"/>
      <name val="Tahoma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0"/>
      <name val="TH SarabunPSK"/>
      <family val="0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u val="single"/>
      <sz val="14"/>
      <color theme="11"/>
      <name val="AngsanaUPC"/>
      <family val="1"/>
    </font>
    <font>
      <u val="single"/>
      <sz val="14"/>
      <color theme="10"/>
      <name val="AngsanaUPC"/>
      <family val="1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233" fontId="38" fillId="0" borderId="0" applyNumberFormat="0" applyFill="0" applyBorder="0" applyAlignment="0" applyProtection="0"/>
    <xf numFmtId="233" fontId="39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6" fillId="0" borderId="4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4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51" fillId="20" borderId="6" applyNumberFormat="0" applyAlignment="0" applyProtection="0"/>
    <xf numFmtId="0" fontId="0" fillId="32" borderId="7" applyNumberFormat="0" applyFon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53">
    <xf numFmtId="233" fontId="0" fillId="0" borderId="0" xfId="0" applyAlignment="1">
      <alignment/>
    </xf>
    <xf numFmtId="1" fontId="7" fillId="0" borderId="0" xfId="0" applyNumberFormat="1" applyFont="1" applyFill="1" applyAlignment="1">
      <alignment horizontal="centerContinuous"/>
    </xf>
    <xf numFmtId="2" fontId="7" fillId="0" borderId="0" xfId="0" applyNumberFormat="1" applyFont="1" applyFill="1" applyAlignment="1">
      <alignment horizontal="centerContinuous"/>
    </xf>
    <xf numFmtId="236" fontId="7" fillId="0" borderId="0" xfId="0" applyNumberFormat="1" applyFont="1" applyFill="1" applyAlignment="1">
      <alignment horizontal="centerContinuous"/>
    </xf>
    <xf numFmtId="233" fontId="8" fillId="0" borderId="0" xfId="0" applyFont="1" applyFill="1" applyAlignment="1">
      <alignment horizontal="centerContinuous"/>
    </xf>
    <xf numFmtId="234" fontId="9" fillId="0" borderId="0" xfId="0" applyNumberFormat="1" applyFont="1" applyAlignment="1">
      <alignment/>
    </xf>
    <xf numFmtId="233" fontId="9" fillId="0" borderId="0" xfId="0" applyFont="1" applyAlignment="1">
      <alignment/>
    </xf>
    <xf numFmtId="2" fontId="7" fillId="0" borderId="0" xfId="0" applyNumberFormat="1" applyFont="1" applyFill="1" applyAlignment="1">
      <alignment/>
    </xf>
    <xf numFmtId="1" fontId="10" fillId="33" borderId="11" xfId="0" applyNumberFormat="1" applyFont="1" applyFill="1" applyBorder="1" applyAlignment="1">
      <alignment horizontal="center"/>
    </xf>
    <xf numFmtId="2" fontId="10" fillId="33" borderId="11" xfId="0" applyNumberFormat="1" applyFont="1" applyFill="1" applyBorder="1" applyAlignment="1">
      <alignment horizontal="center"/>
    </xf>
    <xf numFmtId="236" fontId="10" fillId="33" borderId="11" xfId="0" applyNumberFormat="1" applyFont="1" applyFill="1" applyBorder="1" applyAlignment="1">
      <alignment horizontal="center"/>
    </xf>
    <xf numFmtId="233" fontId="10" fillId="34" borderId="11" xfId="0" applyFont="1" applyFill="1" applyBorder="1" applyAlignment="1">
      <alignment/>
    </xf>
    <xf numFmtId="234" fontId="10" fillId="0" borderId="12" xfId="0" applyNumberFormat="1" applyFont="1" applyFill="1" applyBorder="1" applyAlignment="1">
      <alignment horizontal="center"/>
    </xf>
    <xf numFmtId="1" fontId="10" fillId="33" borderId="13" xfId="0" applyNumberFormat="1" applyFont="1" applyFill="1" applyBorder="1" applyAlignment="1">
      <alignment horizontal="center"/>
    </xf>
    <xf numFmtId="2" fontId="10" fillId="33" borderId="13" xfId="0" applyNumberFormat="1" applyFont="1" applyFill="1" applyBorder="1" applyAlignment="1">
      <alignment horizontal="center"/>
    </xf>
    <xf numFmtId="236" fontId="10" fillId="33" borderId="13" xfId="0" applyNumberFormat="1" applyFont="1" applyFill="1" applyBorder="1" applyAlignment="1">
      <alignment horizontal="center"/>
    </xf>
    <xf numFmtId="233" fontId="10" fillId="34" borderId="13" xfId="0" applyFont="1" applyFill="1" applyBorder="1" applyAlignment="1">
      <alignment horizontal="centerContinuous"/>
    </xf>
    <xf numFmtId="234" fontId="10" fillId="0" borderId="12" xfId="0" applyNumberFormat="1" applyFont="1" applyFill="1" applyBorder="1" applyAlignment="1">
      <alignment horizontal="centerContinuous"/>
    </xf>
    <xf numFmtId="1" fontId="10" fillId="33" borderId="14" xfId="0" applyNumberFormat="1" applyFont="1" applyFill="1" applyBorder="1" applyAlignment="1">
      <alignment horizontal="center"/>
    </xf>
    <xf numFmtId="2" fontId="10" fillId="33" borderId="14" xfId="0" applyNumberFormat="1" applyFont="1" applyFill="1" applyBorder="1" applyAlignment="1">
      <alignment horizontal="center"/>
    </xf>
    <xf numFmtId="236" fontId="10" fillId="33" borderId="14" xfId="0" applyNumberFormat="1" applyFont="1" applyFill="1" applyBorder="1" applyAlignment="1">
      <alignment horizontal="center"/>
    </xf>
    <xf numFmtId="233" fontId="10" fillId="34" borderId="14" xfId="0" applyFont="1" applyFill="1" applyBorder="1" applyAlignment="1">
      <alignment horizontal="centerContinuous"/>
    </xf>
    <xf numFmtId="1" fontId="9" fillId="0" borderId="15" xfId="0" applyNumberFormat="1" applyFont="1" applyBorder="1" applyAlignment="1" applyProtection="1">
      <alignment horizontal="center"/>
      <protection/>
    </xf>
    <xf numFmtId="2" fontId="9" fillId="0" borderId="15" xfId="0" applyNumberFormat="1" applyFont="1" applyBorder="1" applyAlignment="1" applyProtection="1">
      <alignment/>
      <protection/>
    </xf>
    <xf numFmtId="236" fontId="9" fillId="0" borderId="15" xfId="0" applyNumberFormat="1" applyFont="1" applyBorder="1" applyAlignment="1" applyProtection="1">
      <alignment horizontal="right"/>
      <protection/>
    </xf>
    <xf numFmtId="233" fontId="9" fillId="0" borderId="15" xfId="0" applyFont="1" applyBorder="1" applyAlignment="1">
      <alignment/>
    </xf>
    <xf numFmtId="1" fontId="9" fillId="0" borderId="0" xfId="0" applyNumberFormat="1" applyFont="1" applyBorder="1" applyAlignment="1" applyProtection="1">
      <alignment horizontal="center"/>
      <protection/>
    </xf>
    <xf numFmtId="2" fontId="9" fillId="0" borderId="0" xfId="0" applyNumberFormat="1" applyFont="1" applyBorder="1" applyAlignment="1" applyProtection="1">
      <alignment/>
      <protection/>
    </xf>
    <xf numFmtId="236" fontId="9" fillId="0" borderId="0" xfId="0" applyNumberFormat="1" applyFont="1" applyBorder="1" applyAlignment="1" applyProtection="1">
      <alignment horizontal="right"/>
      <protection/>
    </xf>
    <xf numFmtId="233" fontId="9" fillId="0" borderId="0" xfId="0" applyFont="1" applyBorder="1" applyAlignment="1">
      <alignment/>
    </xf>
    <xf numFmtId="236" fontId="9" fillId="0" borderId="0" xfId="0" applyNumberFormat="1" applyFont="1" applyBorder="1" applyAlignment="1" applyProtection="1">
      <alignment/>
      <protection/>
    </xf>
    <xf numFmtId="1" fontId="9" fillId="0" borderId="0" xfId="0" applyNumberFormat="1" applyFont="1" applyBorder="1" applyAlignment="1">
      <alignment/>
    </xf>
    <xf numFmtId="236" fontId="9" fillId="0" borderId="0" xfId="0" applyNumberFormat="1" applyFont="1" applyBorder="1" applyAlignment="1">
      <alignment/>
    </xf>
    <xf numFmtId="236" fontId="11" fillId="0" borderId="0" xfId="0" applyNumberFormat="1" applyFont="1" applyBorder="1" applyAlignment="1">
      <alignment/>
    </xf>
    <xf numFmtId="236" fontId="9" fillId="0" borderId="0" xfId="0" applyNumberFormat="1" applyFont="1" applyBorder="1" applyAlignment="1">
      <alignment horizontal="right"/>
    </xf>
    <xf numFmtId="1" fontId="9" fillId="0" borderId="0" xfId="0" applyNumberFormat="1" applyFont="1" applyAlignment="1">
      <alignment/>
    </xf>
    <xf numFmtId="236" fontId="9" fillId="0" borderId="0" xfId="0" applyNumberFormat="1" applyFont="1" applyAlignment="1">
      <alignment horizontal="center"/>
    </xf>
    <xf numFmtId="236" fontId="9" fillId="0" borderId="0" xfId="0" applyNumberFormat="1" applyFont="1" applyAlignment="1">
      <alignment/>
    </xf>
    <xf numFmtId="2" fontId="9" fillId="35" borderId="16" xfId="0" applyNumberFormat="1" applyFont="1" applyFill="1" applyBorder="1" applyAlignment="1" applyProtection="1">
      <alignment horizontal="center" vertical="center"/>
      <protection/>
    </xf>
    <xf numFmtId="1" fontId="9" fillId="33" borderId="16" xfId="0" applyNumberFormat="1" applyFont="1" applyFill="1" applyBorder="1" applyAlignment="1" applyProtection="1">
      <alignment horizontal="center" vertical="center"/>
      <protection/>
    </xf>
    <xf numFmtId="236" fontId="9" fillId="36" borderId="17" xfId="0" applyNumberFormat="1" applyFont="1" applyFill="1" applyBorder="1" applyAlignment="1" applyProtection="1">
      <alignment horizontal="center" vertical="center"/>
      <protection/>
    </xf>
    <xf numFmtId="236" fontId="9" fillId="33" borderId="17" xfId="0" applyNumberFormat="1" applyFont="1" applyFill="1" applyBorder="1" applyAlignment="1" applyProtection="1">
      <alignment horizontal="center" vertical="center"/>
      <protection/>
    </xf>
    <xf numFmtId="236" fontId="9" fillId="35" borderId="18" xfId="0" applyNumberFormat="1" applyFont="1" applyFill="1" applyBorder="1" applyAlignment="1">
      <alignment horizontal="center" vertical="center"/>
    </xf>
    <xf numFmtId="236" fontId="9" fillId="0" borderId="19" xfId="0" applyNumberFormat="1" applyFont="1" applyFill="1" applyBorder="1" applyAlignment="1" applyProtection="1">
      <alignment horizontal="center" vertical="center"/>
      <protection/>
    </xf>
    <xf numFmtId="236" fontId="9" fillId="35" borderId="17" xfId="0" applyNumberFormat="1" applyFont="1" applyFill="1" applyBorder="1" applyAlignment="1" applyProtection="1">
      <alignment horizontal="center" vertical="center"/>
      <protection/>
    </xf>
    <xf numFmtId="236" fontId="9" fillId="0" borderId="0" xfId="0" applyNumberFormat="1" applyFont="1" applyAlignment="1">
      <alignment horizontal="center" vertical="center"/>
    </xf>
    <xf numFmtId="1" fontId="12" fillId="33" borderId="16" xfId="0" applyNumberFormat="1" applyFont="1" applyFill="1" applyBorder="1" applyAlignment="1" applyProtection="1">
      <alignment horizontal="center" vertical="center"/>
      <protection/>
    </xf>
    <xf numFmtId="236" fontId="12" fillId="36" borderId="17" xfId="0" applyNumberFormat="1" applyFont="1" applyFill="1" applyBorder="1" applyAlignment="1" applyProtection="1">
      <alignment horizontal="center" vertical="center"/>
      <protection/>
    </xf>
    <xf numFmtId="236" fontId="12" fillId="33" borderId="17" xfId="0" applyNumberFormat="1" applyFont="1" applyFill="1" applyBorder="1" applyAlignment="1" applyProtection="1">
      <alignment horizontal="center" vertical="center"/>
      <protection/>
    </xf>
    <xf numFmtId="236" fontId="12" fillId="35" borderId="18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Alignment="1" applyProtection="1">
      <alignment horizontal="center"/>
      <protection/>
    </xf>
    <xf numFmtId="2" fontId="7" fillId="0" borderId="20" xfId="0" applyNumberFormat="1" applyFont="1" applyFill="1" applyBorder="1" applyAlignment="1" applyProtection="1">
      <alignment horizontal="center"/>
      <protection/>
    </xf>
    <xf numFmtId="1" fontId="7" fillId="0" borderId="20" xfId="0" applyNumberFormat="1" applyFont="1" applyFill="1" applyBorder="1" applyAlignment="1" applyProtection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P.14A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น้ำแม่แจ่ม  อ.ฮอด จ.เชียงใหม่</a:t>
            </a:r>
          </a:p>
        </c:rich>
      </c:tx>
      <c:layout>
        <c:manualLayout>
          <c:xMode val="factor"/>
          <c:yMode val="factor"/>
          <c:x val="0.01025"/>
          <c:y val="-0.011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1745"/>
          <c:w val="0.8605"/>
          <c:h val="0.7072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2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600" b="0" i="0" u="none" baseline="0">
                        <a:solidFill>
                          <a:srgbClr val="FF0000"/>
                        </a:solidFill>
                      </a:rPr>
                      <a:t>2,002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'P.14A-H.05'!$A$7:$A$29</c:f>
              <c:numCache>
                <c:ptCount val="23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  <c:pt idx="22">
                  <c:v>2564</c:v>
                </c:pt>
              </c:numCache>
            </c:numRef>
          </c:cat>
          <c:val>
            <c:numRef>
              <c:f>'P.14A-H.05'!$N$7:$N$29</c:f>
              <c:numCache>
                <c:ptCount val="23"/>
                <c:pt idx="0">
                  <c:v>472.41</c:v>
                </c:pt>
                <c:pt idx="1">
                  <c:v>988.5699999999999</c:v>
                </c:pt>
                <c:pt idx="2">
                  <c:v>1035.3999999999999</c:v>
                </c:pt>
                <c:pt idx="3">
                  <c:v>1714.9999999999998</c:v>
                </c:pt>
                <c:pt idx="4">
                  <c:v>1426.3</c:v>
                </c:pt>
                <c:pt idx="5">
                  <c:v>1536.3</c:v>
                </c:pt>
                <c:pt idx="6">
                  <c:v>1732.7</c:v>
                </c:pt>
                <c:pt idx="7">
                  <c:v>1186.5000000000002</c:v>
                </c:pt>
                <c:pt idx="8">
                  <c:v>1380.2</c:v>
                </c:pt>
                <c:pt idx="9">
                  <c:v>1292.1999999999998</c:v>
                </c:pt>
                <c:pt idx="10">
                  <c:v>946.1</c:v>
                </c:pt>
                <c:pt idx="11">
                  <c:v>902.7499999999999</c:v>
                </c:pt>
                <c:pt idx="12">
                  <c:v>2002.5</c:v>
                </c:pt>
                <c:pt idx="13">
                  <c:v>1286.4699999999998</c:v>
                </c:pt>
                <c:pt idx="14">
                  <c:v>0</c:v>
                </c:pt>
                <c:pt idx="15">
                  <c:v>599.93</c:v>
                </c:pt>
                <c:pt idx="16">
                  <c:v>231.8</c:v>
                </c:pt>
                <c:pt idx="17">
                  <c:v>413.62999999999994</c:v>
                </c:pt>
                <c:pt idx="18">
                  <c:v>667.28</c:v>
                </c:pt>
                <c:pt idx="19">
                  <c:v>562.84</c:v>
                </c:pt>
                <c:pt idx="20">
                  <c:v>599.8000000000002</c:v>
                </c:pt>
                <c:pt idx="21">
                  <c:v>227.01</c:v>
                </c:pt>
                <c:pt idx="22">
                  <c:v>244.19361600000005</c:v>
                </c:pt>
              </c:numCache>
            </c:numRef>
          </c:val>
        </c:ser>
        <c:gapWidth val="100"/>
        <c:axId val="52367830"/>
        <c:axId val="1548423"/>
      </c:barChart>
      <c:lineChart>
        <c:grouping val="standard"/>
        <c:varyColors val="0"/>
        <c:ser>
          <c:idx val="1"/>
          <c:order val="1"/>
          <c:tx>
            <c:v>ค่าเฉลี่ย 1010.8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'P.14A-H.05'!$A$7:$A$28</c:f>
              <c:numCache>
                <c:ptCount val="22"/>
                <c:pt idx="0">
                  <c:v>2501</c:v>
                </c:pt>
                <c:pt idx="1">
                  <c:v>2502</c:v>
                </c:pt>
                <c:pt idx="2">
                  <c:v>2503</c:v>
                </c:pt>
                <c:pt idx="3">
                  <c:v>2504</c:v>
                </c:pt>
                <c:pt idx="4">
                  <c:v>2505</c:v>
                </c:pt>
                <c:pt idx="5">
                  <c:v>2506</c:v>
                </c:pt>
                <c:pt idx="6">
                  <c:v>2507</c:v>
                </c:pt>
                <c:pt idx="7">
                  <c:v>2508</c:v>
                </c:pt>
                <c:pt idx="8">
                  <c:v>2509</c:v>
                </c:pt>
                <c:pt idx="9">
                  <c:v>2510</c:v>
                </c:pt>
                <c:pt idx="10">
                  <c:v>2511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'P.14A-H.05'!$P$7:$P$28</c:f>
              <c:numCache>
                <c:ptCount val="22"/>
                <c:pt idx="0">
                  <c:v>1010.7606428571428</c:v>
                </c:pt>
                <c:pt idx="1">
                  <c:v>1010.7606428571428</c:v>
                </c:pt>
                <c:pt idx="2">
                  <c:v>1010.7606428571428</c:v>
                </c:pt>
                <c:pt idx="3">
                  <c:v>1010.7606428571428</c:v>
                </c:pt>
                <c:pt idx="4">
                  <c:v>1010.7606428571428</c:v>
                </c:pt>
                <c:pt idx="5">
                  <c:v>1010.7606428571428</c:v>
                </c:pt>
                <c:pt idx="6">
                  <c:v>1010.7606428571428</c:v>
                </c:pt>
                <c:pt idx="7">
                  <c:v>1010.7606428571428</c:v>
                </c:pt>
                <c:pt idx="8">
                  <c:v>1010.7606428571428</c:v>
                </c:pt>
                <c:pt idx="9">
                  <c:v>1010.7606428571428</c:v>
                </c:pt>
                <c:pt idx="10">
                  <c:v>1010.7606428571428</c:v>
                </c:pt>
                <c:pt idx="11">
                  <c:v>1010.7606428571428</c:v>
                </c:pt>
                <c:pt idx="12">
                  <c:v>1010.7606428571428</c:v>
                </c:pt>
                <c:pt idx="13">
                  <c:v>1010.7606428571428</c:v>
                </c:pt>
                <c:pt idx="14">
                  <c:v>1010.7606428571428</c:v>
                </c:pt>
                <c:pt idx="15">
                  <c:v>1010.7606428571428</c:v>
                </c:pt>
                <c:pt idx="16">
                  <c:v>1010.7606428571428</c:v>
                </c:pt>
                <c:pt idx="17">
                  <c:v>1010.7606428571428</c:v>
                </c:pt>
                <c:pt idx="18">
                  <c:v>1010.7606428571428</c:v>
                </c:pt>
                <c:pt idx="19">
                  <c:v>1010.7606428571428</c:v>
                </c:pt>
                <c:pt idx="20">
                  <c:v>1010.7606428571428</c:v>
                </c:pt>
                <c:pt idx="21">
                  <c:v>1010.7606428571428</c:v>
                </c:pt>
              </c:numCache>
            </c:numRef>
          </c:val>
          <c:smooth val="0"/>
        </c:ser>
        <c:axId val="52367830"/>
        <c:axId val="1548423"/>
      </c:lineChart>
      <c:catAx>
        <c:axId val="523678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1548423"/>
        <c:crossesAt val="0"/>
        <c:auto val="1"/>
        <c:lblOffset val="100"/>
        <c:tickLblSkip val="1"/>
        <c:noMultiLvlLbl val="0"/>
      </c:catAx>
      <c:valAx>
        <c:axId val="1548423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8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67830"/>
        <c:crossesAt val="1"/>
        <c:crossBetween val="between"/>
        <c:dispUnits/>
        <c:majorUnit val="400"/>
        <c:minorUnit val="10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862"/>
          <c:w val="0.98775"/>
          <c:h val="0.0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66"/>
  <sheetViews>
    <sheetView showGridLines="0" zoomScalePageLayoutView="0" workbookViewId="0" topLeftCell="A1">
      <pane xSplit="1" ySplit="6" topLeftCell="B2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S35" sqref="S35"/>
    </sheetView>
  </sheetViews>
  <sheetFormatPr defaultColWidth="9.83203125" defaultRowHeight="21"/>
  <cols>
    <col min="1" max="1" width="6.83203125" style="6" customWidth="1"/>
    <col min="2" max="13" width="7.33203125" style="6" customWidth="1"/>
    <col min="14" max="14" width="8.33203125" style="36" customWidth="1"/>
    <col min="15" max="15" width="7.33203125" style="6" customWidth="1"/>
    <col min="16" max="16" width="12.66015625" style="5" customWidth="1"/>
    <col min="17" max="17" width="7.33203125" style="6" customWidth="1"/>
    <col min="18" max="16384" width="9.83203125" style="6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  <c r="O1" s="4"/>
    </row>
    <row r="2" spans="1:15" ht="26.25" customHeight="1">
      <c r="A2" s="50" t="s">
        <v>21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5" ht="26.25" customHeight="1">
      <c r="A3" s="52" t="s">
        <v>22</v>
      </c>
      <c r="B3" s="52"/>
      <c r="C3" s="52"/>
      <c r="D3" s="52"/>
      <c r="E3" s="7"/>
      <c r="F3" s="7"/>
      <c r="G3" s="7"/>
      <c r="H3" s="7"/>
      <c r="I3" s="7"/>
      <c r="J3" s="7"/>
      <c r="K3" s="7"/>
      <c r="L3" s="51" t="s">
        <v>23</v>
      </c>
      <c r="M3" s="51"/>
      <c r="N3" s="51"/>
      <c r="O3" s="51"/>
    </row>
    <row r="4" spans="1:16" ht="18" customHeight="1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 t="s">
        <v>1</v>
      </c>
      <c r="O4" s="11" t="s">
        <v>1</v>
      </c>
      <c r="P4" s="12" t="s">
        <v>1</v>
      </c>
    </row>
    <row r="5" spans="1:16" ht="18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4" t="s">
        <v>12</v>
      </c>
      <c r="L5" s="14" t="s">
        <v>13</v>
      </c>
      <c r="M5" s="14" t="s">
        <v>14</v>
      </c>
      <c r="N5" s="15" t="s">
        <v>15</v>
      </c>
      <c r="O5" s="16" t="s">
        <v>16</v>
      </c>
      <c r="P5" s="17" t="s">
        <v>16</v>
      </c>
    </row>
    <row r="6" spans="1:16" ht="18" customHeigh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20" t="s">
        <v>17</v>
      </c>
      <c r="O6" s="21" t="s">
        <v>18</v>
      </c>
      <c r="P6" s="12" t="s">
        <v>17</v>
      </c>
    </row>
    <row r="7" spans="1:17" ht="15" customHeight="1">
      <c r="A7" s="39">
        <v>2501</v>
      </c>
      <c r="B7" s="40" t="s">
        <v>24</v>
      </c>
      <c r="C7" s="40">
        <v>23.2</v>
      </c>
      <c r="D7" s="40">
        <v>40.6</v>
      </c>
      <c r="E7" s="40">
        <v>67.4</v>
      </c>
      <c r="F7" s="40">
        <v>75.2</v>
      </c>
      <c r="G7" s="40">
        <v>106</v>
      </c>
      <c r="H7" s="40">
        <v>82.7</v>
      </c>
      <c r="I7" s="40">
        <v>28.4</v>
      </c>
      <c r="J7" s="40">
        <v>20.1</v>
      </c>
      <c r="K7" s="40">
        <v>15.6</v>
      </c>
      <c r="L7" s="40">
        <v>8.97</v>
      </c>
      <c r="M7" s="40">
        <v>4.24</v>
      </c>
      <c r="N7" s="41">
        <f>SUM(B7:M7)</f>
        <v>472.41</v>
      </c>
      <c r="O7" s="42">
        <f>N7*1000000/(365*86400)</f>
        <v>14.980022831050228</v>
      </c>
      <c r="P7" s="43">
        <f aca="true" t="shared" si="0" ref="P7:P28">$N$37</f>
        <v>1010.7606428571428</v>
      </c>
      <c r="Q7" s="37"/>
    </row>
    <row r="8" spans="1:17" ht="15" customHeight="1">
      <c r="A8" s="39">
        <v>2502</v>
      </c>
      <c r="B8" s="40">
        <v>6.77</v>
      </c>
      <c r="C8" s="40">
        <v>16.4</v>
      </c>
      <c r="D8" s="40">
        <v>27.9</v>
      </c>
      <c r="E8" s="40">
        <v>72.2</v>
      </c>
      <c r="F8" s="40">
        <v>125</v>
      </c>
      <c r="G8" s="40">
        <v>389</v>
      </c>
      <c r="H8" s="40">
        <v>200</v>
      </c>
      <c r="I8" s="40">
        <v>60.9</v>
      </c>
      <c r="J8" s="40">
        <v>39.5</v>
      </c>
      <c r="K8" s="40">
        <v>26.6</v>
      </c>
      <c r="L8" s="40">
        <v>12.9</v>
      </c>
      <c r="M8" s="40">
        <v>11.4</v>
      </c>
      <c r="N8" s="41">
        <f aca="true" t="shared" si="1" ref="N8:N27">SUM(B8:M8)</f>
        <v>988.5699999999999</v>
      </c>
      <c r="O8" s="42">
        <f aca="true" t="shared" si="2" ref="O8:O29">N8*1000000/(365*86400)</f>
        <v>31.347349061390155</v>
      </c>
      <c r="P8" s="43">
        <f t="shared" si="0"/>
        <v>1010.7606428571428</v>
      </c>
      <c r="Q8" s="37"/>
    </row>
    <row r="9" spans="1:17" ht="15" customHeight="1">
      <c r="A9" s="39">
        <v>2503</v>
      </c>
      <c r="B9" s="40">
        <v>12</v>
      </c>
      <c r="C9" s="40">
        <v>47</v>
      </c>
      <c r="D9" s="40">
        <v>57.4</v>
      </c>
      <c r="E9" s="40">
        <v>73.4</v>
      </c>
      <c r="F9" s="40">
        <v>241</v>
      </c>
      <c r="G9" s="40">
        <v>176</v>
      </c>
      <c r="H9" s="40">
        <v>193</v>
      </c>
      <c r="I9" s="40">
        <v>73.9</v>
      </c>
      <c r="J9" s="40">
        <v>73.1</v>
      </c>
      <c r="K9" s="40">
        <v>40.9</v>
      </c>
      <c r="L9" s="40">
        <v>26.6</v>
      </c>
      <c r="M9" s="40">
        <v>21.1</v>
      </c>
      <c r="N9" s="41">
        <f t="shared" si="1"/>
        <v>1035.3999999999999</v>
      </c>
      <c r="O9" s="42">
        <f t="shared" si="2"/>
        <v>32.83231861998985</v>
      </c>
      <c r="P9" s="43">
        <f t="shared" si="0"/>
        <v>1010.7606428571428</v>
      </c>
      <c r="Q9" s="37"/>
    </row>
    <row r="10" spans="1:17" ht="15" customHeight="1">
      <c r="A10" s="39">
        <v>2504</v>
      </c>
      <c r="B10" s="40">
        <v>15</v>
      </c>
      <c r="C10" s="40">
        <v>39</v>
      </c>
      <c r="D10" s="40">
        <v>48.6</v>
      </c>
      <c r="E10" s="40">
        <v>82</v>
      </c>
      <c r="F10" s="40">
        <v>229</v>
      </c>
      <c r="G10" s="40">
        <v>477</v>
      </c>
      <c r="H10" s="40">
        <v>431</v>
      </c>
      <c r="I10" s="40">
        <v>152</v>
      </c>
      <c r="J10" s="40">
        <v>100</v>
      </c>
      <c r="K10" s="40">
        <v>68.8</v>
      </c>
      <c r="L10" s="40">
        <v>39.5</v>
      </c>
      <c r="M10" s="40">
        <v>33.1</v>
      </c>
      <c r="N10" s="41">
        <f t="shared" si="1"/>
        <v>1714.9999999999998</v>
      </c>
      <c r="O10" s="42">
        <f t="shared" si="2"/>
        <v>54.38229325215626</v>
      </c>
      <c r="P10" s="43">
        <f t="shared" si="0"/>
        <v>1010.7606428571428</v>
      </c>
      <c r="Q10" s="37"/>
    </row>
    <row r="11" spans="1:17" ht="15" customHeight="1">
      <c r="A11" s="39">
        <v>2505</v>
      </c>
      <c r="B11" s="40">
        <v>26.7</v>
      </c>
      <c r="C11" s="40">
        <v>31.9</v>
      </c>
      <c r="D11" s="40">
        <v>34.1</v>
      </c>
      <c r="E11" s="40">
        <v>87.6</v>
      </c>
      <c r="F11" s="40">
        <v>170</v>
      </c>
      <c r="G11" s="40">
        <v>314</v>
      </c>
      <c r="H11" s="40">
        <v>403</v>
      </c>
      <c r="I11" s="40">
        <v>116</v>
      </c>
      <c r="J11" s="40">
        <v>83.4</v>
      </c>
      <c r="K11" s="40">
        <v>64.3</v>
      </c>
      <c r="L11" s="40">
        <v>49.8</v>
      </c>
      <c r="M11" s="40">
        <v>45.5</v>
      </c>
      <c r="N11" s="41">
        <f t="shared" si="1"/>
        <v>1426.3</v>
      </c>
      <c r="O11" s="42">
        <f t="shared" si="2"/>
        <v>45.22767630644343</v>
      </c>
      <c r="P11" s="43">
        <f t="shared" si="0"/>
        <v>1010.7606428571428</v>
      </c>
      <c r="Q11" s="37"/>
    </row>
    <row r="12" spans="1:17" ht="15" customHeight="1">
      <c r="A12" s="39">
        <v>2506</v>
      </c>
      <c r="B12" s="40">
        <v>39.2</v>
      </c>
      <c r="C12" s="40">
        <v>35.7</v>
      </c>
      <c r="D12" s="40">
        <v>89.6</v>
      </c>
      <c r="E12" s="40">
        <v>147</v>
      </c>
      <c r="F12" s="40">
        <v>223</v>
      </c>
      <c r="G12" s="40">
        <v>243</v>
      </c>
      <c r="H12" s="40">
        <v>329</v>
      </c>
      <c r="I12" s="40">
        <v>188</v>
      </c>
      <c r="J12" s="40">
        <v>98</v>
      </c>
      <c r="K12" s="40">
        <v>67.2</v>
      </c>
      <c r="L12" s="40">
        <v>44.8</v>
      </c>
      <c r="M12" s="40">
        <v>31.8</v>
      </c>
      <c r="N12" s="41">
        <f t="shared" si="1"/>
        <v>1536.3</v>
      </c>
      <c r="O12" s="42">
        <f t="shared" si="2"/>
        <v>48.715753424657535</v>
      </c>
      <c r="P12" s="43">
        <f t="shared" si="0"/>
        <v>1010.7606428571428</v>
      </c>
      <c r="Q12" s="37"/>
    </row>
    <row r="13" spans="1:17" ht="15" customHeight="1">
      <c r="A13" s="39">
        <v>2507</v>
      </c>
      <c r="B13" s="40">
        <v>25.2</v>
      </c>
      <c r="C13" s="40">
        <v>63.8</v>
      </c>
      <c r="D13" s="40">
        <v>61.5</v>
      </c>
      <c r="E13" s="40">
        <v>149</v>
      </c>
      <c r="F13" s="40">
        <v>133</v>
      </c>
      <c r="G13" s="40">
        <v>377</v>
      </c>
      <c r="H13" s="40">
        <v>466</v>
      </c>
      <c r="I13" s="40">
        <v>168</v>
      </c>
      <c r="J13" s="40">
        <v>105</v>
      </c>
      <c r="K13" s="40">
        <v>77.6</v>
      </c>
      <c r="L13" s="40">
        <v>55.7</v>
      </c>
      <c r="M13" s="40">
        <v>50.9</v>
      </c>
      <c r="N13" s="41">
        <f t="shared" si="1"/>
        <v>1732.7</v>
      </c>
      <c r="O13" s="42">
        <f t="shared" si="2"/>
        <v>54.943556570268896</v>
      </c>
      <c r="P13" s="43">
        <f t="shared" si="0"/>
        <v>1010.7606428571428</v>
      </c>
      <c r="Q13" s="37"/>
    </row>
    <row r="14" spans="1:17" ht="15" customHeight="1">
      <c r="A14" s="39">
        <v>2508</v>
      </c>
      <c r="B14" s="40">
        <v>34.6</v>
      </c>
      <c r="C14" s="40">
        <v>45.8</v>
      </c>
      <c r="D14" s="40">
        <v>65.7</v>
      </c>
      <c r="E14" s="40">
        <v>75.8</v>
      </c>
      <c r="F14" s="40">
        <v>135</v>
      </c>
      <c r="G14" s="40">
        <v>214</v>
      </c>
      <c r="H14" s="40">
        <v>227</v>
      </c>
      <c r="I14" s="40">
        <v>173</v>
      </c>
      <c r="J14" s="40">
        <v>87.6</v>
      </c>
      <c r="K14" s="40">
        <v>60.9</v>
      </c>
      <c r="L14" s="40">
        <v>38.2</v>
      </c>
      <c r="M14" s="40">
        <v>28.9</v>
      </c>
      <c r="N14" s="41">
        <f t="shared" si="1"/>
        <v>1186.5000000000002</v>
      </c>
      <c r="O14" s="42">
        <f t="shared" si="2"/>
        <v>37.62366818873669</v>
      </c>
      <c r="P14" s="43">
        <f t="shared" si="0"/>
        <v>1010.7606428571428</v>
      </c>
      <c r="Q14" s="37"/>
    </row>
    <row r="15" spans="1:17" ht="15" customHeight="1">
      <c r="A15" s="39">
        <v>2509</v>
      </c>
      <c r="B15" s="40">
        <v>24.4</v>
      </c>
      <c r="C15" s="40">
        <v>94.6</v>
      </c>
      <c r="D15" s="40">
        <v>50.9</v>
      </c>
      <c r="E15" s="40">
        <v>96.1</v>
      </c>
      <c r="F15" s="40">
        <v>233</v>
      </c>
      <c r="G15" s="40">
        <v>417</v>
      </c>
      <c r="H15" s="40">
        <v>170</v>
      </c>
      <c r="I15" s="40">
        <v>98.6</v>
      </c>
      <c r="J15" s="40">
        <v>77.4</v>
      </c>
      <c r="K15" s="40">
        <v>54.2</v>
      </c>
      <c r="L15" s="40">
        <v>33.6</v>
      </c>
      <c r="M15" s="40">
        <v>30.4</v>
      </c>
      <c r="N15" s="41">
        <f t="shared" si="1"/>
        <v>1380.2</v>
      </c>
      <c r="O15" s="42">
        <f t="shared" si="2"/>
        <v>43.76585489599188</v>
      </c>
      <c r="P15" s="43">
        <f t="shared" si="0"/>
        <v>1010.7606428571428</v>
      </c>
      <c r="Q15" s="37"/>
    </row>
    <row r="16" spans="1:17" ht="15" customHeight="1">
      <c r="A16" s="39">
        <v>2510</v>
      </c>
      <c r="B16" s="40">
        <v>28.9</v>
      </c>
      <c r="C16" s="40">
        <v>58.5</v>
      </c>
      <c r="D16" s="40">
        <v>48.5</v>
      </c>
      <c r="E16" s="40">
        <v>63.6</v>
      </c>
      <c r="F16" s="40">
        <v>143</v>
      </c>
      <c r="G16" s="40">
        <v>350</v>
      </c>
      <c r="H16" s="40">
        <v>267</v>
      </c>
      <c r="I16" s="40">
        <v>124</v>
      </c>
      <c r="J16" s="40">
        <v>80.2</v>
      </c>
      <c r="K16" s="40">
        <v>58.1</v>
      </c>
      <c r="L16" s="40">
        <v>39.1</v>
      </c>
      <c r="M16" s="40">
        <v>31.3</v>
      </c>
      <c r="N16" s="41">
        <f t="shared" si="1"/>
        <v>1292.1999999999998</v>
      </c>
      <c r="O16" s="42">
        <f t="shared" si="2"/>
        <v>40.975393201420594</v>
      </c>
      <c r="P16" s="43">
        <f t="shared" si="0"/>
        <v>1010.7606428571428</v>
      </c>
      <c r="Q16" s="37"/>
    </row>
    <row r="17" spans="1:17" ht="15" customHeight="1">
      <c r="A17" s="39">
        <v>2511</v>
      </c>
      <c r="B17" s="40">
        <v>35.5</v>
      </c>
      <c r="C17" s="40">
        <v>60.7</v>
      </c>
      <c r="D17" s="40">
        <v>59.5</v>
      </c>
      <c r="E17" s="40">
        <v>88.5</v>
      </c>
      <c r="F17" s="40">
        <v>161</v>
      </c>
      <c r="G17" s="40">
        <v>128</v>
      </c>
      <c r="H17" s="40">
        <v>184</v>
      </c>
      <c r="I17" s="40">
        <v>82.3</v>
      </c>
      <c r="J17" s="40">
        <v>54.3</v>
      </c>
      <c r="K17" s="40">
        <v>41.5</v>
      </c>
      <c r="L17" s="40">
        <v>27.2</v>
      </c>
      <c r="M17" s="40">
        <v>23.6</v>
      </c>
      <c r="N17" s="41">
        <f t="shared" si="1"/>
        <v>946.1</v>
      </c>
      <c r="O17" s="42">
        <f t="shared" si="2"/>
        <v>30.000634195839677</v>
      </c>
      <c r="P17" s="43">
        <f t="shared" si="0"/>
        <v>1010.7606428571428</v>
      </c>
      <c r="Q17" s="37"/>
    </row>
    <row r="18" spans="1:17" ht="15" customHeight="1">
      <c r="A18" s="39">
        <v>2553</v>
      </c>
      <c r="B18" s="40">
        <v>7.87</v>
      </c>
      <c r="C18" s="40">
        <v>6.24</v>
      </c>
      <c r="D18" s="40">
        <v>21.03</v>
      </c>
      <c r="E18" s="40">
        <v>49.04</v>
      </c>
      <c r="F18" s="40">
        <v>91.89</v>
      </c>
      <c r="G18" s="40">
        <v>212.74</v>
      </c>
      <c r="H18" s="40">
        <v>262.68</v>
      </c>
      <c r="I18" s="40">
        <v>97.28</v>
      </c>
      <c r="J18" s="40">
        <v>62.9</v>
      </c>
      <c r="K18" s="40">
        <v>50.02</v>
      </c>
      <c r="L18" s="40">
        <v>18.93</v>
      </c>
      <c r="M18" s="40">
        <v>22.13</v>
      </c>
      <c r="N18" s="41">
        <f t="shared" si="1"/>
        <v>902.7499999999999</v>
      </c>
      <c r="O18" s="42">
        <f t="shared" si="2"/>
        <v>28.626014713343476</v>
      </c>
      <c r="P18" s="43">
        <f t="shared" si="0"/>
        <v>1010.7606428571428</v>
      </c>
      <c r="Q18" s="37"/>
    </row>
    <row r="19" spans="1:17" ht="15" customHeight="1">
      <c r="A19" s="39">
        <v>2554</v>
      </c>
      <c r="B19" s="40">
        <v>23.31</v>
      </c>
      <c r="C19" s="40">
        <v>103.47</v>
      </c>
      <c r="D19" s="40">
        <v>142.07</v>
      </c>
      <c r="E19" s="40">
        <v>156.2</v>
      </c>
      <c r="F19" s="40">
        <v>332.91</v>
      </c>
      <c r="G19" s="40">
        <v>556.64</v>
      </c>
      <c r="H19" s="40">
        <v>447.42</v>
      </c>
      <c r="I19" s="40">
        <v>48.7</v>
      </c>
      <c r="J19" s="40">
        <v>72.63</v>
      </c>
      <c r="K19" s="40">
        <v>67.92</v>
      </c>
      <c r="L19" s="40">
        <v>33.41</v>
      </c>
      <c r="M19" s="40">
        <v>17.82</v>
      </c>
      <c r="N19" s="41">
        <f t="shared" si="1"/>
        <v>2002.5</v>
      </c>
      <c r="O19" s="42">
        <f t="shared" si="2"/>
        <v>63.49885844748859</v>
      </c>
      <c r="P19" s="43">
        <f t="shared" si="0"/>
        <v>1010.7606428571428</v>
      </c>
      <c r="Q19" s="37"/>
    </row>
    <row r="20" spans="1:17" ht="15" customHeight="1">
      <c r="A20" s="39">
        <v>2555</v>
      </c>
      <c r="B20" s="40">
        <v>57.86</v>
      </c>
      <c r="C20" s="40">
        <v>69.5</v>
      </c>
      <c r="D20" s="40">
        <v>50.22</v>
      </c>
      <c r="E20" s="40">
        <v>121</v>
      </c>
      <c r="F20" s="40">
        <v>129.88</v>
      </c>
      <c r="G20" s="40">
        <v>293.91</v>
      </c>
      <c r="H20" s="40">
        <v>309.44</v>
      </c>
      <c r="I20" s="40">
        <v>129.76</v>
      </c>
      <c r="J20" s="40">
        <v>57.93</v>
      </c>
      <c r="K20" s="40">
        <v>35.1</v>
      </c>
      <c r="L20" s="40">
        <v>21.37</v>
      </c>
      <c r="M20" s="40">
        <v>10.5</v>
      </c>
      <c r="N20" s="41">
        <f t="shared" si="1"/>
        <v>1286.4699999999998</v>
      </c>
      <c r="O20" s="42">
        <f t="shared" si="2"/>
        <v>40.79369609335362</v>
      </c>
      <c r="P20" s="43">
        <f t="shared" si="0"/>
        <v>1010.7606428571428</v>
      </c>
      <c r="Q20" s="37"/>
    </row>
    <row r="21" spans="1:17" ht="15" customHeight="1">
      <c r="A21" s="39">
        <v>2556</v>
      </c>
      <c r="B21" s="40" t="s">
        <v>24</v>
      </c>
      <c r="C21" s="40" t="s">
        <v>24</v>
      </c>
      <c r="D21" s="40" t="s">
        <v>24</v>
      </c>
      <c r="E21" s="40" t="s">
        <v>24</v>
      </c>
      <c r="F21" s="40" t="s">
        <v>24</v>
      </c>
      <c r="G21" s="40" t="s">
        <v>24</v>
      </c>
      <c r="H21" s="40" t="s">
        <v>24</v>
      </c>
      <c r="I21" s="40" t="s">
        <v>24</v>
      </c>
      <c r="J21" s="40" t="s">
        <v>24</v>
      </c>
      <c r="K21" s="40" t="s">
        <v>24</v>
      </c>
      <c r="L21" s="40" t="s">
        <v>24</v>
      </c>
      <c r="M21" s="40" t="s">
        <v>24</v>
      </c>
      <c r="N21" s="41">
        <f t="shared" si="1"/>
        <v>0</v>
      </c>
      <c r="O21" s="42">
        <f t="shared" si="2"/>
        <v>0</v>
      </c>
      <c r="P21" s="43">
        <f t="shared" si="0"/>
        <v>1010.7606428571428</v>
      </c>
      <c r="Q21" s="37"/>
    </row>
    <row r="22" spans="1:17" ht="15" customHeight="1">
      <c r="A22" s="39">
        <v>2557</v>
      </c>
      <c r="B22" s="40">
        <v>9.37</v>
      </c>
      <c r="C22" s="40">
        <v>44.53</v>
      </c>
      <c r="D22" s="40">
        <v>44.41</v>
      </c>
      <c r="E22" s="40">
        <v>50.47</v>
      </c>
      <c r="F22" s="40">
        <v>94.13</v>
      </c>
      <c r="G22" s="40">
        <v>146.81</v>
      </c>
      <c r="H22" s="40">
        <v>73.78</v>
      </c>
      <c r="I22" s="40">
        <v>37.26</v>
      </c>
      <c r="J22" s="40">
        <v>26.51</v>
      </c>
      <c r="K22" s="40">
        <v>25.25</v>
      </c>
      <c r="L22" s="40">
        <v>22.01</v>
      </c>
      <c r="M22" s="40">
        <v>25.4</v>
      </c>
      <c r="N22" s="41">
        <f t="shared" si="1"/>
        <v>599.93</v>
      </c>
      <c r="O22" s="42">
        <f t="shared" si="2"/>
        <v>19.02365550481989</v>
      </c>
      <c r="P22" s="43">
        <f t="shared" si="0"/>
        <v>1010.7606428571428</v>
      </c>
      <c r="Q22" s="37"/>
    </row>
    <row r="23" spans="1:17" ht="15" customHeight="1">
      <c r="A23" s="39">
        <v>2558</v>
      </c>
      <c r="B23" s="40">
        <v>26.28</v>
      </c>
      <c r="C23" s="40">
        <v>18.95</v>
      </c>
      <c r="D23" s="40">
        <v>11.1</v>
      </c>
      <c r="E23" s="40">
        <v>32.32</v>
      </c>
      <c r="F23" s="40">
        <v>65.03</v>
      </c>
      <c r="G23" s="40">
        <v>32.9</v>
      </c>
      <c r="H23" s="40">
        <v>20.81</v>
      </c>
      <c r="I23" s="40">
        <v>6.52</v>
      </c>
      <c r="J23" s="40">
        <v>5.14</v>
      </c>
      <c r="K23" s="40">
        <v>6.04</v>
      </c>
      <c r="L23" s="40">
        <v>3.5</v>
      </c>
      <c r="M23" s="40">
        <v>3.21</v>
      </c>
      <c r="N23" s="41">
        <f t="shared" si="1"/>
        <v>231.8</v>
      </c>
      <c r="O23" s="42">
        <f t="shared" si="2"/>
        <v>7.350329781836631</v>
      </c>
      <c r="P23" s="43">
        <f t="shared" si="0"/>
        <v>1010.7606428571428</v>
      </c>
      <c r="Q23" s="37"/>
    </row>
    <row r="24" spans="1:17" ht="15" customHeight="1">
      <c r="A24" s="39">
        <v>2559</v>
      </c>
      <c r="B24" s="40">
        <v>7.21</v>
      </c>
      <c r="C24" s="40">
        <v>7.54</v>
      </c>
      <c r="D24" s="40">
        <v>37.88</v>
      </c>
      <c r="E24" s="40">
        <v>49.6</v>
      </c>
      <c r="F24" s="40">
        <v>48.97</v>
      </c>
      <c r="G24" s="40">
        <v>117.72</v>
      </c>
      <c r="H24" s="40">
        <v>60.29</v>
      </c>
      <c r="I24" s="40">
        <v>45.02</v>
      </c>
      <c r="J24" s="40">
        <v>18.39</v>
      </c>
      <c r="K24" s="40">
        <v>12.06</v>
      </c>
      <c r="L24" s="40">
        <v>8.44</v>
      </c>
      <c r="M24" s="40">
        <v>0.51</v>
      </c>
      <c r="N24" s="41">
        <f t="shared" si="1"/>
        <v>413.62999999999994</v>
      </c>
      <c r="O24" s="42">
        <f t="shared" si="2"/>
        <v>13.116121258244544</v>
      </c>
      <c r="P24" s="43">
        <f t="shared" si="0"/>
        <v>1010.7606428571428</v>
      </c>
      <c r="Q24" s="37"/>
    </row>
    <row r="25" spans="1:17" ht="15" customHeight="1">
      <c r="A25" s="39">
        <v>2560</v>
      </c>
      <c r="B25" s="40">
        <v>2.23</v>
      </c>
      <c r="C25" s="40">
        <v>42.54</v>
      </c>
      <c r="D25" s="40">
        <v>18.79</v>
      </c>
      <c r="E25" s="40">
        <v>39.38</v>
      </c>
      <c r="F25" s="40">
        <v>74.64</v>
      </c>
      <c r="G25" s="40">
        <v>107.14</v>
      </c>
      <c r="H25" s="40">
        <v>231.25</v>
      </c>
      <c r="I25" s="40">
        <v>50.68</v>
      </c>
      <c r="J25" s="40">
        <v>43.37</v>
      </c>
      <c r="K25" s="40">
        <v>30.89</v>
      </c>
      <c r="L25" s="40">
        <v>13.34</v>
      </c>
      <c r="M25" s="40">
        <v>13.03</v>
      </c>
      <c r="N25" s="41">
        <f t="shared" si="1"/>
        <v>667.28</v>
      </c>
      <c r="O25" s="42">
        <f t="shared" si="2"/>
        <v>21.159309994926435</v>
      </c>
      <c r="P25" s="43">
        <f t="shared" si="0"/>
        <v>1010.7606428571428</v>
      </c>
      <c r="Q25" s="37"/>
    </row>
    <row r="26" spans="1:17" ht="15" customHeight="1">
      <c r="A26" s="39">
        <v>2561</v>
      </c>
      <c r="B26" s="40">
        <v>12.93</v>
      </c>
      <c r="C26" s="40">
        <v>29.05</v>
      </c>
      <c r="D26" s="40">
        <v>54.78</v>
      </c>
      <c r="E26" s="40">
        <v>83.51</v>
      </c>
      <c r="F26" s="40">
        <v>91.05</v>
      </c>
      <c r="G26" s="40">
        <v>75.9</v>
      </c>
      <c r="H26" s="40">
        <v>90.74</v>
      </c>
      <c r="I26" s="40">
        <v>29.8</v>
      </c>
      <c r="J26" s="40">
        <v>15.14</v>
      </c>
      <c r="K26" s="40">
        <v>34.61</v>
      </c>
      <c r="L26" s="40">
        <v>29.24</v>
      </c>
      <c r="M26" s="40">
        <v>16.09</v>
      </c>
      <c r="N26" s="41">
        <f t="shared" si="1"/>
        <v>562.84</v>
      </c>
      <c r="O26" s="42">
        <f t="shared" si="2"/>
        <v>17.84753932014206</v>
      </c>
      <c r="P26" s="43">
        <f t="shared" si="0"/>
        <v>1010.7606428571428</v>
      </c>
      <c r="Q26" s="37"/>
    </row>
    <row r="27" spans="1:17" ht="15" customHeight="1">
      <c r="A27" s="39">
        <v>2562</v>
      </c>
      <c r="B27" s="40">
        <v>4.07</v>
      </c>
      <c r="C27" s="40">
        <v>22.37</v>
      </c>
      <c r="D27" s="40">
        <v>29.53</v>
      </c>
      <c r="E27" s="40">
        <v>27.9</v>
      </c>
      <c r="F27" s="40">
        <v>223.97</v>
      </c>
      <c r="G27" s="40">
        <v>177.91</v>
      </c>
      <c r="H27" s="40">
        <v>57.83</v>
      </c>
      <c r="I27" s="40">
        <v>29.58</v>
      </c>
      <c r="J27" s="40">
        <v>13.47</v>
      </c>
      <c r="K27" s="40">
        <v>8.69</v>
      </c>
      <c r="L27" s="40">
        <v>3.45</v>
      </c>
      <c r="M27" s="40">
        <v>1.03</v>
      </c>
      <c r="N27" s="41">
        <f t="shared" si="1"/>
        <v>599.8000000000002</v>
      </c>
      <c r="O27" s="42">
        <f t="shared" si="2"/>
        <v>19.019533231862006</v>
      </c>
      <c r="P27" s="43">
        <f t="shared" si="0"/>
        <v>1010.7606428571428</v>
      </c>
      <c r="Q27" s="37"/>
    </row>
    <row r="28" spans="1:17" ht="15" customHeight="1">
      <c r="A28" s="39">
        <v>2563</v>
      </c>
      <c r="B28" s="40">
        <v>6.27</v>
      </c>
      <c r="C28" s="40">
        <v>20.71</v>
      </c>
      <c r="D28" s="40">
        <v>18.09</v>
      </c>
      <c r="E28" s="40">
        <v>34.31</v>
      </c>
      <c r="F28" s="40">
        <v>65.08</v>
      </c>
      <c r="G28" s="40">
        <v>39.23</v>
      </c>
      <c r="H28" s="40">
        <v>23.3</v>
      </c>
      <c r="I28" s="40">
        <v>12.22</v>
      </c>
      <c r="J28" s="40">
        <v>4.72</v>
      </c>
      <c r="K28" s="40">
        <v>2.46</v>
      </c>
      <c r="L28" s="40">
        <v>0.55</v>
      </c>
      <c r="M28" s="40">
        <v>0.07</v>
      </c>
      <c r="N28" s="41">
        <f>SUM(B28:M28)</f>
        <v>227.01</v>
      </c>
      <c r="O28" s="42">
        <f>N28*1000000/(365*86400)</f>
        <v>7.198439878234399</v>
      </c>
      <c r="P28" s="43">
        <f t="shared" si="0"/>
        <v>1010.7606428571428</v>
      </c>
      <c r="Q28" s="37"/>
    </row>
    <row r="29" spans="1:17" ht="15" customHeight="1">
      <c r="A29" s="46">
        <v>2564</v>
      </c>
      <c r="B29" s="47">
        <v>7.737120000000002</v>
      </c>
      <c r="C29" s="47">
        <v>4.411584</v>
      </c>
      <c r="D29" s="47">
        <v>2.9255040000000005</v>
      </c>
      <c r="E29" s="47">
        <v>13.947551999999998</v>
      </c>
      <c r="F29" s="47">
        <v>10.310112000000002</v>
      </c>
      <c r="G29" s="47">
        <v>84.47976000000003</v>
      </c>
      <c r="H29" s="47">
        <v>62.788175999999986</v>
      </c>
      <c r="I29" s="47">
        <v>18.43646400000002</v>
      </c>
      <c r="J29" s="47">
        <v>21.743424000000005</v>
      </c>
      <c r="K29" s="47">
        <v>10.614240000000004</v>
      </c>
      <c r="L29" s="47">
        <v>6.799679999999998</v>
      </c>
      <c r="M29" s="47"/>
      <c r="N29" s="48">
        <f>SUM(B29:M29)</f>
        <v>244.19361600000005</v>
      </c>
      <c r="O29" s="49">
        <f t="shared" si="2"/>
        <v>7.743328767123289</v>
      </c>
      <c r="P29" s="43"/>
      <c r="Q29" s="37"/>
    </row>
    <row r="30" spans="1:17" ht="15" customHeight="1">
      <c r="A30" s="39">
        <v>2565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1"/>
      <c r="O30" s="42"/>
      <c r="P30" s="43"/>
      <c r="Q30" s="37"/>
    </row>
    <row r="31" spans="1:17" ht="15" customHeight="1">
      <c r="A31" s="39">
        <v>2566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1"/>
      <c r="O31" s="42"/>
      <c r="P31" s="43"/>
      <c r="Q31" s="37"/>
    </row>
    <row r="32" spans="1:17" ht="15" customHeight="1">
      <c r="A32" s="39">
        <v>2567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1"/>
      <c r="O32" s="42"/>
      <c r="P32" s="43"/>
      <c r="Q32" s="37"/>
    </row>
    <row r="33" spans="1:17" ht="15" customHeight="1">
      <c r="A33" s="39">
        <v>2568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1"/>
      <c r="O33" s="42"/>
      <c r="P33" s="43"/>
      <c r="Q33" s="37"/>
    </row>
    <row r="34" spans="1:17" ht="15" customHeight="1">
      <c r="A34" s="39">
        <v>2569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1"/>
      <c r="O34" s="42"/>
      <c r="P34" s="43"/>
      <c r="Q34" s="37"/>
    </row>
    <row r="35" spans="1:17" ht="15" customHeight="1">
      <c r="A35" s="39">
        <v>2570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1"/>
      <c r="O35" s="42"/>
      <c r="P35" s="43"/>
      <c r="Q35" s="37"/>
    </row>
    <row r="36" spans="1:17" ht="15" customHeight="1">
      <c r="A36" s="38" t="s">
        <v>19</v>
      </c>
      <c r="B36" s="44">
        <f>MAX(B7:B28)</f>
        <v>57.86</v>
      </c>
      <c r="C36" s="44">
        <f aca="true" t="shared" si="3" ref="C36:N36">MAX(C7:C28)</f>
        <v>103.47</v>
      </c>
      <c r="D36" s="44">
        <f t="shared" si="3"/>
        <v>142.07</v>
      </c>
      <c r="E36" s="44">
        <f t="shared" si="3"/>
        <v>156.2</v>
      </c>
      <c r="F36" s="44">
        <f t="shared" si="3"/>
        <v>332.91</v>
      </c>
      <c r="G36" s="44">
        <f t="shared" si="3"/>
        <v>556.64</v>
      </c>
      <c r="H36" s="44">
        <f t="shared" si="3"/>
        <v>466</v>
      </c>
      <c r="I36" s="44">
        <f t="shared" si="3"/>
        <v>188</v>
      </c>
      <c r="J36" s="44">
        <f t="shared" si="3"/>
        <v>105</v>
      </c>
      <c r="K36" s="44">
        <f t="shared" si="3"/>
        <v>77.6</v>
      </c>
      <c r="L36" s="44">
        <f t="shared" si="3"/>
        <v>55.7</v>
      </c>
      <c r="M36" s="44">
        <f t="shared" si="3"/>
        <v>50.9</v>
      </c>
      <c r="N36" s="44">
        <f t="shared" si="3"/>
        <v>2002.5</v>
      </c>
      <c r="O36" s="42">
        <f>N36*1000000/(365*86400)</f>
        <v>63.49885844748859</v>
      </c>
      <c r="P36" s="45"/>
      <c r="Q36" s="37"/>
    </row>
    <row r="37" spans="1:17" ht="15" customHeight="1">
      <c r="A37" s="38" t="s">
        <v>16</v>
      </c>
      <c r="B37" s="44">
        <f>AVERAGE(B7:B28)</f>
        <v>20.2835</v>
      </c>
      <c r="C37" s="44">
        <f aca="true" t="shared" si="4" ref="C37:M37">AVERAGE(C7:C28)</f>
        <v>41.976190476190474</v>
      </c>
      <c r="D37" s="44">
        <f t="shared" si="4"/>
        <v>48.19999999999999</v>
      </c>
      <c r="E37" s="44">
        <f t="shared" si="4"/>
        <v>78.39666666666668</v>
      </c>
      <c r="F37" s="44">
        <f t="shared" si="4"/>
        <v>146.9404761904762</v>
      </c>
      <c r="G37" s="44">
        <f t="shared" si="4"/>
        <v>235.80476190476188</v>
      </c>
      <c r="H37" s="44">
        <f t="shared" si="4"/>
        <v>215.72571428571428</v>
      </c>
      <c r="I37" s="44">
        <f t="shared" si="4"/>
        <v>83.4247619047619</v>
      </c>
      <c r="J37" s="44">
        <f t="shared" si="4"/>
        <v>54.228571428571435</v>
      </c>
      <c r="K37" s="44">
        <f t="shared" si="4"/>
        <v>40.41619047619047</v>
      </c>
      <c r="L37" s="44">
        <f t="shared" si="4"/>
        <v>25.267142857142858</v>
      </c>
      <c r="M37" s="44">
        <f t="shared" si="4"/>
        <v>20.096666666666664</v>
      </c>
      <c r="N37" s="44">
        <f>SUM(B37:M37)</f>
        <v>1010.7606428571428</v>
      </c>
      <c r="O37" s="42">
        <f>N37*1000000/(365*86400)</f>
        <v>32.051009730376165</v>
      </c>
      <c r="P37" s="45"/>
      <c r="Q37" s="37"/>
    </row>
    <row r="38" spans="1:17" ht="15" customHeight="1">
      <c r="A38" s="38" t="s">
        <v>20</v>
      </c>
      <c r="B38" s="44">
        <f>MIN(B7:B28)</f>
        <v>2.23</v>
      </c>
      <c r="C38" s="44">
        <f aca="true" t="shared" si="5" ref="C38:N38">MIN(C7:C28)</f>
        <v>6.24</v>
      </c>
      <c r="D38" s="44">
        <f t="shared" si="5"/>
        <v>11.1</v>
      </c>
      <c r="E38" s="44">
        <f t="shared" si="5"/>
        <v>27.9</v>
      </c>
      <c r="F38" s="44">
        <f t="shared" si="5"/>
        <v>48.97</v>
      </c>
      <c r="G38" s="44">
        <f t="shared" si="5"/>
        <v>32.9</v>
      </c>
      <c r="H38" s="44">
        <f t="shared" si="5"/>
        <v>20.81</v>
      </c>
      <c r="I38" s="44">
        <f t="shared" si="5"/>
        <v>6.52</v>
      </c>
      <c r="J38" s="44">
        <f t="shared" si="5"/>
        <v>4.72</v>
      </c>
      <c r="K38" s="44">
        <f t="shared" si="5"/>
        <v>2.46</v>
      </c>
      <c r="L38" s="44">
        <f t="shared" si="5"/>
        <v>0.55</v>
      </c>
      <c r="M38" s="44">
        <f t="shared" si="5"/>
        <v>0.07</v>
      </c>
      <c r="N38" s="44">
        <f t="shared" si="5"/>
        <v>0</v>
      </c>
      <c r="O38" s="42">
        <f>N38*1000000/(365*86400)</f>
        <v>0</v>
      </c>
      <c r="P38" s="45"/>
      <c r="Q38" s="37"/>
    </row>
    <row r="39" spans="1:15" ht="21" customHeight="1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4"/>
      <c r="O39" s="25"/>
    </row>
    <row r="40" spans="1:15" ht="18" customHeight="1">
      <c r="A40" s="26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8"/>
      <c r="O40" s="29"/>
    </row>
    <row r="41" spans="1:15" ht="18" customHeight="1">
      <c r="A41" s="26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30"/>
      <c r="O41" s="27"/>
    </row>
    <row r="42" spans="1:15" ht="18" customHeight="1">
      <c r="A42" s="26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30"/>
      <c r="O42" s="27"/>
    </row>
    <row r="43" spans="1:15" ht="18" customHeight="1">
      <c r="A43" s="26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30"/>
      <c r="O43" s="27"/>
    </row>
    <row r="44" spans="1:15" ht="18" customHeight="1">
      <c r="A44" s="26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30"/>
      <c r="O44" s="27"/>
    </row>
    <row r="45" spans="1:15" ht="18" customHeight="1">
      <c r="A45" s="26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30"/>
      <c r="O45" s="27"/>
    </row>
    <row r="46" spans="1:15" ht="18" customHeight="1">
      <c r="A46" s="26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30"/>
      <c r="O46" s="27"/>
    </row>
    <row r="47" spans="1:15" ht="24.75" customHeight="1">
      <c r="A47" s="31"/>
      <c r="B47" s="32"/>
      <c r="C47" s="33"/>
      <c r="D47" s="29"/>
      <c r="E47" s="32"/>
      <c r="F47" s="32"/>
      <c r="G47" s="32"/>
      <c r="H47" s="32"/>
      <c r="I47" s="32"/>
      <c r="J47" s="32"/>
      <c r="K47" s="32"/>
      <c r="L47" s="32"/>
      <c r="M47" s="32"/>
      <c r="N47" s="34"/>
      <c r="O47" s="29"/>
    </row>
    <row r="48" spans="1:15" ht="24.75" customHeight="1">
      <c r="A48" s="31"/>
      <c r="B48" s="32"/>
      <c r="C48" s="32"/>
      <c r="D48" s="32"/>
      <c r="E48" s="29"/>
      <c r="F48" s="32"/>
      <c r="G48" s="32"/>
      <c r="H48" s="32"/>
      <c r="I48" s="32"/>
      <c r="J48" s="32"/>
      <c r="K48" s="32"/>
      <c r="L48" s="32"/>
      <c r="M48" s="32"/>
      <c r="N48" s="34"/>
      <c r="O48" s="29"/>
    </row>
    <row r="49" spans="1:15" ht="24.75" customHeight="1">
      <c r="A49" s="31"/>
      <c r="B49" s="32"/>
      <c r="C49" s="32"/>
      <c r="D49" s="32"/>
      <c r="E49" s="29"/>
      <c r="F49" s="32"/>
      <c r="G49" s="32"/>
      <c r="H49" s="32"/>
      <c r="I49" s="32"/>
      <c r="J49" s="32"/>
      <c r="K49" s="32"/>
      <c r="L49" s="32"/>
      <c r="M49" s="32"/>
      <c r="N49" s="34"/>
      <c r="O49" s="29"/>
    </row>
    <row r="50" spans="1:15" ht="24.75" customHeight="1">
      <c r="A50" s="31"/>
      <c r="B50" s="32"/>
      <c r="C50" s="32"/>
      <c r="D50" s="32"/>
      <c r="E50" s="29"/>
      <c r="F50" s="32"/>
      <c r="G50" s="32"/>
      <c r="H50" s="32"/>
      <c r="I50" s="32"/>
      <c r="J50" s="32"/>
      <c r="K50" s="32"/>
      <c r="L50" s="32"/>
      <c r="M50" s="32"/>
      <c r="N50" s="34"/>
      <c r="O50" s="29"/>
    </row>
    <row r="51" spans="1:15" ht="24.75" customHeight="1">
      <c r="A51" s="31"/>
      <c r="B51" s="32"/>
      <c r="C51" s="32"/>
      <c r="D51" s="32"/>
      <c r="E51" s="29"/>
      <c r="F51" s="32"/>
      <c r="G51" s="32"/>
      <c r="H51" s="32"/>
      <c r="I51" s="32"/>
      <c r="J51" s="32"/>
      <c r="K51" s="32"/>
      <c r="L51" s="32"/>
      <c r="M51" s="32"/>
      <c r="N51" s="34"/>
      <c r="O51" s="29"/>
    </row>
    <row r="52" ht="18" customHeight="1">
      <c r="A52" s="35"/>
    </row>
    <row r="53" ht="18" customHeight="1">
      <c r="A53" s="35"/>
    </row>
    <row r="54" ht="18" customHeight="1">
      <c r="A54" s="35"/>
    </row>
    <row r="55" ht="18" customHeight="1">
      <c r="A55" s="35"/>
    </row>
    <row r="56" ht="18" customHeight="1">
      <c r="A56" s="35"/>
    </row>
    <row r="57" ht="18" customHeight="1">
      <c r="A57" s="35"/>
    </row>
    <row r="58" ht="18" customHeight="1">
      <c r="A58" s="35"/>
    </row>
    <row r="59" ht="18" customHeight="1">
      <c r="A59" s="35"/>
    </row>
    <row r="60" ht="18" customHeight="1">
      <c r="A60" s="35"/>
    </row>
    <row r="61" ht="18" customHeight="1">
      <c r="A61" s="35"/>
    </row>
    <row r="62" ht="18" customHeight="1">
      <c r="A62" s="35"/>
    </row>
    <row r="63" ht="18" customHeight="1">
      <c r="A63" s="35"/>
    </row>
    <row r="64" ht="18" customHeight="1">
      <c r="A64" s="35"/>
    </row>
    <row r="65" ht="18" customHeight="1">
      <c r="A65" s="35"/>
    </row>
    <row r="66" ht="18" customHeight="1">
      <c r="A66" s="35"/>
    </row>
    <row r="67" ht="18" customHeight="1"/>
    <row r="68" ht="18" customHeight="1"/>
    <row r="69" ht="18" customHeight="1"/>
    <row r="70" ht="18" customHeight="1"/>
    <row r="71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Nink</cp:lastModifiedBy>
  <cp:lastPrinted>2018-06-27T02:29:51Z</cp:lastPrinted>
  <dcterms:created xsi:type="dcterms:W3CDTF">1994-01-31T08:04:27Z</dcterms:created>
  <dcterms:modified xsi:type="dcterms:W3CDTF">2022-03-16T07:12:14Z</dcterms:modified>
  <cp:category/>
  <cp:version/>
  <cp:contentType/>
  <cp:contentStatus/>
</cp:coreProperties>
</file>