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<sst xmlns="http://schemas.openxmlformats.org/spreadsheetml/2006/main" count="42" uniqueCount="25">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</sst>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6" fillId="0" borderId="4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6" applyNumberFormat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 applyProtection="1">
      <alignment horizontal="center" vertical="center"/>
      <protection/>
    </xf>
    <xf numFmtId="236" fontId="56" fillId="33" borderId="17" xfId="0" applyNumberFormat="1" applyFont="1" applyFill="1" applyBorder="1" applyAlignment="1" applyProtection="1">
      <alignment horizontal="center" vertical="center"/>
      <protection/>
    </xf>
    <xf numFmtId="236" fontId="56" fillId="35" borderId="18" xfId="0" applyNumberFormat="1" applyFont="1" applyFill="1" applyBorder="1" applyAlignment="1">
      <alignment horizontal="center" vertical="center"/>
    </xf>
    <xf numFmtId="1" fontId="57" fillId="33" borderId="16" xfId="0" applyNumberFormat="1" applyFont="1" applyFill="1" applyBorder="1" applyAlignment="1" applyProtection="1">
      <alignment horizontal="center" vertical="center"/>
      <protection/>
    </xf>
    <xf numFmtId="236" fontId="57" fillId="36" borderId="17" xfId="0" applyNumberFormat="1" applyFont="1" applyFill="1" applyBorder="1" applyAlignment="1" applyProtection="1">
      <alignment horizontal="center" vertical="center"/>
      <protection/>
    </xf>
    <xf numFmtId="236" fontId="57" fillId="33" borderId="17" xfId="0" applyNumberFormat="1" applyFont="1" applyFill="1" applyBorder="1" applyAlignment="1" applyProtection="1">
      <alignment horizontal="center" vertical="center"/>
      <protection/>
    </xf>
    <xf numFmtId="236" fontId="57" fillId="35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09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'P.14A-H.05'!$N$7:$N$31</c:f>
              <c:numCache>
                <c:ptCount val="25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249.03892800000006</c:v>
                </c:pt>
                <c:pt idx="23">
                  <c:v>1748.7900000000013</c:v>
                </c:pt>
              </c:numCache>
            </c:numRef>
          </c:val>
        </c:ser>
        <c:gapWidth val="100"/>
        <c:axId val="18238383"/>
        <c:axId val="29927720"/>
      </c:barChart>
      <c:lineChart>
        <c:grouping val="standard"/>
        <c:varyColors val="0"/>
        <c:ser>
          <c:idx val="1"/>
          <c:order val="1"/>
          <c:tx>
            <c:v>ค่าเฉลี่ย 976.1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'P.14A-H.05'!$A$7:$A$28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'P.14A-H.05'!$P$7:$P$31</c:f>
              <c:numCache>
                <c:ptCount val="25"/>
                <c:pt idx="0">
                  <c:v>976.1097718787879</c:v>
                </c:pt>
                <c:pt idx="1">
                  <c:v>976.1097718787879</c:v>
                </c:pt>
                <c:pt idx="2">
                  <c:v>976.1097718787879</c:v>
                </c:pt>
                <c:pt idx="3">
                  <c:v>976.1097718787879</c:v>
                </c:pt>
                <c:pt idx="4">
                  <c:v>976.1097718787879</c:v>
                </c:pt>
                <c:pt idx="5">
                  <c:v>976.1097718787879</c:v>
                </c:pt>
                <c:pt idx="6">
                  <c:v>976.1097718787879</c:v>
                </c:pt>
                <c:pt idx="7">
                  <c:v>976.1097718787879</c:v>
                </c:pt>
                <c:pt idx="8">
                  <c:v>976.1097718787879</c:v>
                </c:pt>
                <c:pt idx="9">
                  <c:v>976.1097718787879</c:v>
                </c:pt>
                <c:pt idx="10">
                  <c:v>976.1097718787879</c:v>
                </c:pt>
                <c:pt idx="11">
                  <c:v>976.1097718787879</c:v>
                </c:pt>
                <c:pt idx="12">
                  <c:v>976.1097718787879</c:v>
                </c:pt>
                <c:pt idx="13">
                  <c:v>976.1097718787879</c:v>
                </c:pt>
                <c:pt idx="14">
                  <c:v>976.1097718787879</c:v>
                </c:pt>
                <c:pt idx="15">
                  <c:v>976.1097718787879</c:v>
                </c:pt>
                <c:pt idx="16">
                  <c:v>976.1097718787879</c:v>
                </c:pt>
                <c:pt idx="17">
                  <c:v>976.1097718787879</c:v>
                </c:pt>
                <c:pt idx="18">
                  <c:v>976.1097718787879</c:v>
                </c:pt>
                <c:pt idx="19">
                  <c:v>976.1097718787879</c:v>
                </c:pt>
                <c:pt idx="20">
                  <c:v>976.1097718787879</c:v>
                </c:pt>
                <c:pt idx="21">
                  <c:v>976.1097718787879</c:v>
                </c:pt>
                <c:pt idx="22">
                  <c:v>976.1097718787879</c:v>
                </c:pt>
              </c:numCache>
            </c:numRef>
          </c:val>
          <c:smooth val="0"/>
        </c:ser>
        <c:axId val="18238383"/>
        <c:axId val="29927720"/>
      </c:line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927720"/>
        <c:crossesAt val="0"/>
        <c:auto val="1"/>
        <c:lblOffset val="100"/>
        <c:tickLblSkip val="1"/>
        <c:noMultiLvlLbl val="0"/>
      </c:catAx>
      <c:valAx>
        <c:axId val="2992772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383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" sqref="B30:M30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22</v>
      </c>
      <c r="B3" s="56"/>
      <c r="C3" s="56"/>
      <c r="D3" s="56"/>
      <c r="E3" s="7"/>
      <c r="F3" s="7"/>
      <c r="G3" s="7"/>
      <c r="H3" s="7"/>
      <c r="I3" s="7"/>
      <c r="J3" s="7"/>
      <c r="K3" s="7"/>
      <c r="L3" s="55" t="s">
        <v>23</v>
      </c>
      <c r="M3" s="55"/>
      <c r="N3" s="55"/>
      <c r="O3" s="55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9">$N$37</f>
        <v>976.1097718787879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976.1097718787879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976.1097718787879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976.1097718787879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976.1097718787879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976.1097718787879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976.1097718787879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976.1097718787879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976.1097718787879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976.1097718787879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976.1097718787879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976.1097718787879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976.1097718787879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976.1097718787879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976.1097718787879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976.1097718787879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976.1097718787879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976.1097718787879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976.1097718787879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976.1097718787879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976.1097718787879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976.1097718787879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>
        <v>4.8453120000000025</v>
      </c>
      <c r="N29" s="48">
        <f>SUM(B29:M29)</f>
        <v>249.03892800000006</v>
      </c>
      <c r="O29" s="49">
        <f t="shared" si="2"/>
        <v>7.896972602739728</v>
      </c>
      <c r="P29" s="43">
        <f t="shared" si="0"/>
        <v>976.1097718787879</v>
      </c>
      <c r="Q29" s="37"/>
    </row>
    <row r="30" spans="1:17" ht="15" customHeight="1">
      <c r="A30" s="50">
        <v>2565</v>
      </c>
      <c r="B30" s="51">
        <v>13.755744000000009</v>
      </c>
      <c r="C30" s="51">
        <v>105.22656000000005</v>
      </c>
      <c r="D30" s="51">
        <v>31.489343999999985</v>
      </c>
      <c r="E30" s="51">
        <v>74.84400000000001</v>
      </c>
      <c r="F30" s="51">
        <v>264.8164320000005</v>
      </c>
      <c r="G30" s="51">
        <v>273.46464000000014</v>
      </c>
      <c r="H30" s="51">
        <v>391.6728000000003</v>
      </c>
      <c r="I30" s="51">
        <v>195.54048000000003</v>
      </c>
      <c r="J30" s="51">
        <v>151.64064000000013</v>
      </c>
      <c r="K30" s="51">
        <v>104.90256</v>
      </c>
      <c r="L30" s="51">
        <v>73.88064000000001</v>
      </c>
      <c r="M30" s="51">
        <v>67.55615999999998</v>
      </c>
      <c r="N30" s="52">
        <f>SUM(B30:M30)</f>
        <v>1748.7900000000013</v>
      </c>
      <c r="O30" s="53">
        <f>N30*1000000/(365*86400)</f>
        <v>55.45376712328772</v>
      </c>
      <c r="P30" s="43"/>
      <c r="Q30" s="37"/>
    </row>
    <row r="31" spans="1:17" ht="15" customHeight="1">
      <c r="A31" s="39">
        <v>2566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MAX(B7:B29)</f>
        <v>57.86</v>
      </c>
      <c r="C36" s="44">
        <f aca="true" t="shared" si="3" ref="C36:M36">MAX(C7:C29)</f>
        <v>103.47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188</v>
      </c>
      <c r="J36" s="44">
        <f t="shared" si="3"/>
        <v>105</v>
      </c>
      <c r="K36" s="44">
        <f t="shared" si="3"/>
        <v>77.6</v>
      </c>
      <c r="L36" s="44">
        <f t="shared" si="3"/>
        <v>55.7</v>
      </c>
      <c r="M36" s="44">
        <f t="shared" si="3"/>
        <v>50.9</v>
      </c>
      <c r="N36" s="44">
        <f>MAX(N7:N29)</f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AVERAGE(B7:B29)</f>
        <v>19.686053333333334</v>
      </c>
      <c r="C37" s="44">
        <f aca="true" t="shared" si="4" ref="C37:M37">AVERAGE(C7:C29)</f>
        <v>40.268708363636364</v>
      </c>
      <c r="D37" s="44">
        <f t="shared" si="4"/>
        <v>46.142068363636355</v>
      </c>
      <c r="E37" s="44">
        <f t="shared" si="4"/>
        <v>75.46716145454546</v>
      </c>
      <c r="F37" s="44">
        <f t="shared" si="4"/>
        <v>140.7300050909091</v>
      </c>
      <c r="G37" s="44">
        <f t="shared" si="4"/>
        <v>228.92635272727273</v>
      </c>
      <c r="H37" s="44">
        <f t="shared" si="4"/>
        <v>208.77400799999998</v>
      </c>
      <c r="I37" s="44">
        <f t="shared" si="4"/>
        <v>80.47074836363636</v>
      </c>
      <c r="J37" s="44">
        <f t="shared" si="4"/>
        <v>52.751973818181824</v>
      </c>
      <c r="K37" s="44">
        <f t="shared" si="4"/>
        <v>39.061556363636356</v>
      </c>
      <c r="L37" s="44">
        <f t="shared" si="4"/>
        <v>24.427712727272727</v>
      </c>
      <c r="M37" s="44">
        <f t="shared" si="4"/>
        <v>19.403423272727267</v>
      </c>
      <c r="N37" s="44">
        <f>SUM(B37:M37)</f>
        <v>976.1097718787879</v>
      </c>
      <c r="O37" s="42">
        <f>N37*1000000/(365*86400)</f>
        <v>30.952237819596267</v>
      </c>
      <c r="P37" s="45"/>
      <c r="Q37" s="37"/>
    </row>
    <row r="38" spans="1:17" ht="15" customHeight="1">
      <c r="A38" s="38" t="s">
        <v>20</v>
      </c>
      <c r="B38" s="44">
        <f>MIN(B7:B29)</f>
        <v>2.23</v>
      </c>
      <c r="C38" s="44">
        <f aca="true" t="shared" si="5" ref="C38:M38">MIN(C7:C29)</f>
        <v>4.411584</v>
      </c>
      <c r="D38" s="44">
        <f t="shared" si="5"/>
        <v>2.9255040000000005</v>
      </c>
      <c r="E38" s="44">
        <f t="shared" si="5"/>
        <v>13.947551999999998</v>
      </c>
      <c r="F38" s="44">
        <f t="shared" si="5"/>
        <v>10.310112000000002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>MIN(N7:N28)</f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2018-06-27T02:29:51Z</cp:lastPrinted>
  <dcterms:created xsi:type="dcterms:W3CDTF">1994-01-31T08:04:27Z</dcterms:created>
  <dcterms:modified xsi:type="dcterms:W3CDTF">2023-04-24T07:33:51Z</dcterms:modified>
  <cp:category/>
  <cp:version/>
  <cp:contentType/>
  <cp:contentStatus/>
</cp:coreProperties>
</file>