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605" yWindow="30" windowWidth="7620" windowHeight="8070" tabRatio="786" firstSheet="1" activeTab="4"/>
  </bookViews>
  <sheets>
    <sheet name="XX0" sheetId="22" state="veryHidden" r:id="rId1"/>
    <sheet name="การคำนวณตะกอน" sheetId="23" r:id="rId2"/>
    <sheet name="DATA " sheetId="18" r:id="rId3"/>
    <sheet name="อท.50" sheetId="21" r:id="rId4"/>
    <sheet name="TOTAL-2" sheetId="15" r:id="rId5"/>
    <sheet name="P1" sheetId="4" r:id="rId6"/>
  </sheets>
  <definedNames>
    <definedName name="_xlnm.Print_Area" localSheetId="5">'P1'!$G$1:$O$34</definedName>
  </definedNames>
  <calcPr calcId="124519"/>
  <fileRecoveryPr repairLoad="1"/>
</workbook>
</file>

<file path=xl/calcChain.xml><?xml version="1.0" encoding="utf-8"?>
<calcChain xmlns="http://schemas.openxmlformats.org/spreadsheetml/2006/main">
  <c r="F813" i="18"/>
  <c r="F812"/>
  <c r="G811"/>
  <c r="H811"/>
  <c r="G810"/>
  <c r="H810"/>
  <c r="G809"/>
  <c r="H809"/>
  <c r="G587" i="23"/>
  <c r="F587"/>
  <c r="E587"/>
  <c r="G586"/>
  <c r="F586"/>
  <c r="E586"/>
  <c r="G585"/>
  <c r="F585"/>
  <c r="E585"/>
  <c r="G584"/>
  <c r="F584"/>
  <c r="E584"/>
  <c r="G583"/>
  <c r="F583"/>
  <c r="E583"/>
  <c r="G582"/>
  <c r="F582"/>
  <c r="E582"/>
  <c r="G581"/>
  <c r="F581"/>
  <c r="E581"/>
  <c r="G580"/>
  <c r="F580"/>
  <c r="E580"/>
  <c r="G579"/>
  <c r="F579"/>
  <c r="E579"/>
  <c r="F811" i="18"/>
  <c r="F810"/>
  <c r="F809"/>
  <c r="G808"/>
  <c r="H808"/>
  <c r="F808"/>
  <c r="G807"/>
  <c r="H807"/>
  <c r="G806"/>
  <c r="H806"/>
  <c r="G578" i="23"/>
  <c r="F578"/>
  <c r="E578"/>
  <c r="G577"/>
  <c r="F577"/>
  <c r="E577"/>
  <c r="G576"/>
  <c r="F576"/>
  <c r="E576"/>
  <c r="G575"/>
  <c r="F575"/>
  <c r="E575"/>
  <c r="G574"/>
  <c r="F574"/>
  <c r="E574"/>
  <c r="G573"/>
  <c r="F573"/>
  <c r="E573"/>
  <c r="G572"/>
  <c r="F572"/>
  <c r="E572"/>
  <c r="G571"/>
  <c r="F571"/>
  <c r="E571"/>
  <c r="G570"/>
  <c r="F570"/>
  <c r="E570"/>
  <c r="F807" i="18"/>
  <c r="F806"/>
  <c r="G805"/>
  <c r="H805"/>
  <c r="G804"/>
  <c r="H804"/>
  <c r="G569" i="23"/>
  <c r="F569"/>
  <c r="E569"/>
  <c r="G568"/>
  <c r="F568"/>
  <c r="E568"/>
  <c r="G567"/>
  <c r="F567"/>
  <c r="E567"/>
  <c r="G566"/>
  <c r="F566"/>
  <c r="E566"/>
  <c r="G565"/>
  <c r="F565"/>
  <c r="E565"/>
  <c r="G564"/>
  <c r="F564"/>
  <c r="E564"/>
  <c r="F805" i="18"/>
  <c r="G803"/>
  <c r="H803"/>
  <c r="G802"/>
  <c r="H802"/>
  <c r="G801"/>
  <c r="H801"/>
  <c r="G563" i="23"/>
  <c r="F563"/>
  <c r="E563"/>
  <c r="G562"/>
  <c r="F562"/>
  <c r="E562"/>
  <c r="G561"/>
  <c r="F561"/>
  <c r="E561"/>
  <c r="G560"/>
  <c r="F560"/>
  <c r="E560"/>
  <c r="G559"/>
  <c r="F559"/>
  <c r="E559"/>
  <c r="G558"/>
  <c r="F558"/>
  <c r="E558"/>
  <c r="G557"/>
  <c r="F557"/>
  <c r="E557"/>
  <c r="G556"/>
  <c r="F556"/>
  <c r="E556"/>
  <c r="G555"/>
  <c r="F555"/>
  <c r="E555"/>
  <c r="F801" i="18"/>
  <c r="F802"/>
  <c r="F803"/>
  <c r="F804"/>
  <c r="F800"/>
  <c r="H800"/>
  <c r="G800"/>
  <c r="H799"/>
  <c r="F799"/>
  <c r="G799"/>
  <c r="G554" i="23"/>
  <c r="F554"/>
  <c r="E554"/>
  <c r="G553"/>
  <c r="E553"/>
  <c r="G552"/>
  <c r="E552"/>
  <c r="G551"/>
  <c r="E551"/>
  <c r="F551"/>
  <c r="G550"/>
  <c r="E550"/>
  <c r="G549"/>
  <c r="E549"/>
  <c r="G798" i="18"/>
  <c r="H798"/>
  <c r="G797"/>
  <c r="H797"/>
  <c r="G548" i="23"/>
  <c r="E548"/>
  <c r="G547"/>
  <c r="E547"/>
  <c r="F547"/>
  <c r="G546"/>
  <c r="E546"/>
  <c r="G545"/>
  <c r="E545"/>
  <c r="F546"/>
  <c r="F548"/>
  <c r="F549"/>
  <c r="F550"/>
  <c r="F552"/>
  <c r="F553"/>
  <c r="G544"/>
  <c r="E544"/>
  <c r="G543"/>
  <c r="E543"/>
  <c r="F543"/>
  <c r="F798" i="18"/>
  <c r="F797"/>
  <c r="G796"/>
  <c r="H796"/>
  <c r="G795"/>
  <c r="H795"/>
  <c r="G794"/>
  <c r="H794"/>
  <c r="G542" i="23"/>
  <c r="E542"/>
  <c r="G541"/>
  <c r="E541"/>
  <c r="G540"/>
  <c r="E540"/>
  <c r="G539"/>
  <c r="E539"/>
  <c r="G538"/>
  <c r="E538"/>
  <c r="G537"/>
  <c r="E537"/>
  <c r="G536"/>
  <c r="E536"/>
  <c r="F536"/>
  <c r="F537"/>
  <c r="F538"/>
  <c r="F539"/>
  <c r="F540"/>
  <c r="F541"/>
  <c r="F542"/>
  <c r="F544"/>
  <c r="F545"/>
  <c r="G535"/>
  <c r="E535"/>
  <c r="G534"/>
  <c r="E534"/>
  <c r="F796" i="18"/>
  <c r="F795"/>
  <c r="F794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G793"/>
  <c r="G792"/>
  <c r="G791"/>
  <c r="G790"/>
  <c r="G533" i="23"/>
  <c r="F533"/>
  <c r="E533"/>
  <c r="E532"/>
  <c r="E531"/>
  <c r="E530"/>
  <c r="F530"/>
  <c r="E529"/>
  <c r="E528"/>
  <c r="E527"/>
  <c r="E526"/>
  <c r="E525"/>
  <c r="E524"/>
  <c r="E523"/>
  <c r="G515"/>
  <c r="G516"/>
  <c r="G517"/>
  <c r="G518"/>
  <c r="G519"/>
  <c r="G520"/>
  <c r="F520"/>
  <c r="G521"/>
  <c r="G522"/>
  <c r="G523"/>
  <c r="F523"/>
  <c r="G524"/>
  <c r="G525"/>
  <c r="G526"/>
  <c r="G527"/>
  <c r="F527"/>
  <c r="G528"/>
  <c r="G529"/>
  <c r="F529"/>
  <c r="G530"/>
  <c r="G531"/>
  <c r="F531"/>
  <c r="G532"/>
  <c r="F532"/>
  <c r="E522"/>
  <c r="E521"/>
  <c r="F521"/>
  <c r="E520"/>
  <c r="E519"/>
  <c r="E518"/>
  <c r="E517"/>
  <c r="E516"/>
  <c r="F516"/>
  <c r="G789" i="18"/>
  <c r="G788"/>
  <c r="G514" i="23"/>
  <c r="G513"/>
  <c r="G512"/>
  <c r="G511"/>
  <c r="G510"/>
  <c r="E515"/>
  <c r="E514"/>
  <c r="E513"/>
  <c r="E512"/>
  <c r="E511"/>
  <c r="E510"/>
  <c r="F510"/>
  <c r="G509"/>
  <c r="G508"/>
  <c r="G507"/>
  <c r="G506"/>
  <c r="G505"/>
  <c r="G504"/>
  <c r="F504"/>
  <c r="E509"/>
  <c r="E508"/>
  <c r="F508"/>
  <c r="E507"/>
  <c r="E506"/>
  <c r="F506"/>
  <c r="E505"/>
  <c r="E504"/>
  <c r="G787" i="18"/>
  <c r="G786"/>
  <c r="G503" i="23"/>
  <c r="G502"/>
  <c r="G501"/>
  <c r="G500"/>
  <c r="G499"/>
  <c r="G498"/>
  <c r="E503"/>
  <c r="E502"/>
  <c r="E501"/>
  <c r="E500"/>
  <c r="E499"/>
  <c r="E498"/>
  <c r="F507"/>
  <c r="F509"/>
  <c r="F511"/>
  <c r="F512"/>
  <c r="F513"/>
  <c r="F514"/>
  <c r="F515"/>
  <c r="F517"/>
  <c r="F518"/>
  <c r="F519"/>
  <c r="F522"/>
  <c r="F524"/>
  <c r="F525"/>
  <c r="F528"/>
  <c r="G785" i="18"/>
  <c r="G784"/>
  <c r="G783"/>
  <c r="G782"/>
  <c r="G497" i="23"/>
  <c r="F497"/>
  <c r="G496"/>
  <c r="G495"/>
  <c r="G494"/>
  <c r="G493"/>
  <c r="F493"/>
  <c r="G492"/>
  <c r="G491"/>
  <c r="G490"/>
  <c r="G489"/>
  <c r="F489"/>
  <c r="E497"/>
  <c r="E496"/>
  <c r="E495"/>
  <c r="E494"/>
  <c r="F494"/>
  <c r="E493"/>
  <c r="E492"/>
  <c r="E491"/>
  <c r="E490"/>
  <c r="F490"/>
  <c r="E489"/>
  <c r="G781" i="18"/>
  <c r="G780"/>
  <c r="G779"/>
  <c r="G488" i="23"/>
  <c r="G487"/>
  <c r="G486"/>
  <c r="G485"/>
  <c r="G484"/>
  <c r="G483"/>
  <c r="G482"/>
  <c r="F482"/>
  <c r="G481"/>
  <c r="G480"/>
  <c r="F480"/>
  <c r="E488"/>
  <c r="E487"/>
  <c r="F487"/>
  <c r="E486"/>
  <c r="E485"/>
  <c r="F485"/>
  <c r="E484"/>
  <c r="E483"/>
  <c r="F483"/>
  <c r="E482"/>
  <c r="E481"/>
  <c r="F481"/>
  <c r="E480"/>
  <c r="F484"/>
  <c r="F486"/>
  <c r="F488"/>
  <c r="F491"/>
  <c r="F492"/>
  <c r="F495"/>
  <c r="F496"/>
  <c r="F498"/>
  <c r="F499"/>
  <c r="F500"/>
  <c r="F501"/>
  <c r="F502"/>
  <c r="F503"/>
  <c r="F505"/>
  <c r="G479"/>
  <c r="G478"/>
  <c r="G477"/>
  <c r="F477"/>
  <c r="G476"/>
  <c r="G475"/>
  <c r="G474"/>
  <c r="E479"/>
  <c r="F479"/>
  <c r="E478"/>
  <c r="E477"/>
  <c r="E476"/>
  <c r="F476"/>
  <c r="E475"/>
  <c r="E474"/>
  <c r="F474"/>
  <c r="G778" i="18"/>
  <c r="G777"/>
  <c r="G776"/>
  <c r="G775"/>
  <c r="G774"/>
  <c r="F776"/>
  <c r="E468" i="23"/>
  <c r="E469"/>
  <c r="E470"/>
  <c r="E471"/>
  <c r="F471"/>
  <c r="E472"/>
  <c r="E473"/>
  <c r="G473"/>
  <c r="G472"/>
  <c r="G471"/>
  <c r="G470"/>
  <c r="G469"/>
  <c r="G468"/>
  <c r="G773" i="18"/>
  <c r="G772"/>
  <c r="F775"/>
  <c r="F774"/>
  <c r="F773"/>
  <c r="F772"/>
  <c r="G467" i="23"/>
  <c r="G466"/>
  <c r="G465"/>
  <c r="G464"/>
  <c r="G463"/>
  <c r="G462"/>
  <c r="G461"/>
  <c r="G460"/>
  <c r="G459"/>
  <c r="E467"/>
  <c r="E466"/>
  <c r="E465"/>
  <c r="F465"/>
  <c r="E464"/>
  <c r="E463"/>
  <c r="E462"/>
  <c r="E461"/>
  <c r="F461"/>
  <c r="E460"/>
  <c r="E459"/>
  <c r="G771" i="18"/>
  <c r="G770"/>
  <c r="G769"/>
  <c r="G768"/>
  <c r="G767"/>
  <c r="G766"/>
  <c r="G458" i="23"/>
  <c r="G457"/>
  <c r="F457"/>
  <c r="G456"/>
  <c r="G455"/>
  <c r="G454"/>
  <c r="G453"/>
  <c r="F453"/>
  <c r="G452"/>
  <c r="G451"/>
  <c r="G450"/>
  <c r="E458"/>
  <c r="F458"/>
  <c r="E457"/>
  <c r="E456"/>
  <c r="E455"/>
  <c r="E454"/>
  <c r="E453"/>
  <c r="E452"/>
  <c r="E451"/>
  <c r="E450"/>
  <c r="F450"/>
  <c r="F771" i="18"/>
  <c r="F770"/>
  <c r="F769"/>
  <c r="G449" i="23"/>
  <c r="G448"/>
  <c r="G447"/>
  <c r="F447"/>
  <c r="G446"/>
  <c r="G445"/>
  <c r="G444"/>
  <c r="G443"/>
  <c r="F443"/>
  <c r="G442"/>
  <c r="G441"/>
  <c r="E449"/>
  <c r="E448"/>
  <c r="F448"/>
  <c r="E447"/>
  <c r="E446"/>
  <c r="E445"/>
  <c r="F445"/>
  <c r="E444"/>
  <c r="E443"/>
  <c r="E442"/>
  <c r="E441"/>
  <c r="G765" i="18"/>
  <c r="G764"/>
  <c r="G763"/>
  <c r="F768"/>
  <c r="F767"/>
  <c r="F766"/>
  <c r="F765"/>
  <c r="F764"/>
  <c r="F763"/>
  <c r="G440" i="23"/>
  <c r="G439"/>
  <c r="G438"/>
  <c r="G437"/>
  <c r="G436"/>
  <c r="G435"/>
  <c r="G434"/>
  <c r="G433"/>
  <c r="G432"/>
  <c r="G431"/>
  <c r="G430"/>
  <c r="G429"/>
  <c r="E440"/>
  <c r="E439"/>
  <c r="E438"/>
  <c r="E437"/>
  <c r="E436"/>
  <c r="E435"/>
  <c r="E434"/>
  <c r="E433"/>
  <c r="E432"/>
  <c r="F432"/>
  <c r="E431"/>
  <c r="E430"/>
  <c r="E429"/>
  <c r="F429"/>
  <c r="F431"/>
  <c r="F433"/>
  <c r="F434"/>
  <c r="F435"/>
  <c r="F436"/>
  <c r="F437"/>
  <c r="F438"/>
  <c r="F439"/>
  <c r="F440"/>
  <c r="F441"/>
  <c r="F442"/>
  <c r="F444"/>
  <c r="F446"/>
  <c r="F449"/>
  <c r="F451"/>
  <c r="F452"/>
  <c r="F454"/>
  <c r="F455"/>
  <c r="F456"/>
  <c r="F459"/>
  <c r="F460"/>
  <c r="F462"/>
  <c r="F463"/>
  <c r="F464"/>
  <c r="F466"/>
  <c r="F467"/>
  <c r="F468"/>
  <c r="F469"/>
  <c r="F470"/>
  <c r="F472"/>
  <c r="F473"/>
  <c r="F475"/>
  <c r="F478"/>
  <c r="G762" i="18"/>
  <c r="G761"/>
  <c r="G760"/>
  <c r="G759"/>
  <c r="F762"/>
  <c r="F761"/>
  <c r="F760"/>
  <c r="F759"/>
  <c r="G428" i="23"/>
  <c r="G427"/>
  <c r="F427"/>
  <c r="G426"/>
  <c r="G425"/>
  <c r="G424"/>
  <c r="G423"/>
  <c r="F423"/>
  <c r="G422"/>
  <c r="G421"/>
  <c r="G420"/>
  <c r="E428"/>
  <c r="F428"/>
  <c r="E427"/>
  <c r="E426"/>
  <c r="E425"/>
  <c r="E424"/>
  <c r="F424"/>
  <c r="E423"/>
  <c r="E422"/>
  <c r="E421"/>
  <c r="E420"/>
  <c r="F420"/>
  <c r="G758" i="18"/>
  <c r="G757"/>
  <c r="G756"/>
  <c r="F758"/>
  <c r="F757"/>
  <c r="F756"/>
  <c r="G419" i="23"/>
  <c r="G418"/>
  <c r="G417"/>
  <c r="G416"/>
  <c r="G415"/>
  <c r="G414"/>
  <c r="F414"/>
  <c r="E419"/>
  <c r="E418"/>
  <c r="E417"/>
  <c r="F417"/>
  <c r="E416"/>
  <c r="E415"/>
  <c r="F415"/>
  <c r="E414"/>
  <c r="G755" i="18"/>
  <c r="G754"/>
  <c r="F755"/>
  <c r="F754"/>
  <c r="G413" i="23"/>
  <c r="F413"/>
  <c r="E413"/>
  <c r="E412"/>
  <c r="F412"/>
  <c r="E411"/>
  <c r="E410"/>
  <c r="E409"/>
  <c r="F409"/>
  <c r="E408"/>
  <c r="F416"/>
  <c r="F419"/>
  <c r="F421"/>
  <c r="F422"/>
  <c r="F425"/>
  <c r="F426"/>
  <c r="F430"/>
  <c r="G753" i="18"/>
  <c r="G752"/>
  <c r="F753"/>
  <c r="F752"/>
  <c r="E407" i="23"/>
  <c r="F407"/>
  <c r="E406"/>
  <c r="E405"/>
  <c r="F405"/>
  <c r="E404"/>
  <c r="E403"/>
  <c r="E402"/>
  <c r="G402"/>
  <c r="F402"/>
  <c r="G403"/>
  <c r="F403"/>
  <c r="G404"/>
  <c r="F404"/>
  <c r="G405"/>
  <c r="G406"/>
  <c r="G407"/>
  <c r="G408"/>
  <c r="G409"/>
  <c r="G410"/>
  <c r="F410"/>
  <c r="F411"/>
  <c r="G411"/>
  <c r="G412"/>
  <c r="G751" i="18"/>
  <c r="G750"/>
  <c r="F751"/>
  <c r="F750"/>
  <c r="F395" i="23"/>
  <c r="F399"/>
  <c r="G401"/>
  <c r="G400"/>
  <c r="G399"/>
  <c r="G398"/>
  <c r="G397"/>
  <c r="G396"/>
  <c r="G395"/>
  <c r="G394"/>
  <c r="G393"/>
  <c r="E401"/>
  <c r="F401"/>
  <c r="E400"/>
  <c r="F400"/>
  <c r="E399"/>
  <c r="E398"/>
  <c r="F398"/>
  <c r="E397"/>
  <c r="F397"/>
  <c r="E396"/>
  <c r="F396"/>
  <c r="E395"/>
  <c r="E394"/>
  <c r="F394"/>
  <c r="E393"/>
  <c r="F393"/>
  <c r="G749" i="18"/>
  <c r="G748"/>
  <c r="G747"/>
  <c r="F321" i="23"/>
  <c r="F333"/>
  <c r="F337"/>
  <c r="F341"/>
  <c r="F345"/>
  <c r="F349"/>
  <c r="F353"/>
  <c r="F365"/>
  <c r="F377"/>
  <c r="F381"/>
  <c r="F385"/>
  <c r="G392"/>
  <c r="G391"/>
  <c r="G390"/>
  <c r="G389"/>
  <c r="G388"/>
  <c r="G387"/>
  <c r="G386"/>
  <c r="G385"/>
  <c r="G384"/>
  <c r="E392"/>
  <c r="F392"/>
  <c r="E391"/>
  <c r="F391"/>
  <c r="E390"/>
  <c r="F390"/>
  <c r="E389"/>
  <c r="F389"/>
  <c r="E388"/>
  <c r="F388"/>
  <c r="E387"/>
  <c r="F387"/>
  <c r="E386"/>
  <c r="F386"/>
  <c r="E385"/>
  <c r="E384"/>
  <c r="F384"/>
  <c r="G746" i="18"/>
  <c r="G745"/>
  <c r="G744"/>
  <c r="F749"/>
  <c r="F748"/>
  <c r="F747"/>
  <c r="G383" i="23"/>
  <c r="G382"/>
  <c r="G381"/>
  <c r="G380"/>
  <c r="G379"/>
  <c r="G378"/>
  <c r="G377"/>
  <c r="G376"/>
  <c r="G375"/>
  <c r="E383"/>
  <c r="F383"/>
  <c r="E382"/>
  <c r="E381"/>
  <c r="E380"/>
  <c r="F380"/>
  <c r="E379"/>
  <c r="F379"/>
  <c r="E378"/>
  <c r="E377"/>
  <c r="E376"/>
  <c r="F376"/>
  <c r="E375"/>
  <c r="F375"/>
  <c r="F746" i="18"/>
  <c r="F745"/>
  <c r="F744"/>
  <c r="G743"/>
  <c r="G742"/>
  <c r="G741"/>
  <c r="Q37"/>
  <c r="Q36"/>
  <c r="Q35"/>
  <c r="R34"/>
  <c r="S34"/>
  <c r="Q34"/>
  <c r="R33"/>
  <c r="S33"/>
  <c r="Q33"/>
  <c r="R32"/>
  <c r="S32"/>
  <c r="Q32"/>
  <c r="R31"/>
  <c r="Q31"/>
  <c r="S31"/>
  <c r="R30"/>
  <c r="S30"/>
  <c r="Q30"/>
  <c r="R29"/>
  <c r="S29"/>
  <c r="Q29"/>
  <c r="R28"/>
  <c r="S28"/>
  <c r="Q28"/>
  <c r="R27"/>
  <c r="Q27"/>
  <c r="R26"/>
  <c r="S26"/>
  <c r="Q26"/>
  <c r="R25"/>
  <c r="S25"/>
  <c r="Q25"/>
  <c r="R24"/>
  <c r="S24"/>
  <c r="Q24"/>
  <c r="R23"/>
  <c r="Q23"/>
  <c r="S23"/>
  <c r="R22"/>
  <c r="S22"/>
  <c r="Q22"/>
  <c r="R21"/>
  <c r="S21"/>
  <c r="Q21"/>
  <c r="R20"/>
  <c r="S20"/>
  <c r="Q20"/>
  <c r="R19"/>
  <c r="S19"/>
  <c r="Q19"/>
  <c r="R18"/>
  <c r="S18"/>
  <c r="Q18"/>
  <c r="R17"/>
  <c r="S17"/>
  <c r="Q17"/>
  <c r="R16"/>
  <c r="S16"/>
  <c r="Q16"/>
  <c r="R15"/>
  <c r="Q15"/>
  <c r="S15"/>
  <c r="R14"/>
  <c r="S14"/>
  <c r="Q14"/>
  <c r="R13"/>
  <c r="S13"/>
  <c r="Q13"/>
  <c r="R12"/>
  <c r="S12"/>
  <c r="Q12"/>
  <c r="R11"/>
  <c r="S11"/>
  <c r="Q11"/>
  <c r="R10"/>
  <c r="S10"/>
  <c r="Q10"/>
  <c r="R9"/>
  <c r="S9"/>
  <c r="Q9"/>
  <c r="F743"/>
  <c r="F742"/>
  <c r="F741"/>
  <c r="G374" i="23"/>
  <c r="G373"/>
  <c r="G372"/>
  <c r="G371"/>
  <c r="G370"/>
  <c r="G369"/>
  <c r="G368"/>
  <c r="G367"/>
  <c r="G366"/>
  <c r="E374"/>
  <c r="F374"/>
  <c r="E373"/>
  <c r="F373"/>
  <c r="E372"/>
  <c r="E371"/>
  <c r="F371"/>
  <c r="E370"/>
  <c r="F370"/>
  <c r="E369"/>
  <c r="F369"/>
  <c r="E368"/>
  <c r="E367"/>
  <c r="F367"/>
  <c r="E366"/>
  <c r="F366"/>
  <c r="G740" i="18"/>
  <c r="G739"/>
  <c r="G738"/>
  <c r="G737"/>
  <c r="G736"/>
  <c r="G735"/>
  <c r="G365" i="23"/>
  <c r="G364"/>
  <c r="G363"/>
  <c r="G362"/>
  <c r="G361"/>
  <c r="F361"/>
  <c r="G360"/>
  <c r="G359"/>
  <c r="G358"/>
  <c r="G357"/>
  <c r="F357"/>
  <c r="E365"/>
  <c r="E364"/>
  <c r="F364"/>
  <c r="E363"/>
  <c r="F363"/>
  <c r="E362"/>
  <c r="F362"/>
  <c r="E361"/>
  <c r="E360"/>
  <c r="F360"/>
  <c r="E359"/>
  <c r="F359"/>
  <c r="E358"/>
  <c r="F358"/>
  <c r="E357"/>
  <c r="G356"/>
  <c r="G355"/>
  <c r="G354"/>
  <c r="G353"/>
  <c r="G352"/>
  <c r="G351"/>
  <c r="G350"/>
  <c r="G349"/>
  <c r="G348"/>
  <c r="E356"/>
  <c r="F356"/>
  <c r="E355"/>
  <c r="F355"/>
  <c r="E354"/>
  <c r="E353"/>
  <c r="E352"/>
  <c r="F352"/>
  <c r="E351"/>
  <c r="F351"/>
  <c r="E350"/>
  <c r="E349"/>
  <c r="E348"/>
  <c r="F348"/>
  <c r="G347"/>
  <c r="G346"/>
  <c r="G345"/>
  <c r="G344"/>
  <c r="G343"/>
  <c r="G342"/>
  <c r="G341"/>
  <c r="G340"/>
  <c r="G339"/>
  <c r="E347"/>
  <c r="E346"/>
  <c r="F346"/>
  <c r="E345"/>
  <c r="E344"/>
  <c r="F344"/>
  <c r="E343"/>
  <c r="E342"/>
  <c r="F342"/>
  <c r="E341"/>
  <c r="E340"/>
  <c r="F340"/>
  <c r="E339"/>
  <c r="G338"/>
  <c r="G337"/>
  <c r="G336"/>
  <c r="G335"/>
  <c r="G334"/>
  <c r="G333"/>
  <c r="G332"/>
  <c r="G331"/>
  <c r="G330"/>
  <c r="E338"/>
  <c r="F338"/>
  <c r="E337"/>
  <c r="E336"/>
  <c r="E335"/>
  <c r="F335"/>
  <c r="E334"/>
  <c r="F334"/>
  <c r="E333"/>
  <c r="E332"/>
  <c r="E331"/>
  <c r="F331"/>
  <c r="E330"/>
  <c r="F330"/>
  <c r="F740" i="18"/>
  <c r="F739"/>
  <c r="F738"/>
  <c r="F737"/>
  <c r="F736"/>
  <c r="F735"/>
  <c r="G734"/>
  <c r="G733"/>
  <c r="G732"/>
  <c r="F734"/>
  <c r="F733"/>
  <c r="F732"/>
  <c r="G329" i="23"/>
  <c r="G328"/>
  <c r="G327"/>
  <c r="G326"/>
  <c r="G325"/>
  <c r="G324"/>
  <c r="G323"/>
  <c r="G322"/>
  <c r="G321"/>
  <c r="E329"/>
  <c r="F329"/>
  <c r="E328"/>
  <c r="F328"/>
  <c r="E327"/>
  <c r="F327"/>
  <c r="E326"/>
  <c r="F326"/>
  <c r="E325"/>
  <c r="F325"/>
  <c r="E324"/>
  <c r="F324"/>
  <c r="E323"/>
  <c r="F323"/>
  <c r="E322"/>
  <c r="F322"/>
  <c r="E321"/>
  <c r="G731" i="18"/>
  <c r="G730"/>
  <c r="G729"/>
  <c r="F731"/>
  <c r="F730"/>
  <c r="F729"/>
  <c r="G728"/>
  <c r="G727"/>
  <c r="G726"/>
  <c r="G320" i="23"/>
  <c r="G319"/>
  <c r="G318"/>
  <c r="G317"/>
  <c r="G316"/>
  <c r="G315"/>
  <c r="G314"/>
  <c r="G313"/>
  <c r="G312"/>
  <c r="E320"/>
  <c r="F320"/>
  <c r="E319"/>
  <c r="F319"/>
  <c r="E318"/>
  <c r="F318"/>
  <c r="E317"/>
  <c r="F317"/>
  <c r="E316"/>
  <c r="F316"/>
  <c r="E315"/>
  <c r="F315"/>
  <c r="E314"/>
  <c r="F314"/>
  <c r="E313"/>
  <c r="F313"/>
  <c r="E312"/>
  <c r="F312"/>
  <c r="E267"/>
  <c r="F267"/>
  <c r="G267"/>
  <c r="E268"/>
  <c r="F268"/>
  <c r="G268"/>
  <c r="E269"/>
  <c r="F269"/>
  <c r="G269"/>
  <c r="E270"/>
  <c r="G270"/>
  <c r="F270"/>
  <c r="E271"/>
  <c r="G271"/>
  <c r="E272"/>
  <c r="F272"/>
  <c r="G272"/>
  <c r="E273"/>
  <c r="F273"/>
  <c r="G273"/>
  <c r="E274"/>
  <c r="G274"/>
  <c r="F274"/>
  <c r="E275"/>
  <c r="G275"/>
  <c r="E276"/>
  <c r="F276"/>
  <c r="G276"/>
  <c r="E277"/>
  <c r="F277"/>
  <c r="G277"/>
  <c r="E278"/>
  <c r="G278"/>
  <c r="F278"/>
  <c r="E279"/>
  <c r="F279"/>
  <c r="G279"/>
  <c r="E280"/>
  <c r="F280"/>
  <c r="G280"/>
  <c r="E281"/>
  <c r="F281"/>
  <c r="G281"/>
  <c r="E282"/>
  <c r="G282"/>
  <c r="F282"/>
  <c r="E283"/>
  <c r="F283"/>
  <c r="G283"/>
  <c r="E284"/>
  <c r="F284"/>
  <c r="G284"/>
  <c r="E285"/>
  <c r="F285"/>
  <c r="G285"/>
  <c r="E286"/>
  <c r="G286"/>
  <c r="F286"/>
  <c r="E287"/>
  <c r="G287"/>
  <c r="E288"/>
  <c r="F288"/>
  <c r="G288"/>
  <c r="E289"/>
  <c r="F289"/>
  <c r="G289"/>
  <c r="E290"/>
  <c r="F290"/>
  <c r="G290"/>
  <c r="E291"/>
  <c r="F291"/>
  <c r="G291"/>
  <c r="E292"/>
  <c r="F292"/>
  <c r="G292"/>
  <c r="E293"/>
  <c r="F293"/>
  <c r="G293"/>
  <c r="E294"/>
  <c r="G294"/>
  <c r="F294"/>
  <c r="E295"/>
  <c r="F295"/>
  <c r="G295"/>
  <c r="E296"/>
  <c r="F296"/>
  <c r="G296"/>
  <c r="E297"/>
  <c r="F297"/>
  <c r="G297"/>
  <c r="E298"/>
  <c r="F298"/>
  <c r="G298"/>
  <c r="E299"/>
  <c r="G299"/>
  <c r="E300"/>
  <c r="F300"/>
  <c r="G300"/>
  <c r="E301"/>
  <c r="F301"/>
  <c r="G301"/>
  <c r="E302"/>
  <c r="F302"/>
  <c r="G302"/>
  <c r="E303"/>
  <c r="F303"/>
  <c r="G303"/>
  <c r="E304"/>
  <c r="F304"/>
  <c r="G304"/>
  <c r="E305"/>
  <c r="F305"/>
  <c r="G305"/>
  <c r="E306"/>
  <c r="F306"/>
  <c r="G306"/>
  <c r="E307"/>
  <c r="G307"/>
  <c r="E308"/>
  <c r="F308"/>
  <c r="G308"/>
  <c r="E309"/>
  <c r="F309"/>
  <c r="G309"/>
  <c r="E310"/>
  <c r="F310"/>
  <c r="G310"/>
  <c r="E311"/>
  <c r="F311"/>
  <c r="G311"/>
  <c r="E266"/>
  <c r="F266"/>
  <c r="G266"/>
  <c r="E265"/>
  <c r="F265"/>
  <c r="G265"/>
  <c r="F728" i="18"/>
  <c r="F727"/>
  <c r="F726"/>
  <c r="G725"/>
  <c r="G724"/>
  <c r="G723"/>
  <c r="G722"/>
  <c r="G721"/>
  <c r="G720"/>
  <c r="F725"/>
  <c r="F724"/>
  <c r="F723"/>
  <c r="F722"/>
  <c r="F721"/>
  <c r="F720"/>
  <c r="G719"/>
  <c r="G718"/>
  <c r="G717"/>
  <c r="F719"/>
  <c r="F718"/>
  <c r="F717"/>
  <c r="F715"/>
  <c r="F716"/>
  <c r="G716"/>
  <c r="G715"/>
  <c r="G264" i="23"/>
  <c r="F264"/>
  <c r="E264"/>
  <c r="G714" i="18"/>
  <c r="G713"/>
  <c r="G712"/>
  <c r="F714"/>
  <c r="F713"/>
  <c r="F712"/>
  <c r="G711"/>
  <c r="G710"/>
  <c r="G709"/>
  <c r="G708"/>
  <c r="G707"/>
  <c r="G706"/>
  <c r="G705"/>
  <c r="G704"/>
  <c r="F711"/>
  <c r="F710"/>
  <c r="F709"/>
  <c r="F708"/>
  <c r="F707"/>
  <c r="F706"/>
  <c r="F705"/>
  <c r="F704"/>
  <c r="G703"/>
  <c r="F703"/>
  <c r="G702"/>
  <c r="F702"/>
  <c r="G701"/>
  <c r="F701"/>
  <c r="G700"/>
  <c r="F700"/>
  <c r="G699"/>
  <c r="F699"/>
  <c r="G698"/>
  <c r="F698"/>
  <c r="G697"/>
  <c r="F697"/>
  <c r="G696"/>
  <c r="F696"/>
  <c r="G695"/>
  <c r="F695"/>
  <c r="G694"/>
  <c r="F694"/>
  <c r="G693"/>
  <c r="F693"/>
  <c r="G692"/>
  <c r="F692"/>
  <c r="G691"/>
  <c r="F691"/>
  <c r="G690"/>
  <c r="F690"/>
  <c r="G689"/>
  <c r="F689"/>
  <c r="G688"/>
  <c r="F688"/>
  <c r="G687"/>
  <c r="F687"/>
  <c r="G686"/>
  <c r="F686"/>
  <c r="G685"/>
  <c r="F685"/>
  <c r="G684"/>
  <c r="F684"/>
  <c r="G683"/>
  <c r="F683"/>
  <c r="G682"/>
  <c r="F682"/>
  <c r="G681"/>
  <c r="F681"/>
  <c r="G263" i="23"/>
  <c r="E263"/>
  <c r="F263"/>
  <c r="G262"/>
  <c r="E262"/>
  <c r="F262"/>
  <c r="G261"/>
  <c r="E261"/>
  <c r="F261"/>
  <c r="G260"/>
  <c r="E260"/>
  <c r="G259"/>
  <c r="E259"/>
  <c r="F259"/>
  <c r="G258"/>
  <c r="E258"/>
  <c r="F258"/>
  <c r="G257"/>
  <c r="E257"/>
  <c r="G256"/>
  <c r="E256"/>
  <c r="F256"/>
  <c r="G255"/>
  <c r="E255"/>
  <c r="F255"/>
  <c r="G254"/>
  <c r="E254"/>
  <c r="F254"/>
  <c r="G253"/>
  <c r="E253"/>
  <c r="F253"/>
  <c r="G252"/>
  <c r="E252"/>
  <c r="G251"/>
  <c r="E251"/>
  <c r="F251"/>
  <c r="G250"/>
  <c r="E250"/>
  <c r="F250"/>
  <c r="G249"/>
  <c r="E249"/>
  <c r="G248"/>
  <c r="E248"/>
  <c r="F248"/>
  <c r="G247"/>
  <c r="E247"/>
  <c r="F247"/>
  <c r="G246"/>
  <c r="E246"/>
  <c r="F246"/>
  <c r="G245"/>
  <c r="E245"/>
  <c r="F245"/>
  <c r="G244"/>
  <c r="E244"/>
  <c r="G243"/>
  <c r="E243"/>
  <c r="F243"/>
  <c r="G242"/>
  <c r="E242"/>
  <c r="F242"/>
  <c r="G241"/>
  <c r="E241"/>
  <c r="G240"/>
  <c r="E240"/>
  <c r="F240"/>
  <c r="G239"/>
  <c r="E239"/>
  <c r="F239"/>
  <c r="G238"/>
  <c r="E238"/>
  <c r="F238"/>
  <c r="G237"/>
  <c r="E237"/>
  <c r="F237"/>
  <c r="G236"/>
  <c r="E236"/>
  <c r="G235"/>
  <c r="E235"/>
  <c r="F235"/>
  <c r="G234"/>
  <c r="E234"/>
  <c r="F234"/>
  <c r="G233"/>
  <c r="E233"/>
  <c r="G232"/>
  <c r="E232"/>
  <c r="F232"/>
  <c r="G231"/>
  <c r="E231"/>
  <c r="F231"/>
  <c r="G230"/>
  <c r="E230"/>
  <c r="F230"/>
  <c r="G229"/>
  <c r="E229"/>
  <c r="F229"/>
  <c r="G228"/>
  <c r="E228"/>
  <c r="G227"/>
  <c r="E227"/>
  <c r="F227"/>
  <c r="G226"/>
  <c r="E226"/>
  <c r="F226"/>
  <c r="G225"/>
  <c r="E225"/>
  <c r="G224"/>
  <c r="E224"/>
  <c r="F224"/>
  <c r="G223"/>
  <c r="E223"/>
  <c r="F223"/>
  <c r="G222"/>
  <c r="E222"/>
  <c r="F222"/>
  <c r="G221"/>
  <c r="E221"/>
  <c r="F221"/>
  <c r="G220"/>
  <c r="E220"/>
  <c r="G219"/>
  <c r="E219"/>
  <c r="F219"/>
  <c r="G218"/>
  <c r="E218"/>
  <c r="F218"/>
  <c r="G217"/>
  <c r="E217"/>
  <c r="G216"/>
  <c r="E216"/>
  <c r="F216"/>
  <c r="G215"/>
  <c r="E215"/>
  <c r="F215"/>
  <c r="G214"/>
  <c r="E214"/>
  <c r="F214"/>
  <c r="G213"/>
  <c r="E213"/>
  <c r="F213"/>
  <c r="G212"/>
  <c r="E212"/>
  <c r="G211"/>
  <c r="E211"/>
  <c r="F211"/>
  <c r="G210"/>
  <c r="E210"/>
  <c r="F210"/>
  <c r="G209"/>
  <c r="E209"/>
  <c r="G208"/>
  <c r="E208"/>
  <c r="F208"/>
  <c r="G207"/>
  <c r="E207"/>
  <c r="F207"/>
  <c r="G206"/>
  <c r="E206"/>
  <c r="F206"/>
  <c r="G205"/>
  <c r="E205"/>
  <c r="F205"/>
  <c r="G204"/>
  <c r="E204"/>
  <c r="G203"/>
  <c r="E203"/>
  <c r="F203"/>
  <c r="G202"/>
  <c r="E202"/>
  <c r="F202"/>
  <c r="G201"/>
  <c r="E201"/>
  <c r="G200"/>
  <c r="E200"/>
  <c r="F200"/>
  <c r="G199"/>
  <c r="E199"/>
  <c r="F199"/>
  <c r="G198"/>
  <c r="E198"/>
  <c r="F198"/>
  <c r="G197"/>
  <c r="E197"/>
  <c r="F197"/>
  <c r="G196"/>
  <c r="E196"/>
  <c r="G195"/>
  <c r="E195"/>
  <c r="F195"/>
  <c r="G194"/>
  <c r="E194"/>
  <c r="F194"/>
  <c r="G193"/>
  <c r="E193"/>
  <c r="G192"/>
  <c r="E192"/>
  <c r="F192"/>
  <c r="G191"/>
  <c r="E191"/>
  <c r="F191"/>
  <c r="G190"/>
  <c r="E190"/>
  <c r="F190"/>
  <c r="G189"/>
  <c r="E189"/>
  <c r="F189"/>
  <c r="G188"/>
  <c r="E188"/>
  <c r="G187"/>
  <c r="E187"/>
  <c r="F187"/>
  <c r="G186"/>
  <c r="E186"/>
  <c r="F186"/>
  <c r="G185"/>
  <c r="E185"/>
  <c r="G184"/>
  <c r="E184"/>
  <c r="F184"/>
  <c r="G183"/>
  <c r="E183"/>
  <c r="F183"/>
  <c r="G182"/>
  <c r="E182"/>
  <c r="F182"/>
  <c r="G181"/>
  <c r="E181"/>
  <c r="F181"/>
  <c r="G180"/>
  <c r="E180"/>
  <c r="G179"/>
  <c r="E179"/>
  <c r="F179"/>
  <c r="G178"/>
  <c r="E178"/>
  <c r="F178"/>
  <c r="G177"/>
  <c r="E177"/>
  <c r="G176"/>
  <c r="E176"/>
  <c r="F176"/>
  <c r="G175"/>
  <c r="E175"/>
  <c r="F175"/>
  <c r="G174"/>
  <c r="E174"/>
  <c r="F174"/>
  <c r="G173"/>
  <c r="E173"/>
  <c r="F173"/>
  <c r="G172"/>
  <c r="E172"/>
  <c r="G171"/>
  <c r="E171"/>
  <c r="F171"/>
  <c r="G170"/>
  <c r="E170"/>
  <c r="F170"/>
  <c r="G169"/>
  <c r="E169"/>
  <c r="G168"/>
  <c r="E168"/>
  <c r="F168"/>
  <c r="G167"/>
  <c r="E167"/>
  <c r="F167"/>
  <c r="G166"/>
  <c r="E166"/>
  <c r="F166"/>
  <c r="G165"/>
  <c r="F165"/>
  <c r="E165"/>
  <c r="G164"/>
  <c r="E164"/>
  <c r="G163"/>
  <c r="E163"/>
  <c r="F163"/>
  <c r="G162"/>
  <c r="E162"/>
  <c r="F162"/>
  <c r="G161"/>
  <c r="F161"/>
  <c r="E161"/>
  <c r="G160"/>
  <c r="E160"/>
  <c r="F160"/>
  <c r="G159"/>
  <c r="E159"/>
  <c r="F159"/>
  <c r="G158"/>
  <c r="E158"/>
  <c r="F158"/>
  <c r="G157"/>
  <c r="E157"/>
  <c r="F157"/>
  <c r="G156"/>
  <c r="E156"/>
  <c r="G155"/>
  <c r="E155"/>
  <c r="F155"/>
  <c r="G154"/>
  <c r="E154"/>
  <c r="F154"/>
  <c r="G153"/>
  <c r="E153"/>
  <c r="G152"/>
  <c r="E152"/>
  <c r="F152"/>
  <c r="G151"/>
  <c r="E151"/>
  <c r="F151"/>
  <c r="G150"/>
  <c r="E150"/>
  <c r="F150"/>
  <c r="G149"/>
  <c r="E149"/>
  <c r="F149"/>
  <c r="G148"/>
  <c r="E148"/>
  <c r="G147"/>
  <c r="E147"/>
  <c r="F147"/>
  <c r="G146"/>
  <c r="E146"/>
  <c r="F146"/>
  <c r="G145"/>
  <c r="E145"/>
  <c r="G144"/>
  <c r="E144"/>
  <c r="F144"/>
  <c r="G143"/>
  <c r="E143"/>
  <c r="F143"/>
  <c r="G142"/>
  <c r="E142"/>
  <c r="F142"/>
  <c r="G141"/>
  <c r="E141"/>
  <c r="F141"/>
  <c r="G140"/>
  <c r="E140"/>
  <c r="G139"/>
  <c r="E139"/>
  <c r="F139"/>
  <c r="G138"/>
  <c r="E138"/>
  <c r="F138"/>
  <c r="G137"/>
  <c r="E137"/>
  <c r="G136"/>
  <c r="E136"/>
  <c r="F136"/>
  <c r="G135"/>
  <c r="E135"/>
  <c r="F135"/>
  <c r="G134"/>
  <c r="E134"/>
  <c r="F134"/>
  <c r="G133"/>
  <c r="E133"/>
  <c r="G132"/>
  <c r="E132"/>
  <c r="F132"/>
  <c r="G131"/>
  <c r="E131"/>
  <c r="F131"/>
  <c r="G130"/>
  <c r="E130"/>
  <c r="F130"/>
  <c r="G129"/>
  <c r="E129"/>
  <c r="G128"/>
  <c r="E128"/>
  <c r="F128"/>
  <c r="G127"/>
  <c r="E127"/>
  <c r="F127"/>
  <c r="G126"/>
  <c r="E126"/>
  <c r="G125"/>
  <c r="E125"/>
  <c r="F125"/>
  <c r="G124"/>
  <c r="E124"/>
  <c r="F124"/>
  <c r="G123"/>
  <c r="E123"/>
  <c r="G122"/>
  <c r="E122"/>
  <c r="F122"/>
  <c r="G121"/>
  <c r="E121"/>
  <c r="G120"/>
  <c r="E120"/>
  <c r="F120"/>
  <c r="G119"/>
  <c r="E119"/>
  <c r="G118"/>
  <c r="E118"/>
  <c r="F118"/>
  <c r="G117"/>
  <c r="E117"/>
  <c r="G116"/>
  <c r="E116"/>
  <c r="F116"/>
  <c r="G115"/>
  <c r="E115"/>
  <c r="F115"/>
  <c r="G114"/>
  <c r="E114"/>
  <c r="F114"/>
  <c r="G113"/>
  <c r="E113"/>
  <c r="G112"/>
  <c r="E112"/>
  <c r="F112"/>
  <c r="G111"/>
  <c r="E111"/>
  <c r="F111"/>
  <c r="G110"/>
  <c r="E110"/>
  <c r="F110"/>
  <c r="G109"/>
  <c r="F109"/>
  <c r="E109"/>
  <c r="G108"/>
  <c r="E108"/>
  <c r="F108"/>
  <c r="G107"/>
  <c r="E107"/>
  <c r="F107"/>
  <c r="G106"/>
  <c r="E106"/>
  <c r="F106"/>
  <c r="G105"/>
  <c r="F105"/>
  <c r="E105"/>
  <c r="G104"/>
  <c r="E104"/>
  <c r="F104"/>
  <c r="G103"/>
  <c r="E103"/>
  <c r="F103"/>
  <c r="G102"/>
  <c r="E102"/>
  <c r="G101"/>
  <c r="F101"/>
  <c r="E101"/>
  <c r="G100"/>
  <c r="E100"/>
  <c r="F100"/>
  <c r="G99"/>
  <c r="E99"/>
  <c r="F99"/>
  <c r="G98"/>
  <c r="E98"/>
  <c r="F98"/>
  <c r="G97"/>
  <c r="F97"/>
  <c r="E97"/>
  <c r="G96"/>
  <c r="E96"/>
  <c r="G95"/>
  <c r="F95"/>
  <c r="E95"/>
  <c r="G94"/>
  <c r="E94"/>
  <c r="G93"/>
  <c r="E93"/>
  <c r="G92"/>
  <c r="E92"/>
  <c r="G91"/>
  <c r="E91"/>
  <c r="F91"/>
  <c r="G90"/>
  <c r="E90"/>
  <c r="F90"/>
  <c r="G89"/>
  <c r="E89"/>
  <c r="F89"/>
  <c r="G88"/>
  <c r="E88"/>
  <c r="F88"/>
  <c r="G87"/>
  <c r="E87"/>
  <c r="F87"/>
  <c r="G86"/>
  <c r="E86"/>
  <c r="F86"/>
  <c r="G85"/>
  <c r="E85"/>
  <c r="F85"/>
  <c r="G84"/>
  <c r="E84"/>
  <c r="F84"/>
  <c r="F679" i="18"/>
  <c r="F680"/>
  <c r="G680"/>
  <c r="G679"/>
  <c r="G678"/>
  <c r="G677"/>
  <c r="G676"/>
  <c r="G675"/>
  <c r="G674"/>
  <c r="G673"/>
  <c r="G672"/>
  <c r="G671"/>
  <c r="F678"/>
  <c r="F677"/>
  <c r="F676"/>
  <c r="F675"/>
  <c r="F674"/>
  <c r="F673"/>
  <c r="F672"/>
  <c r="F671"/>
  <c r="G670"/>
  <c r="G669"/>
  <c r="G668"/>
  <c r="F670"/>
  <c r="F669"/>
  <c r="F668"/>
  <c r="G666"/>
  <c r="G667"/>
  <c r="G665"/>
  <c r="G664"/>
  <c r="G663"/>
  <c r="G662"/>
  <c r="F667"/>
  <c r="F666"/>
  <c r="F665"/>
  <c r="G661"/>
  <c r="G660"/>
  <c r="G659"/>
  <c r="F662"/>
  <c r="F663"/>
  <c r="F664"/>
  <c r="F661"/>
  <c r="F660"/>
  <c r="F659"/>
  <c r="G658"/>
  <c r="G657"/>
  <c r="G656"/>
  <c r="F658"/>
  <c r="F657"/>
  <c r="F656"/>
  <c r="G653"/>
  <c r="G654"/>
  <c r="G655"/>
  <c r="F655"/>
  <c r="F654"/>
  <c r="F653"/>
  <c r="G652"/>
  <c r="G651"/>
  <c r="F652"/>
  <c r="F651"/>
  <c r="F650"/>
  <c r="F649"/>
  <c r="F648"/>
  <c r="F647"/>
  <c r="F646"/>
  <c r="F645"/>
  <c r="F644"/>
  <c r="E82" i="23"/>
  <c r="F82"/>
  <c r="K643" i="18"/>
  <c r="G82" i="23"/>
  <c r="E83"/>
  <c r="G83"/>
  <c r="F643" i="18"/>
  <c r="F642"/>
  <c r="F641"/>
  <c r="F640"/>
  <c r="F639"/>
  <c r="F638"/>
  <c r="E67" i="23"/>
  <c r="F67"/>
  <c r="K638" i="18"/>
  <c r="G67" i="23"/>
  <c r="E68"/>
  <c r="F68"/>
  <c r="L638" i="18"/>
  <c r="G68" i="23"/>
  <c r="E69"/>
  <c r="F69"/>
  <c r="J639" i="18"/>
  <c r="G69" i="23"/>
  <c r="E70"/>
  <c r="G70"/>
  <c r="F70"/>
  <c r="K639" i="18"/>
  <c r="E71" i="23"/>
  <c r="G71"/>
  <c r="F71"/>
  <c r="L639" i="18"/>
  <c r="E72" i="23"/>
  <c r="G72"/>
  <c r="F72"/>
  <c r="J640" i="18"/>
  <c r="E73" i="23"/>
  <c r="G73"/>
  <c r="F73"/>
  <c r="K640" i="18"/>
  <c r="E74" i="23"/>
  <c r="G74"/>
  <c r="F74"/>
  <c r="L640" i="18"/>
  <c r="E75" i="23"/>
  <c r="F75"/>
  <c r="J641" i="18"/>
  <c r="G75" i="23"/>
  <c r="E76"/>
  <c r="F76"/>
  <c r="K641" i="18"/>
  <c r="G76" i="23"/>
  <c r="E77"/>
  <c r="F77"/>
  <c r="L641" i="18"/>
  <c r="G77" i="23"/>
  <c r="E78"/>
  <c r="G78"/>
  <c r="F78"/>
  <c r="J642" i="18"/>
  <c r="E79" i="23"/>
  <c r="G79"/>
  <c r="F79"/>
  <c r="K642" i="18"/>
  <c r="E80" i="23"/>
  <c r="F80"/>
  <c r="L642" i="18"/>
  <c r="G642"/>
  <c r="H642" s="1"/>
  <c r="G80" i="23"/>
  <c r="E81"/>
  <c r="G81"/>
  <c r="F637" i="18"/>
  <c r="F636"/>
  <c r="F635"/>
  <c r="E50" i="23"/>
  <c r="F50"/>
  <c r="L632" i="18"/>
  <c r="G50" i="23"/>
  <c r="E49"/>
  <c r="G49"/>
  <c r="E48"/>
  <c r="F48"/>
  <c r="J632" i="18"/>
  <c r="G48" i="23"/>
  <c r="G644" i="18"/>
  <c r="G645"/>
  <c r="G646"/>
  <c r="G647"/>
  <c r="G648"/>
  <c r="G649"/>
  <c r="G650"/>
  <c r="E57" i="23"/>
  <c r="G57"/>
  <c r="E58"/>
  <c r="F58"/>
  <c r="K635" i="18"/>
  <c r="G58" i="23"/>
  <c r="E59"/>
  <c r="G59"/>
  <c r="E60"/>
  <c r="F60"/>
  <c r="J636" i="18"/>
  <c r="G60" i="23"/>
  <c r="E61"/>
  <c r="F61"/>
  <c r="K636" i="18"/>
  <c r="G61" i="23"/>
  <c r="E62"/>
  <c r="G62"/>
  <c r="E63"/>
  <c r="G63"/>
  <c r="F63"/>
  <c r="J637" i="18"/>
  <c r="E64" i="23"/>
  <c r="F64"/>
  <c r="K637" i="18"/>
  <c r="G64" i="23"/>
  <c r="E65"/>
  <c r="F65"/>
  <c r="L637" i="18"/>
  <c r="G65" i="23"/>
  <c r="E66"/>
  <c r="G66"/>
  <c r="F634" i="18"/>
  <c r="F633"/>
  <c r="F632"/>
  <c r="E51" i="23"/>
  <c r="F51"/>
  <c r="G51"/>
  <c r="J633" i="18"/>
  <c r="E52" i="23"/>
  <c r="F52"/>
  <c r="K633" i="18"/>
  <c r="G52" i="23"/>
  <c r="E53"/>
  <c r="F53"/>
  <c r="L633" i="18"/>
  <c r="G633"/>
  <c r="H633" s="1"/>
  <c r="G53" i="23"/>
  <c r="E54"/>
  <c r="G54"/>
  <c r="F54"/>
  <c r="J634" i="18"/>
  <c r="E55" i="23"/>
  <c r="F55"/>
  <c r="K634" i="18"/>
  <c r="G55" i="23"/>
  <c r="E56"/>
  <c r="G56"/>
  <c r="G47"/>
  <c r="E47"/>
  <c r="F47"/>
  <c r="L631" i="18"/>
  <c r="G46" i="23"/>
  <c r="E46"/>
  <c r="F46"/>
  <c r="K631" i="18"/>
  <c r="G45" i="23"/>
  <c r="E45"/>
  <c r="F45"/>
  <c r="J631" i="18"/>
  <c r="G631" s="1"/>
  <c r="H631" s="1"/>
  <c r="G44" i="23"/>
  <c r="E44"/>
  <c r="F44"/>
  <c r="L630" i="18"/>
  <c r="G43" i="23"/>
  <c r="E43"/>
  <c r="F43"/>
  <c r="K630" i="18"/>
  <c r="G42" i="23"/>
  <c r="E42"/>
  <c r="F42"/>
  <c r="J630" i="18"/>
  <c r="G630"/>
  <c r="H630"/>
  <c r="G41" i="23"/>
  <c r="E41"/>
  <c r="F41"/>
  <c r="L629" i="18"/>
  <c r="G40" i="23"/>
  <c r="E40"/>
  <c r="F40"/>
  <c r="K629" i="18"/>
  <c r="G39" i="23"/>
  <c r="E39"/>
  <c r="F39"/>
  <c r="J629" i="18"/>
  <c r="G629" s="1"/>
  <c r="H629" s="1"/>
  <c r="G38" i="23"/>
  <c r="F38"/>
  <c r="L628" i="18"/>
  <c r="E38" i="23"/>
  <c r="G37"/>
  <c r="E37"/>
  <c r="F37"/>
  <c r="K628" i="18"/>
  <c r="G36" i="23"/>
  <c r="E36"/>
  <c r="G35"/>
  <c r="F35"/>
  <c r="L627" i="18"/>
  <c r="E35" i="23"/>
  <c r="G34"/>
  <c r="F34"/>
  <c r="E34"/>
  <c r="K627" i="18"/>
  <c r="G33" i="23"/>
  <c r="F33"/>
  <c r="E33"/>
  <c r="J627" i="18"/>
  <c r="G627" s="1"/>
  <c r="H627" s="1"/>
  <c r="G32" i="23"/>
  <c r="E32"/>
  <c r="F32"/>
  <c r="L626" i="18"/>
  <c r="G31" i="23"/>
  <c r="E31"/>
  <c r="G30"/>
  <c r="E30"/>
  <c r="F30"/>
  <c r="J626" i="18"/>
  <c r="G29" i="23"/>
  <c r="E29"/>
  <c r="F29"/>
  <c r="L625" i="18"/>
  <c r="G28" i="23"/>
  <c r="E28"/>
  <c r="F28"/>
  <c r="K625" i="18"/>
  <c r="G27" i="23"/>
  <c r="E27"/>
  <c r="F27"/>
  <c r="J625" i="18"/>
  <c r="G625" s="1"/>
  <c r="H625" s="1"/>
  <c r="G26" i="23"/>
  <c r="E26"/>
  <c r="F26"/>
  <c r="L624" i="18"/>
  <c r="G25" i="23"/>
  <c r="E25"/>
  <c r="F25"/>
  <c r="K624" i="18"/>
  <c r="G24" i="23"/>
  <c r="E24"/>
  <c r="F24"/>
  <c r="J624" i="18"/>
  <c r="G624" s="1"/>
  <c r="H624" s="1"/>
  <c r="G23" i="23"/>
  <c r="E23"/>
  <c r="F23"/>
  <c r="L623" i="18"/>
  <c r="G22" i="23"/>
  <c r="E22"/>
  <c r="F22"/>
  <c r="K623" i="18"/>
  <c r="G21" i="23"/>
  <c r="E21"/>
  <c r="F21"/>
  <c r="J623" i="18"/>
  <c r="G623" s="1"/>
  <c r="H623" s="1"/>
  <c r="G20" i="23"/>
  <c r="F20"/>
  <c r="L622" i="18"/>
  <c r="E20" i="23"/>
  <c r="G19"/>
  <c r="E19"/>
  <c r="F19"/>
  <c r="K622" i="18"/>
  <c r="G18" i="23"/>
  <c r="E18"/>
  <c r="F18"/>
  <c r="J622" i="18"/>
  <c r="G622" s="1"/>
  <c r="H622" s="1"/>
  <c r="G17" i="23"/>
  <c r="E17"/>
  <c r="F17"/>
  <c r="L621" i="18"/>
  <c r="G16" i="23"/>
  <c r="E16"/>
  <c r="F16"/>
  <c r="K621" i="18"/>
  <c r="G15" i="23"/>
  <c r="E15"/>
  <c r="F15"/>
  <c r="J621" i="18"/>
  <c r="G621" s="1"/>
  <c r="H621" s="1"/>
  <c r="G14" i="23"/>
  <c r="E14"/>
  <c r="G13"/>
  <c r="E13"/>
  <c r="F13"/>
  <c r="K620" i="18"/>
  <c r="G12" i="23"/>
  <c r="E12"/>
  <c r="G11"/>
  <c r="E11"/>
  <c r="F11"/>
  <c r="L619" i="18"/>
  <c r="G10" i="23"/>
  <c r="E10"/>
  <c r="F10"/>
  <c r="K619" i="18"/>
  <c r="G9" i="23"/>
  <c r="E9"/>
  <c r="F9"/>
  <c r="J619" i="18"/>
  <c r="G8" i="23"/>
  <c r="F8"/>
  <c r="L618" i="18"/>
  <c r="E8" i="23"/>
  <c r="G7"/>
  <c r="E7"/>
  <c r="F7"/>
  <c r="K618" i="18"/>
  <c r="G6" i="23"/>
  <c r="E6"/>
  <c r="F6"/>
  <c r="J618" i="18"/>
  <c r="G618" s="1"/>
  <c r="H618" s="1"/>
  <c r="F631"/>
  <c r="F630"/>
  <c r="F629"/>
  <c r="F628"/>
  <c r="F627"/>
  <c r="F626"/>
  <c r="F625"/>
  <c r="F624"/>
  <c r="F623"/>
  <c r="F622"/>
  <c r="F621"/>
  <c r="F620"/>
  <c r="F619"/>
  <c r="F618"/>
  <c r="G617"/>
  <c r="G616"/>
  <c r="F617"/>
  <c r="F616"/>
  <c r="G615"/>
  <c r="G614"/>
  <c r="G613"/>
  <c r="F615"/>
  <c r="F614"/>
  <c r="F613"/>
  <c r="G612"/>
  <c r="G611"/>
  <c r="G610"/>
  <c r="F612"/>
  <c r="F611"/>
  <c r="F610"/>
  <c r="G609"/>
  <c r="G608"/>
  <c r="G607"/>
  <c r="F609"/>
  <c r="F608"/>
  <c r="F607"/>
  <c r="G606"/>
  <c r="G605"/>
  <c r="G604"/>
  <c r="F606"/>
  <c r="F605"/>
  <c r="F604"/>
  <c r="G603"/>
  <c r="G602"/>
  <c r="G601"/>
  <c r="F603"/>
  <c r="F602"/>
  <c r="F601"/>
  <c r="G600"/>
  <c r="G599"/>
  <c r="G598"/>
  <c r="G597"/>
  <c r="F600"/>
  <c r="F599"/>
  <c r="F598"/>
  <c r="F597"/>
  <c r="G596"/>
  <c r="G595"/>
  <c r="G594"/>
  <c r="G593"/>
  <c r="F596"/>
  <c r="F595"/>
  <c r="F594"/>
  <c r="F593"/>
  <c r="G592"/>
  <c r="G591"/>
  <c r="G590"/>
  <c r="G589"/>
  <c r="F592"/>
  <c r="F591"/>
  <c r="F590"/>
  <c r="F589"/>
  <c r="G588"/>
  <c r="G587"/>
  <c r="G586"/>
  <c r="G585"/>
  <c r="F588"/>
  <c r="F587"/>
  <c r="F586"/>
  <c r="F585"/>
  <c r="G584"/>
  <c r="G583"/>
  <c r="G582"/>
  <c r="F584"/>
  <c r="F583"/>
  <c r="F582"/>
  <c r="G581"/>
  <c r="G580"/>
  <c r="F581"/>
  <c r="F580"/>
  <c r="G579"/>
  <c r="G578"/>
  <c r="G577"/>
  <c r="F579"/>
  <c r="F578"/>
  <c r="F577"/>
  <c r="G576"/>
  <c r="G575"/>
  <c r="G574"/>
  <c r="F576"/>
  <c r="F575"/>
  <c r="F574"/>
  <c r="G573"/>
  <c r="G572"/>
  <c r="G571"/>
  <c r="G570"/>
  <c r="G569"/>
  <c r="G568"/>
  <c r="F573"/>
  <c r="F572"/>
  <c r="F571"/>
  <c r="F570"/>
  <c r="F569"/>
  <c r="F568"/>
  <c r="G567"/>
  <c r="G566"/>
  <c r="G565"/>
  <c r="F567"/>
  <c r="F566"/>
  <c r="F565"/>
  <c r="G564"/>
  <c r="G563"/>
  <c r="G562"/>
  <c r="F564"/>
  <c r="F563"/>
  <c r="F562"/>
  <c r="G561"/>
  <c r="G560"/>
  <c r="G559"/>
  <c r="F561"/>
  <c r="F560"/>
  <c r="F559"/>
  <c r="G558"/>
  <c r="G557"/>
  <c r="G556"/>
  <c r="G555"/>
  <c r="F558"/>
  <c r="F557"/>
  <c r="F556"/>
  <c r="F555"/>
  <c r="G554"/>
  <c r="G553"/>
  <c r="G552"/>
  <c r="G551"/>
  <c r="F554"/>
  <c r="F553"/>
  <c r="F552"/>
  <c r="F551"/>
  <c r="G550"/>
  <c r="G549"/>
  <c r="G548"/>
  <c r="G547"/>
  <c r="F550"/>
  <c r="F549"/>
  <c r="F548"/>
  <c r="F547"/>
  <c r="G546"/>
  <c r="G545"/>
  <c r="G544"/>
  <c r="F546"/>
  <c r="F545"/>
  <c r="F544"/>
  <c r="G543"/>
  <c r="G542"/>
  <c r="G541"/>
  <c r="F543"/>
  <c r="F542"/>
  <c r="F541"/>
  <c r="G540"/>
  <c r="G539"/>
  <c r="G538"/>
  <c r="F540"/>
  <c r="F539"/>
  <c r="F538"/>
  <c r="G536"/>
  <c r="G537"/>
  <c r="G535"/>
  <c r="G534"/>
  <c r="G533"/>
  <c r="G532"/>
  <c r="F537"/>
  <c r="F536"/>
  <c r="F535"/>
  <c r="F534"/>
  <c r="F533"/>
  <c r="F532"/>
  <c r="G531"/>
  <c r="G530"/>
  <c r="G529"/>
  <c r="F531"/>
  <c r="F530"/>
  <c r="F529"/>
  <c r="G528"/>
  <c r="G527"/>
  <c r="G526"/>
  <c r="F528"/>
  <c r="F527"/>
  <c r="F526"/>
  <c r="G525"/>
  <c r="G524"/>
  <c r="G523"/>
  <c r="F525"/>
  <c r="F524"/>
  <c r="F523"/>
  <c r="G522"/>
  <c r="G521"/>
  <c r="G520"/>
  <c r="G519"/>
  <c r="F522"/>
  <c r="F521"/>
  <c r="F520"/>
  <c r="F519"/>
  <c r="G518"/>
  <c r="G517"/>
  <c r="G516"/>
  <c r="F518"/>
  <c r="F517"/>
  <c r="F516"/>
  <c r="G515"/>
  <c r="G514"/>
  <c r="G513"/>
  <c r="F515"/>
  <c r="F514"/>
  <c r="F513"/>
  <c r="G512"/>
  <c r="G511"/>
  <c r="G510"/>
  <c r="G509"/>
  <c r="G508"/>
  <c r="G507"/>
  <c r="F512"/>
  <c r="F511"/>
  <c r="F510"/>
  <c r="F509"/>
  <c r="F508"/>
  <c r="F507"/>
  <c r="G506"/>
  <c r="G505"/>
  <c r="G504"/>
  <c r="F506"/>
  <c r="F505"/>
  <c r="F504"/>
  <c r="G503"/>
  <c r="G502"/>
  <c r="G501"/>
  <c r="F503"/>
  <c r="F502"/>
  <c r="F501"/>
  <c r="G500"/>
  <c r="G499"/>
  <c r="G498"/>
  <c r="F500"/>
  <c r="F499"/>
  <c r="F498"/>
  <c r="G497"/>
  <c r="G496"/>
  <c r="G495"/>
  <c r="G494"/>
  <c r="G493"/>
  <c r="G492"/>
  <c r="F497"/>
  <c r="F496"/>
  <c r="F495"/>
  <c r="F494"/>
  <c r="F493"/>
  <c r="F492"/>
  <c r="G491"/>
  <c r="G490"/>
  <c r="G489"/>
  <c r="F491"/>
  <c r="F490"/>
  <c r="F489"/>
  <c r="G488"/>
  <c r="G487"/>
  <c r="G486"/>
  <c r="G485"/>
  <c r="G484"/>
  <c r="G483"/>
  <c r="F488"/>
  <c r="F487"/>
  <c r="F486"/>
  <c r="F485"/>
  <c r="F484"/>
  <c r="F483"/>
  <c r="G482"/>
  <c r="G481"/>
  <c r="G480"/>
  <c r="G479"/>
  <c r="G478"/>
  <c r="G477"/>
  <c r="F482"/>
  <c r="F481"/>
  <c r="F480"/>
  <c r="F479"/>
  <c r="F478"/>
  <c r="F477"/>
  <c r="G476"/>
  <c r="G475"/>
  <c r="G474"/>
  <c r="F476"/>
  <c r="F475"/>
  <c r="F474"/>
  <c r="G473"/>
  <c r="G472"/>
  <c r="G471"/>
  <c r="F473"/>
  <c r="F472"/>
  <c r="F471"/>
  <c r="G470"/>
  <c r="G469"/>
  <c r="F470"/>
  <c r="F469"/>
  <c r="G468"/>
  <c r="G467"/>
  <c r="G466"/>
  <c r="F468"/>
  <c r="F467"/>
  <c r="F466"/>
  <c r="G465"/>
  <c r="G464"/>
  <c r="G463"/>
  <c r="G462"/>
  <c r="F465"/>
  <c r="F464"/>
  <c r="F463"/>
  <c r="F462"/>
  <c r="G461"/>
  <c r="G460"/>
  <c r="G459"/>
  <c r="G458"/>
  <c r="F461"/>
  <c r="F460"/>
  <c r="F459"/>
  <c r="F458"/>
  <c r="G457"/>
  <c r="G456"/>
  <c r="G455"/>
  <c r="G454"/>
  <c r="F457"/>
  <c r="F456"/>
  <c r="F455"/>
  <c r="F454"/>
  <c r="G453"/>
  <c r="G452"/>
  <c r="G451"/>
  <c r="G450"/>
  <c r="F453"/>
  <c r="F452"/>
  <c r="F451"/>
  <c r="F450"/>
  <c r="G449"/>
  <c r="G448"/>
  <c r="G447"/>
  <c r="G446"/>
  <c r="F449"/>
  <c r="F448"/>
  <c r="F447"/>
  <c r="F446"/>
  <c r="G445"/>
  <c r="G444"/>
  <c r="F445"/>
  <c r="F444"/>
  <c r="F439"/>
  <c r="G439"/>
  <c r="F440"/>
  <c r="G440"/>
  <c r="F441"/>
  <c r="G441"/>
  <c r="F442"/>
  <c r="G442"/>
  <c r="F443"/>
  <c r="G443"/>
  <c r="G438"/>
  <c r="F438"/>
  <c r="G437"/>
  <c r="F437"/>
  <c r="G436"/>
  <c r="F436"/>
  <c r="G435"/>
  <c r="F435"/>
  <c r="G434"/>
  <c r="F434"/>
  <c r="G433"/>
  <c r="F433"/>
  <c r="G432"/>
  <c r="F432"/>
  <c r="G431"/>
  <c r="F431"/>
  <c r="G430"/>
  <c r="F430"/>
  <c r="G429"/>
  <c r="F429"/>
  <c r="G416"/>
  <c r="F425"/>
  <c r="G425"/>
  <c r="F426"/>
  <c r="G426"/>
  <c r="F427"/>
  <c r="G427"/>
  <c r="F428"/>
  <c r="G428"/>
  <c r="F418"/>
  <c r="G418"/>
  <c r="F419"/>
  <c r="G419"/>
  <c r="F420"/>
  <c r="G420"/>
  <c r="F421"/>
  <c r="G421"/>
  <c r="F422"/>
  <c r="G422"/>
  <c r="F423"/>
  <c r="G423"/>
  <c r="F424"/>
  <c r="G42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F417"/>
  <c r="G417"/>
  <c r="F403"/>
  <c r="G403"/>
  <c r="F404"/>
  <c r="G404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F399"/>
  <c r="G399"/>
  <c r="F400"/>
  <c r="G400"/>
  <c r="F401"/>
  <c r="G401"/>
  <c r="F402"/>
  <c r="G402"/>
  <c r="F395"/>
  <c r="G395"/>
  <c r="F396"/>
  <c r="G396"/>
  <c r="F397"/>
  <c r="G397"/>
  <c r="F398"/>
  <c r="G398"/>
  <c r="E25" i="21"/>
  <c r="E26"/>
  <c r="E27"/>
  <c r="F27"/>
  <c r="E28"/>
  <c r="E29"/>
  <c r="F29"/>
  <c r="E30"/>
  <c r="E31"/>
  <c r="E32"/>
  <c r="E33"/>
  <c r="E34"/>
  <c r="F35"/>
  <c r="E35"/>
  <c r="E36"/>
  <c r="E37"/>
  <c r="F371" i="18"/>
  <c r="F372"/>
  <c r="F373"/>
  <c r="F374"/>
  <c r="F375"/>
  <c r="F376"/>
  <c r="F377"/>
  <c r="F378"/>
  <c r="F379"/>
  <c r="F380"/>
  <c r="F381"/>
  <c r="F382"/>
  <c r="F383"/>
  <c r="F384"/>
  <c r="F385"/>
  <c r="F386"/>
  <c r="E23" i="21"/>
  <c r="E24"/>
  <c r="E8"/>
  <c r="B303" i="18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G328"/>
  <c r="H328"/>
  <c r="F328"/>
  <c r="F356"/>
  <c r="G356"/>
  <c r="H356"/>
  <c r="B357"/>
  <c r="B358"/>
  <c r="B359"/>
  <c r="B360"/>
  <c r="B361"/>
  <c r="B362"/>
  <c r="B363"/>
  <c r="B364"/>
  <c r="B365"/>
  <c r="B366"/>
  <c r="B367"/>
  <c r="B368"/>
  <c r="B369"/>
  <c r="B370"/>
  <c r="F357"/>
  <c r="G357"/>
  <c r="F358"/>
  <c r="G358"/>
  <c r="H358"/>
  <c r="F359"/>
  <c r="G359"/>
  <c r="H359"/>
  <c r="F360"/>
  <c r="G360"/>
  <c r="H360"/>
  <c r="F361"/>
  <c r="G361"/>
  <c r="F362"/>
  <c r="G362"/>
  <c r="H362"/>
  <c r="F363"/>
  <c r="G363"/>
  <c r="H363"/>
  <c r="F364"/>
  <c r="G364"/>
  <c r="H364"/>
  <c r="F365"/>
  <c r="G365"/>
  <c r="F366"/>
  <c r="G366"/>
  <c r="H366"/>
  <c r="F367"/>
  <c r="G367"/>
  <c r="H367"/>
  <c r="F368"/>
  <c r="F369"/>
  <c r="F370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G380"/>
  <c r="G381"/>
  <c r="G382"/>
  <c r="G383"/>
  <c r="G384"/>
  <c r="G385"/>
  <c r="G386"/>
  <c r="G387"/>
  <c r="G388"/>
  <c r="G389"/>
  <c r="G390"/>
  <c r="G391"/>
  <c r="G392"/>
  <c r="G393"/>
  <c r="G394"/>
  <c r="F321"/>
  <c r="F322"/>
  <c r="F323"/>
  <c r="F324"/>
  <c r="F325"/>
  <c r="F326"/>
  <c r="F327"/>
  <c r="H327"/>
  <c r="G139"/>
  <c r="G132"/>
  <c r="G133"/>
  <c r="G131"/>
  <c r="G127"/>
  <c r="H127"/>
  <c r="G126"/>
  <c r="G123"/>
  <c r="G121"/>
  <c r="F314"/>
  <c r="G314"/>
  <c r="H314"/>
  <c r="F315"/>
  <c r="G315"/>
  <c r="H315"/>
  <c r="F316"/>
  <c r="H316"/>
  <c r="G316"/>
  <c r="F311"/>
  <c r="G311"/>
  <c r="H311"/>
  <c r="F312"/>
  <c r="G312"/>
  <c r="F313"/>
  <c r="G313"/>
  <c r="H313"/>
  <c r="F308"/>
  <c r="G308"/>
  <c r="H308"/>
  <c r="F309"/>
  <c r="G309"/>
  <c r="H309"/>
  <c r="F310"/>
  <c r="G310"/>
  <c r="H310"/>
  <c r="F305"/>
  <c r="G305"/>
  <c r="F306"/>
  <c r="H306"/>
  <c r="G306"/>
  <c r="F307"/>
  <c r="G307"/>
  <c r="H307"/>
  <c r="G172"/>
  <c r="G173"/>
  <c r="G174"/>
  <c r="G175"/>
  <c r="H175"/>
  <c r="G176"/>
  <c r="G177"/>
  <c r="G178"/>
  <c r="G179"/>
  <c r="H179"/>
  <c r="G180"/>
  <c r="G181"/>
  <c r="G182"/>
  <c r="G183"/>
  <c r="H183"/>
  <c r="G184"/>
  <c r="H184"/>
  <c r="G185"/>
  <c r="G186"/>
  <c r="G187"/>
  <c r="H187"/>
  <c r="G188"/>
  <c r="G189"/>
  <c r="G190"/>
  <c r="G191"/>
  <c r="H191"/>
  <c r="G192"/>
  <c r="G193"/>
  <c r="G194"/>
  <c r="G195"/>
  <c r="H195"/>
  <c r="G196"/>
  <c r="H196"/>
  <c r="G197"/>
  <c r="G198"/>
  <c r="G199"/>
  <c r="G200"/>
  <c r="H200"/>
  <c r="G201"/>
  <c r="G202"/>
  <c r="G203"/>
  <c r="H203"/>
  <c r="G204"/>
  <c r="H204"/>
  <c r="G205"/>
  <c r="G206"/>
  <c r="G207"/>
  <c r="H207"/>
  <c r="G208"/>
  <c r="H208"/>
  <c r="G209"/>
  <c r="G210"/>
  <c r="G211"/>
  <c r="H211"/>
  <c r="G212"/>
  <c r="H212"/>
  <c r="G213"/>
  <c r="G214"/>
  <c r="G215"/>
  <c r="G216"/>
  <c r="H216"/>
  <c r="G217"/>
  <c r="G218"/>
  <c r="G219"/>
  <c r="H219"/>
  <c r="G220"/>
  <c r="H220"/>
  <c r="G221"/>
  <c r="G222"/>
  <c r="G223"/>
  <c r="H223"/>
  <c r="G224"/>
  <c r="H224"/>
  <c r="G225"/>
  <c r="G226"/>
  <c r="G227"/>
  <c r="H227"/>
  <c r="G228"/>
  <c r="H228"/>
  <c r="G229"/>
  <c r="G230"/>
  <c r="G231"/>
  <c r="G232"/>
  <c r="H232"/>
  <c r="G233"/>
  <c r="G234"/>
  <c r="G235"/>
  <c r="H235"/>
  <c r="G236"/>
  <c r="H236"/>
  <c r="G237"/>
  <c r="G238"/>
  <c r="G239"/>
  <c r="H239"/>
  <c r="G240"/>
  <c r="G241"/>
  <c r="G242"/>
  <c r="G243"/>
  <c r="G244"/>
  <c r="G245"/>
  <c r="G246"/>
  <c r="G247"/>
  <c r="H247"/>
  <c r="G248"/>
  <c r="H248"/>
  <c r="G249"/>
  <c r="G250"/>
  <c r="G251"/>
  <c r="H251"/>
  <c r="G252"/>
  <c r="G253"/>
  <c r="G254"/>
  <c r="G255"/>
  <c r="H255"/>
  <c r="G256"/>
  <c r="G257"/>
  <c r="G258"/>
  <c r="G259"/>
  <c r="H259"/>
  <c r="G260"/>
  <c r="G261"/>
  <c r="G262"/>
  <c r="G263"/>
  <c r="G264"/>
  <c r="G265"/>
  <c r="G266"/>
  <c r="G267"/>
  <c r="G268"/>
  <c r="G269"/>
  <c r="G270"/>
  <c r="G271"/>
  <c r="H271"/>
  <c r="G272"/>
  <c r="H272"/>
  <c r="G273"/>
  <c r="G274"/>
  <c r="G275"/>
  <c r="H275"/>
  <c r="G276"/>
  <c r="H276"/>
  <c r="G277"/>
  <c r="G278"/>
  <c r="G279"/>
  <c r="H279"/>
  <c r="G280"/>
  <c r="H280"/>
  <c r="G281"/>
  <c r="G282"/>
  <c r="G283"/>
  <c r="H283"/>
  <c r="G284"/>
  <c r="H284"/>
  <c r="G285"/>
  <c r="G286"/>
  <c r="G287"/>
  <c r="H287"/>
  <c r="G288"/>
  <c r="G289"/>
  <c r="G290"/>
  <c r="G291"/>
  <c r="H291"/>
  <c r="G292"/>
  <c r="H292"/>
  <c r="G293"/>
  <c r="H293"/>
  <c r="G294"/>
  <c r="G295"/>
  <c r="H295"/>
  <c r="G296"/>
  <c r="G297"/>
  <c r="G298"/>
  <c r="G299"/>
  <c r="G300"/>
  <c r="G301"/>
  <c r="H301"/>
  <c r="G302"/>
  <c r="H302"/>
  <c r="G303"/>
  <c r="G304"/>
  <c r="H304"/>
  <c r="G317"/>
  <c r="H317"/>
  <c r="G318"/>
  <c r="H318"/>
  <c r="G319"/>
  <c r="G320"/>
  <c r="G321"/>
  <c r="H321"/>
  <c r="G322"/>
  <c r="H322"/>
  <c r="G323"/>
  <c r="G324"/>
  <c r="G325"/>
  <c r="H325"/>
  <c r="G326"/>
  <c r="G327"/>
  <c r="G171"/>
  <c r="H171"/>
  <c r="G119"/>
  <c r="H119"/>
  <c r="F296"/>
  <c r="H296"/>
  <c r="F297"/>
  <c r="H297"/>
  <c r="F298"/>
  <c r="F299"/>
  <c r="H299"/>
  <c r="F300"/>
  <c r="H300"/>
  <c r="F301"/>
  <c r="F302"/>
  <c r="F303"/>
  <c r="F304"/>
  <c r="F317"/>
  <c r="F318"/>
  <c r="F319"/>
  <c r="H319"/>
  <c r="F320"/>
  <c r="H320"/>
  <c r="H323"/>
  <c r="H324"/>
  <c r="H326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F284"/>
  <c r="F285"/>
  <c r="F282"/>
  <c r="H282"/>
  <c r="F283"/>
  <c r="F9"/>
  <c r="H9"/>
  <c r="F10"/>
  <c r="F11"/>
  <c r="H11"/>
  <c r="F12"/>
  <c r="F13"/>
  <c r="H13"/>
  <c r="F14"/>
  <c r="F15"/>
  <c r="H15"/>
  <c r="F16"/>
  <c r="F17"/>
  <c r="H17"/>
  <c r="F18"/>
  <c r="H18"/>
  <c r="F19"/>
  <c r="F20"/>
  <c r="F21"/>
  <c r="H21"/>
  <c r="F22"/>
  <c r="F23"/>
  <c r="F24"/>
  <c r="F25"/>
  <c r="H25"/>
  <c r="F26"/>
  <c r="F27"/>
  <c r="F28"/>
  <c r="F29"/>
  <c r="H29"/>
  <c r="F30"/>
  <c r="F31"/>
  <c r="F32"/>
  <c r="F33"/>
  <c r="H33"/>
  <c r="F34"/>
  <c r="F35"/>
  <c r="F36"/>
  <c r="F37"/>
  <c r="H37"/>
  <c r="F38"/>
  <c r="F39"/>
  <c r="F40"/>
  <c r="F41"/>
  <c r="H41"/>
  <c r="F42"/>
  <c r="F43"/>
  <c r="H43"/>
  <c r="F44"/>
  <c r="F45"/>
  <c r="H45"/>
  <c r="F46"/>
  <c r="F47"/>
  <c r="H47"/>
  <c r="F48"/>
  <c r="F49"/>
  <c r="H49"/>
  <c r="F50"/>
  <c r="F51"/>
  <c r="F52"/>
  <c r="F53"/>
  <c r="H53"/>
  <c r="F54"/>
  <c r="F55"/>
  <c r="F56"/>
  <c r="F57"/>
  <c r="H57"/>
  <c r="F58"/>
  <c r="F59"/>
  <c r="F60"/>
  <c r="F61"/>
  <c r="H61"/>
  <c r="F62"/>
  <c r="F63"/>
  <c r="F64"/>
  <c r="F65"/>
  <c r="H65"/>
  <c r="F66"/>
  <c r="F67"/>
  <c r="F68"/>
  <c r="F69"/>
  <c r="H69"/>
  <c r="F70"/>
  <c r="F71"/>
  <c r="F72"/>
  <c r="H72"/>
  <c r="F73"/>
  <c r="H73"/>
  <c r="F74"/>
  <c r="F75"/>
  <c r="H75"/>
  <c r="F76"/>
  <c r="H76"/>
  <c r="F77"/>
  <c r="H77"/>
  <c r="F78"/>
  <c r="F79"/>
  <c r="H79"/>
  <c r="F80"/>
  <c r="F81"/>
  <c r="H81"/>
  <c r="F82"/>
  <c r="H82"/>
  <c r="F83"/>
  <c r="F84"/>
  <c r="F85"/>
  <c r="H85"/>
  <c r="F86"/>
  <c r="F87"/>
  <c r="F88"/>
  <c r="F89"/>
  <c r="H89"/>
  <c r="F90"/>
  <c r="F91"/>
  <c r="F92"/>
  <c r="F93"/>
  <c r="H93"/>
  <c r="F94"/>
  <c r="H94"/>
  <c r="F95"/>
  <c r="F96"/>
  <c r="F97"/>
  <c r="H97"/>
  <c r="F98"/>
  <c r="F99"/>
  <c r="F100"/>
  <c r="F101"/>
  <c r="H101"/>
  <c r="F102"/>
  <c r="F103"/>
  <c r="F104"/>
  <c r="H104"/>
  <c r="F105"/>
  <c r="H105"/>
  <c r="F106"/>
  <c r="F107"/>
  <c r="H107"/>
  <c r="F108"/>
  <c r="H108"/>
  <c r="F109"/>
  <c r="H109"/>
  <c r="F110"/>
  <c r="F111"/>
  <c r="F112"/>
  <c r="F113"/>
  <c r="H113"/>
  <c r="F114"/>
  <c r="H114"/>
  <c r="F115"/>
  <c r="F116"/>
  <c r="F117"/>
  <c r="H117"/>
  <c r="F118"/>
  <c r="F119"/>
  <c r="F120"/>
  <c r="F121"/>
  <c r="F122"/>
  <c r="F123"/>
  <c r="F124"/>
  <c r="F125"/>
  <c r="H125"/>
  <c r="F126"/>
  <c r="H126"/>
  <c r="F127"/>
  <c r="F128"/>
  <c r="F129"/>
  <c r="H129"/>
  <c r="F130"/>
  <c r="F131"/>
  <c r="F132"/>
  <c r="F133"/>
  <c r="H133"/>
  <c r="F134"/>
  <c r="F135"/>
  <c r="F136"/>
  <c r="H136"/>
  <c r="F137"/>
  <c r="H137"/>
  <c r="F138"/>
  <c r="F139"/>
  <c r="F140"/>
  <c r="F141"/>
  <c r="H141"/>
  <c r="F142"/>
  <c r="F143"/>
  <c r="H143"/>
  <c r="F144"/>
  <c r="F145"/>
  <c r="H145"/>
  <c r="F146"/>
  <c r="H146"/>
  <c r="F147"/>
  <c r="F148"/>
  <c r="F149"/>
  <c r="H149"/>
  <c r="F150"/>
  <c r="F151"/>
  <c r="F152"/>
  <c r="F153"/>
  <c r="H153"/>
  <c r="F154"/>
  <c r="F155"/>
  <c r="F156"/>
  <c r="F157"/>
  <c r="H157"/>
  <c r="F158"/>
  <c r="H158"/>
  <c r="F159"/>
  <c r="F160"/>
  <c r="F161"/>
  <c r="H161"/>
  <c r="F162"/>
  <c r="F163"/>
  <c r="F164"/>
  <c r="F165"/>
  <c r="H165"/>
  <c r="F166"/>
  <c r="F167"/>
  <c r="F168"/>
  <c r="H168"/>
  <c r="F169"/>
  <c r="H169"/>
  <c r="F170"/>
  <c r="F171"/>
  <c r="F172"/>
  <c r="F173"/>
  <c r="H173"/>
  <c r="F174"/>
  <c r="F175"/>
  <c r="F176"/>
  <c r="F177"/>
  <c r="H177"/>
  <c r="F178"/>
  <c r="F179"/>
  <c r="F180"/>
  <c r="F181"/>
  <c r="H181"/>
  <c r="F182"/>
  <c r="F183"/>
  <c r="F184"/>
  <c r="F185"/>
  <c r="H185"/>
  <c r="F186"/>
  <c r="F187"/>
  <c r="F188"/>
  <c r="F189"/>
  <c r="H189"/>
  <c r="F190"/>
  <c r="H190"/>
  <c r="F191"/>
  <c r="F192"/>
  <c r="F193"/>
  <c r="H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H241"/>
  <c r="F242"/>
  <c r="F243"/>
  <c r="F244"/>
  <c r="F245"/>
  <c r="H245"/>
  <c r="F246"/>
  <c r="F247"/>
  <c r="F248"/>
  <c r="F249"/>
  <c r="F250"/>
  <c r="F251"/>
  <c r="F252"/>
  <c r="F253"/>
  <c r="H253"/>
  <c r="F254"/>
  <c r="F255"/>
  <c r="F256"/>
  <c r="F257"/>
  <c r="H257"/>
  <c r="F258"/>
  <c r="F259"/>
  <c r="F260"/>
  <c r="F261"/>
  <c r="H261"/>
  <c r="F262"/>
  <c r="F263"/>
  <c r="F264"/>
  <c r="F265"/>
  <c r="H265"/>
  <c r="F266"/>
  <c r="H266"/>
  <c r="F267"/>
  <c r="F268"/>
  <c r="F269"/>
  <c r="H269"/>
  <c r="F270"/>
  <c r="H270"/>
  <c r="F271"/>
  <c r="F272"/>
  <c r="F273"/>
  <c r="F274"/>
  <c r="F275"/>
  <c r="F276"/>
  <c r="F277"/>
  <c r="H277"/>
  <c r="F278"/>
  <c r="H278"/>
  <c r="F279"/>
  <c r="F280"/>
  <c r="F281"/>
  <c r="F286"/>
  <c r="H286"/>
  <c r="F287"/>
  <c r="F288"/>
  <c r="F289"/>
  <c r="H289"/>
  <c r="F290"/>
  <c r="F291"/>
  <c r="F292"/>
  <c r="F293"/>
  <c r="F294"/>
  <c r="H294"/>
  <c r="F295"/>
  <c r="H288"/>
  <c r="A290"/>
  <c r="A298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H273"/>
  <c r="H274"/>
  <c r="H281"/>
  <c r="H285"/>
  <c r="H290"/>
  <c r="H268"/>
  <c r="H264"/>
  <c r="H262"/>
  <c r="H258"/>
  <c r="H256"/>
  <c r="B10"/>
  <c r="B11"/>
  <c r="B12"/>
  <c r="B13"/>
  <c r="B14"/>
  <c r="B15"/>
  <c r="B16"/>
  <c r="B17"/>
  <c r="B18"/>
  <c r="B19"/>
  <c r="B20"/>
  <c r="B21"/>
  <c r="B22"/>
  <c r="B23"/>
  <c r="B24"/>
  <c r="B25"/>
  <c r="B26"/>
  <c r="H10"/>
  <c r="H12"/>
  <c r="H14"/>
  <c r="H16"/>
  <c r="H19"/>
  <c r="H20"/>
  <c r="H22"/>
  <c r="H23"/>
  <c r="H24"/>
  <c r="H26"/>
  <c r="H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H28"/>
  <c r="H30"/>
  <c r="H31"/>
  <c r="H32"/>
  <c r="H34"/>
  <c r="H35"/>
  <c r="H36"/>
  <c r="H38"/>
  <c r="H39"/>
  <c r="H40"/>
  <c r="H42"/>
  <c r="H44"/>
  <c r="H46"/>
  <c r="H48"/>
  <c r="H50"/>
  <c r="H51"/>
  <c r="H52"/>
  <c r="H54"/>
  <c r="H55"/>
  <c r="H56"/>
  <c r="H58"/>
  <c r="H59"/>
  <c r="H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H62"/>
  <c r="H63"/>
  <c r="H64"/>
  <c r="H66"/>
  <c r="H67"/>
  <c r="H68"/>
  <c r="H70"/>
  <c r="H71"/>
  <c r="H74"/>
  <c r="H78"/>
  <c r="H80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H83"/>
  <c r="H84"/>
  <c r="H86"/>
  <c r="H87"/>
  <c r="H88"/>
  <c r="H90"/>
  <c r="H91"/>
  <c r="H92"/>
  <c r="H95"/>
  <c r="H96"/>
  <c r="H98"/>
  <c r="H99"/>
  <c r="H100"/>
  <c r="H102"/>
  <c r="H103"/>
  <c r="H106"/>
  <c r="H110"/>
  <c r="H111"/>
  <c r="H112"/>
  <c r="H115"/>
  <c r="H116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H118"/>
  <c r="H120"/>
  <c r="H122"/>
  <c r="H123"/>
  <c r="H124"/>
  <c r="H128"/>
  <c r="H130"/>
  <c r="H131"/>
  <c r="H132"/>
  <c r="H134"/>
  <c r="H135"/>
  <c r="H138"/>
  <c r="H139"/>
  <c r="H140"/>
  <c r="H142"/>
  <c r="H144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H147"/>
  <c r="H148"/>
  <c r="H150"/>
  <c r="H151"/>
  <c r="H152"/>
  <c r="H154"/>
  <c r="H155"/>
  <c r="H156"/>
  <c r="H159"/>
  <c r="H160"/>
  <c r="H162"/>
  <c r="H163"/>
  <c r="H164"/>
  <c r="H166"/>
  <c r="H167"/>
  <c r="H170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H172"/>
  <c r="H174"/>
  <c r="H176"/>
  <c r="H178"/>
  <c r="H180"/>
  <c r="H182"/>
  <c r="H186"/>
  <c r="H188"/>
  <c r="H192"/>
  <c r="H194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H197"/>
  <c r="H198"/>
  <c r="H199"/>
  <c r="H201"/>
  <c r="H202"/>
  <c r="H205"/>
  <c r="H206"/>
  <c r="H209"/>
  <c r="H210"/>
  <c r="H213"/>
  <c r="H214"/>
  <c r="H215"/>
  <c r="H217"/>
  <c r="H218"/>
  <c r="H221"/>
  <c r="H222"/>
  <c r="H225"/>
  <c r="H226"/>
  <c r="H250"/>
  <c r="H252"/>
  <c r="H254"/>
  <c r="H246"/>
  <c r="H249"/>
  <c r="H240"/>
  <c r="H242"/>
  <c r="H243"/>
  <c r="H244"/>
  <c r="H237"/>
  <c r="H238"/>
  <c r="H231"/>
  <c r="H233"/>
  <c r="H234"/>
  <c r="H229"/>
  <c r="H230"/>
  <c r="H9" i="2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E11"/>
  <c r="E12"/>
  <c r="E13"/>
  <c r="E14"/>
  <c r="E15"/>
  <c r="E16"/>
  <c r="E17"/>
  <c r="E18"/>
  <c r="F18"/>
  <c r="E19"/>
  <c r="E20"/>
  <c r="E21"/>
  <c r="E22"/>
  <c r="E10"/>
  <c r="E9"/>
  <c r="F9"/>
  <c r="F23"/>
  <c r="F387" i="18"/>
  <c r="F388"/>
  <c r="F389"/>
  <c r="F390"/>
  <c r="F391"/>
  <c r="F392"/>
  <c r="F393"/>
  <c r="F394"/>
  <c r="F19" i="21"/>
  <c r="F21"/>
  <c r="F34"/>
  <c r="F30"/>
  <c r="H298" i="18"/>
  <c r="F113" i="23"/>
  <c r="F129"/>
  <c r="F93"/>
  <c r="F96"/>
  <c r="F117"/>
  <c r="F133"/>
  <c r="F121"/>
  <c r="F26" i="21"/>
  <c r="F406" i="23"/>
  <c r="F408"/>
  <c r="H263" i="18"/>
  <c r="G640"/>
  <c r="H640" s="1"/>
  <c r="H267"/>
  <c r="H260"/>
  <c r="H121"/>
  <c r="H303"/>
  <c r="H305"/>
  <c r="H312"/>
  <c r="H365"/>
  <c r="H361"/>
  <c r="H357"/>
  <c r="F12" i="23"/>
  <c r="J620" i="18"/>
  <c r="G620" s="1"/>
  <c r="H620" s="1"/>
  <c r="F14" i="23"/>
  <c r="L620" i="18"/>
  <c r="F31" i="23"/>
  <c r="K626" i="18"/>
  <c r="G626" s="1"/>
  <c r="H626" s="1"/>
  <c r="F36" i="23"/>
  <c r="J628" i="18"/>
  <c r="F62" i="23"/>
  <c r="L636" i="18"/>
  <c r="G636" s="1"/>
  <c r="H636" s="1"/>
  <c r="F56" i="23"/>
  <c r="L634" i="18"/>
  <c r="F66" i="23"/>
  <c r="J638" i="18"/>
  <c r="G638" s="1"/>
  <c r="H638" s="1"/>
  <c r="F59" i="23"/>
  <c r="L635" i="18"/>
  <c r="F57" i="23"/>
  <c r="J635" i="18"/>
  <c r="G635" s="1"/>
  <c r="H635" s="1"/>
  <c r="F49" i="23"/>
  <c r="K632" i="18"/>
  <c r="G632" s="1"/>
  <c r="H632" s="1"/>
  <c r="F81" i="23"/>
  <c r="J643" i="18"/>
  <c r="G643" s="1"/>
  <c r="H643" s="1"/>
  <c r="F119" i="23"/>
  <c r="F123"/>
  <c r="F126"/>
  <c r="F368"/>
  <c r="F372"/>
  <c r="F378"/>
  <c r="F382"/>
  <c r="F83"/>
  <c r="L643" i="18"/>
  <c r="F307" i="23"/>
  <c r="F299"/>
  <c r="F275"/>
  <c r="F92"/>
  <c r="F94"/>
  <c r="F102"/>
  <c r="F137"/>
  <c r="F140"/>
  <c r="F145"/>
  <c r="F148"/>
  <c r="F153"/>
  <c r="F156"/>
  <c r="F164"/>
  <c r="F169"/>
  <c r="F172"/>
  <c r="F177"/>
  <c r="F180"/>
  <c r="F185"/>
  <c r="F188"/>
  <c r="F193"/>
  <c r="F196"/>
  <c r="F201"/>
  <c r="F204"/>
  <c r="F209"/>
  <c r="F212"/>
  <c r="F217"/>
  <c r="F220"/>
  <c r="F225"/>
  <c r="F228"/>
  <c r="F233"/>
  <c r="F236"/>
  <c r="F241"/>
  <c r="F244"/>
  <c r="F249"/>
  <c r="F252"/>
  <c r="F257"/>
  <c r="F260"/>
  <c r="F287"/>
  <c r="F271"/>
  <c r="F332"/>
  <c r="F336"/>
  <c r="F339"/>
  <c r="F343"/>
  <c r="F347"/>
  <c r="F350"/>
  <c r="F354"/>
  <c r="S27" i="18"/>
  <c r="F418" i="23"/>
  <c r="F526"/>
  <c r="F32" i="21"/>
  <c r="F28"/>
  <c r="F24"/>
  <c r="F16"/>
  <c r="F12"/>
  <c r="F8"/>
  <c r="F37"/>
  <c r="F33"/>
  <c r="F25"/>
  <c r="F17"/>
  <c r="F15"/>
  <c r="F13"/>
  <c r="F36"/>
  <c r="F31"/>
  <c r="F10"/>
  <c r="F11"/>
  <c r="F22"/>
  <c r="F20"/>
  <c r="F14"/>
  <c r="G637" i="18" l="1"/>
  <c r="H637" s="1"/>
  <c r="G628"/>
  <c r="H628" s="1"/>
  <c r="G634"/>
  <c r="H634" s="1"/>
  <c r="G619"/>
  <c r="H619" s="1"/>
  <c r="G641"/>
  <c r="H641" s="1"/>
  <c r="G639"/>
  <c r="H639" s="1"/>
</calcChain>
</file>

<file path=xl/sharedStrings.xml><?xml version="1.0" encoding="utf-8"?>
<sst xmlns="http://schemas.openxmlformats.org/spreadsheetml/2006/main" count="847" uniqueCount="223">
  <si>
    <t>CALCULATION OF DAILY SUSPENDED SEDIMENT TRANSPORTATION</t>
  </si>
  <si>
    <t>Computed by...................................</t>
  </si>
  <si>
    <t>Date.................................................</t>
  </si>
  <si>
    <r>
      <t>Drainage Area.......6,355....................................................................Km</t>
    </r>
    <r>
      <rPr>
        <vertAlign val="superscript"/>
        <sz val="16"/>
        <rFont val="CordiaUPC"/>
        <family val="1"/>
      </rPr>
      <t>2</t>
    </r>
    <r>
      <rPr>
        <sz val="16"/>
        <rFont val="CordiaUPC"/>
        <family val="1"/>
      </rPr>
      <t>.</t>
    </r>
  </si>
  <si>
    <t>Checked by......................................</t>
  </si>
  <si>
    <t>Date</t>
  </si>
  <si>
    <t>Gage Height</t>
  </si>
  <si>
    <t>River Discharge</t>
  </si>
  <si>
    <t>Sediment                          Concentration</t>
  </si>
  <si>
    <t>Suspended                  Sediment</t>
  </si>
  <si>
    <t>Remarks</t>
  </si>
  <si>
    <t>m.(m.s.l.)</t>
  </si>
  <si>
    <t>c.m.s.</t>
  </si>
  <si>
    <t>m.c.m.</t>
  </si>
  <si>
    <t>by Weight                       p.p.m.</t>
  </si>
  <si>
    <t>Tons</t>
  </si>
  <si>
    <t>(1)</t>
  </si>
  <si>
    <t>(2)</t>
  </si>
  <si>
    <t>(3)</t>
  </si>
  <si>
    <t>(4)=(3)*0.0864</t>
  </si>
  <si>
    <t>(5)</t>
  </si>
  <si>
    <t>(6)</t>
  </si>
  <si>
    <t>(7)</t>
  </si>
  <si>
    <t>YEAR93</t>
  </si>
  <si>
    <t>YEAR94</t>
  </si>
  <si>
    <t>YEAR95</t>
  </si>
  <si>
    <t>YEAR96</t>
  </si>
  <si>
    <t>YEAR97</t>
  </si>
  <si>
    <t>YEAR98</t>
  </si>
  <si>
    <t>YEAR99</t>
  </si>
  <si>
    <t>YEAR00</t>
  </si>
  <si>
    <t>1 - 3</t>
  </si>
  <si>
    <t>7 - 9</t>
  </si>
  <si>
    <t>13 - 15</t>
  </si>
  <si>
    <t>16 - 18</t>
  </si>
  <si>
    <t>19, 21, 23</t>
  </si>
  <si>
    <t>25 - 27</t>
  </si>
  <si>
    <t>28 - 30</t>
  </si>
  <si>
    <t>31, 33, 35</t>
  </si>
  <si>
    <t>37 - 39</t>
  </si>
  <si>
    <t>43, 45, 47</t>
  </si>
  <si>
    <t>49 - 51</t>
  </si>
  <si>
    <t>52 - 54</t>
  </si>
  <si>
    <t>55 - 57</t>
  </si>
  <si>
    <t>58 - 60</t>
  </si>
  <si>
    <t>61 - 63</t>
  </si>
  <si>
    <t>64 - 66</t>
  </si>
  <si>
    <t>67, 69, 71</t>
  </si>
  <si>
    <t>73 - 75</t>
  </si>
  <si>
    <t>76 - 78</t>
  </si>
  <si>
    <t>79, 81, 83</t>
  </si>
  <si>
    <t>85 - 87</t>
  </si>
  <si>
    <t>88 - 90</t>
  </si>
  <si>
    <t>91, 93, 95</t>
  </si>
  <si>
    <t>97 - 99</t>
  </si>
  <si>
    <t>100 - 102</t>
  </si>
  <si>
    <t>103, 105, 107</t>
  </si>
  <si>
    <t>109 - 111</t>
  </si>
  <si>
    <t>121 - 123</t>
  </si>
  <si>
    <t>124 - 126</t>
  </si>
  <si>
    <t>127, 129, 131</t>
  </si>
  <si>
    <t>40 - 42</t>
  </si>
  <si>
    <t>55, 57, 59</t>
  </si>
  <si>
    <t>112 - 114</t>
  </si>
  <si>
    <t>115, 117, 119</t>
  </si>
  <si>
    <t>4 - 6</t>
  </si>
  <si>
    <t>7, 9, 11</t>
  </si>
  <si>
    <t>22 - 24</t>
  </si>
  <si>
    <t>YEAR01</t>
  </si>
  <si>
    <t>64, 66, 68</t>
  </si>
  <si>
    <t>70 - 72</t>
  </si>
  <si>
    <t>100 -102</t>
  </si>
  <si>
    <t>10 - 12</t>
  </si>
  <si>
    <t>133 - 135</t>
  </si>
  <si>
    <t>136 - 138</t>
  </si>
  <si>
    <t>139, 141, 143</t>
  </si>
  <si>
    <t>145 - 147</t>
  </si>
  <si>
    <t>148 - 150</t>
  </si>
  <si>
    <t>151, 153, 155</t>
  </si>
  <si>
    <t>A.Muang</t>
  </si>
  <si>
    <t>Chiangmai</t>
  </si>
  <si>
    <t>Zero Gage 300.500 M. m.s.l.</t>
  </si>
  <si>
    <t xml:space="preserve">(Lab) Filtration Method </t>
  </si>
  <si>
    <t>Sample no.</t>
  </si>
  <si>
    <t>Amount of Samples</t>
  </si>
  <si>
    <t>Date of Sampling</t>
  </si>
  <si>
    <t>Sediment Concentration (ppm)</t>
  </si>
  <si>
    <t>m. - m.s.l.</t>
  </si>
  <si>
    <t>I</t>
  </si>
  <si>
    <t>II</t>
  </si>
  <si>
    <t>III</t>
  </si>
  <si>
    <t>(5)=(A+B+C)/3</t>
  </si>
  <si>
    <t>(6)=(4)*(5)</t>
  </si>
  <si>
    <t>(8)</t>
  </si>
  <si>
    <t>A</t>
  </si>
  <si>
    <t>B</t>
  </si>
  <si>
    <t>C</t>
  </si>
  <si>
    <t>No.  of  Data</t>
  </si>
  <si>
    <t>Measurements</t>
  </si>
  <si>
    <t xml:space="preserve">No. of Data  </t>
  </si>
  <si>
    <t>121,122,123</t>
  </si>
  <si>
    <t>124,125,126</t>
  </si>
  <si>
    <t>127,129, 131</t>
  </si>
  <si>
    <t>136  - 138</t>
  </si>
  <si>
    <t>85 - 97</t>
  </si>
  <si>
    <t>109, 110, 111</t>
  </si>
  <si>
    <t>121, 123, 125</t>
  </si>
  <si>
    <t>Computed by        Suntanee</t>
  </si>
  <si>
    <t>Checked by          Preecha</t>
  </si>
  <si>
    <t>97,98,99</t>
  </si>
  <si>
    <t>100,101,102</t>
  </si>
  <si>
    <t>103,105,107</t>
  </si>
  <si>
    <t>7,9,11</t>
  </si>
  <si>
    <t>19,21,23</t>
  </si>
  <si>
    <t>31,33,35</t>
  </si>
  <si>
    <t>43,45,47</t>
  </si>
  <si>
    <t>49-51</t>
  </si>
  <si>
    <t>52-54</t>
  </si>
  <si>
    <t>55,57,59</t>
  </si>
  <si>
    <t xml:space="preserve">1,3,5 </t>
  </si>
  <si>
    <t>13-15</t>
  </si>
  <si>
    <t>16-18</t>
  </si>
  <si>
    <t>19 - 21</t>
  </si>
  <si>
    <t>31 - 33</t>
  </si>
  <si>
    <t>34 - 36</t>
  </si>
  <si>
    <t>43 - 45</t>
  </si>
  <si>
    <t>46 - 48</t>
  </si>
  <si>
    <t>67 - 69</t>
  </si>
  <si>
    <t>79 - 81</t>
  </si>
  <si>
    <t>82-84</t>
  </si>
  <si>
    <t>85-87</t>
  </si>
  <si>
    <t>88-90</t>
  </si>
  <si>
    <t>91-93</t>
  </si>
  <si>
    <t>1-3</t>
  </si>
  <si>
    <t>4-6</t>
  </si>
  <si>
    <t>7-9</t>
  </si>
  <si>
    <t>10-12</t>
  </si>
  <si>
    <t>16-18'</t>
  </si>
  <si>
    <t>19-21</t>
  </si>
  <si>
    <t>22-24</t>
  </si>
  <si>
    <t>25-27</t>
  </si>
  <si>
    <t>28-30</t>
  </si>
  <si>
    <t>31-33</t>
  </si>
  <si>
    <t>34-36</t>
  </si>
  <si>
    <t>37-39</t>
  </si>
  <si>
    <t>40-42</t>
  </si>
  <si>
    <t>43-45</t>
  </si>
  <si>
    <t>46-48</t>
  </si>
  <si>
    <t>55-57</t>
  </si>
  <si>
    <t>58-60</t>
  </si>
  <si>
    <t>61-63</t>
  </si>
  <si>
    <t>64-66</t>
  </si>
  <si>
    <t>67-69</t>
  </si>
  <si>
    <t>70-72</t>
  </si>
  <si>
    <t>73-75</t>
  </si>
  <si>
    <t>76-78</t>
  </si>
  <si>
    <t>79-61</t>
  </si>
  <si>
    <t>72-74</t>
  </si>
  <si>
    <t>75-77</t>
  </si>
  <si>
    <t>78-80</t>
  </si>
  <si>
    <t>81-83</t>
  </si>
  <si>
    <t>84-86</t>
  </si>
  <si>
    <t>87-89</t>
  </si>
  <si>
    <t>90-92</t>
  </si>
  <si>
    <t>93-95</t>
  </si>
  <si>
    <t>96-98</t>
  </si>
  <si>
    <t>99-101</t>
  </si>
  <si>
    <t>102-104</t>
  </si>
  <si>
    <t>105-107</t>
  </si>
  <si>
    <t>108-110</t>
  </si>
  <si>
    <t xml:space="preserve"> 1-3</t>
  </si>
  <si>
    <t xml:space="preserve"> 4-6</t>
  </si>
  <si>
    <t xml:space="preserve"> 7-9</t>
  </si>
  <si>
    <t xml:space="preserve"> 10-12</t>
  </si>
  <si>
    <t xml:space="preserve"> 13-15</t>
  </si>
  <si>
    <t xml:space="preserve"> 16-18</t>
  </si>
  <si>
    <t xml:space="preserve"> 19-21</t>
  </si>
  <si>
    <t xml:space="preserve"> 22-24</t>
  </si>
  <si>
    <t>79-81</t>
  </si>
  <si>
    <t>94-96</t>
  </si>
  <si>
    <t>97-99</t>
  </si>
  <si>
    <t>100-102</t>
  </si>
  <si>
    <t>103-105</t>
  </si>
  <si>
    <t xml:space="preserve">  16-18</t>
  </si>
  <si>
    <t xml:space="preserve"> 25-27</t>
  </si>
  <si>
    <t xml:space="preserve"> 28-30</t>
  </si>
  <si>
    <t>106-108</t>
  </si>
  <si>
    <t>109-111</t>
  </si>
  <si>
    <t>112-114</t>
  </si>
  <si>
    <t>115-117</t>
  </si>
  <si>
    <t>การคำนวณตะกอน สถานี   P.1</t>
  </si>
  <si>
    <t>วันทำการ</t>
  </si>
  <si>
    <t xml:space="preserve">Petri </t>
  </si>
  <si>
    <t>Petri dishes</t>
  </si>
  <si>
    <t>น้ำหนัก</t>
  </si>
  <si>
    <t>Bottle</t>
  </si>
  <si>
    <t>( ว/ด/ป )</t>
  </si>
  <si>
    <t>dishes</t>
  </si>
  <si>
    <t>+</t>
  </si>
  <si>
    <t>ตะกอน</t>
  </si>
  <si>
    <t>น้ำ</t>
  </si>
  <si>
    <t xml:space="preserve">No </t>
  </si>
  <si>
    <t>น้ำ + ขวด</t>
  </si>
  <si>
    <t>ขวดเปล่า</t>
  </si>
  <si>
    <t>No.</t>
  </si>
  <si>
    <t>กระดาษเปล่า</t>
  </si>
  <si>
    <t>กระดาษตะกอน</t>
  </si>
  <si>
    <t>( A - B )</t>
  </si>
  <si>
    <t>ppm</t>
  </si>
  <si>
    <t>( D - E )</t>
  </si>
  <si>
    <t>ขวด</t>
  </si>
  <si>
    <t>F</t>
  </si>
  <si>
    <t>D</t>
  </si>
  <si>
    <t>E</t>
  </si>
  <si>
    <t>10/11/587</t>
  </si>
  <si>
    <t>..</t>
  </si>
  <si>
    <t>100-103</t>
  </si>
  <si>
    <t xml:space="preserve">Mae Nam Ping  </t>
  </si>
  <si>
    <t>River..Mae Nam Ping..................................................................................................</t>
  </si>
  <si>
    <t>River..Man Nam Ping...................................................................................................</t>
  </si>
  <si>
    <t xml:space="preserve">Station..... P.1.................................... Water year...1993-2017....... </t>
  </si>
  <si>
    <r>
      <t>Drainage Area  6,355 Km.</t>
    </r>
    <r>
      <rPr>
        <vertAlign val="superscript"/>
        <sz val="14"/>
        <rFont val="DilleniaUPC"/>
        <family val="1"/>
        <charset val="222"/>
      </rPr>
      <t>2</t>
    </r>
  </si>
  <si>
    <t>Station  P.1  Water year 2019</t>
  </si>
</sst>
</file>

<file path=xl/styles.xml><?xml version="1.0" encoding="utf-8"?>
<styleSheet xmlns="http://schemas.openxmlformats.org/spreadsheetml/2006/main">
  <numFmts count="12">
    <numFmt numFmtId="187" formatCode="0.000"/>
    <numFmt numFmtId="188" formatCode="0.00000"/>
    <numFmt numFmtId="189" formatCode="0.0000"/>
    <numFmt numFmtId="190" formatCode="dd\-mmm\-yy"/>
    <numFmt numFmtId="191" formatCode="0.0000000"/>
    <numFmt numFmtId="192" formatCode="d"/>
    <numFmt numFmtId="193" formatCode="#,##0.00000"/>
    <numFmt numFmtId="194" formatCode="#,##0.0_);\(#,##0.0\)"/>
    <numFmt numFmtId="195" formatCode="\d\ ดดดด\ &quot;พ.ศ.&quot;\ bbbb"/>
    <numFmt numFmtId="196" formatCode="0.00\ "/>
    <numFmt numFmtId="197" formatCode="[$-107041E]d\ mmm\ yy;@"/>
    <numFmt numFmtId="198" formatCode="[$-101041E]d\ mmm\ yy;@"/>
  </numFmts>
  <fonts count="32">
    <font>
      <sz val="16"/>
      <name val="AngsanaUPC"/>
    </font>
    <font>
      <sz val="16"/>
      <name val="AngsanaUPC"/>
      <family val="1"/>
    </font>
    <font>
      <sz val="16"/>
      <name val="CordiaUPC"/>
      <family val="1"/>
    </font>
    <font>
      <b/>
      <sz val="20"/>
      <name val="CordiaUPC"/>
      <family val="2"/>
    </font>
    <font>
      <vertAlign val="superscript"/>
      <sz val="16"/>
      <name val="CordiaUPC"/>
      <family val="1"/>
    </font>
    <font>
      <sz val="14"/>
      <name val="JasmineUPC"/>
      <family val="1"/>
    </font>
    <font>
      <sz val="14"/>
      <name val="Cordia New"/>
      <family val="2"/>
    </font>
    <font>
      <b/>
      <sz val="14"/>
      <color indexed="10"/>
      <name val="DilleniaUPC"/>
      <family val="1"/>
      <charset val="222"/>
    </font>
    <font>
      <sz val="14"/>
      <name val="DilleniaUPC"/>
      <family val="1"/>
      <charset val="222"/>
    </font>
    <font>
      <vertAlign val="superscript"/>
      <sz val="14"/>
      <name val="DilleniaUPC"/>
      <family val="1"/>
      <charset val="222"/>
    </font>
    <font>
      <sz val="18"/>
      <name val="DilleniaUPC"/>
      <family val="1"/>
      <charset val="222"/>
    </font>
    <font>
      <sz val="16"/>
      <name val="DilleniaUPC"/>
      <family val="1"/>
      <charset val="222"/>
    </font>
    <font>
      <sz val="10"/>
      <name val="Times New Roman"/>
      <family val="1"/>
    </font>
    <font>
      <sz val="10"/>
      <name val="Arial"/>
      <family val="2"/>
    </font>
    <font>
      <sz val="14"/>
      <name val="AngsanaUPC"/>
      <family val="1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6"/>
      <name val="AngsanaUPC"/>
      <family val="1"/>
    </font>
    <font>
      <sz val="16"/>
      <name val="CordiaUPC"/>
      <family val="2"/>
      <charset val="222"/>
    </font>
    <font>
      <sz val="10"/>
      <name val="Arial"/>
      <family val="2"/>
    </font>
    <font>
      <sz val="14"/>
      <name val="CordiaUPC"/>
      <family val="1"/>
    </font>
    <font>
      <sz val="16"/>
      <color indexed="10"/>
      <name val="CordiaUPC"/>
      <family val="1"/>
    </font>
    <font>
      <b/>
      <sz val="14"/>
      <name val="DilleniaUPC"/>
      <family val="1"/>
      <charset val="222"/>
    </font>
    <font>
      <b/>
      <sz val="14"/>
      <color indexed="8"/>
      <name val="DilleniaUPC"/>
      <family val="1"/>
      <charset val="222"/>
    </font>
    <font>
      <sz val="12"/>
      <name val="CordiaUPC"/>
      <family val="1"/>
    </font>
    <font>
      <b/>
      <sz val="14"/>
      <name val="AngsanaUPC"/>
      <family val="1"/>
      <charset val="222"/>
    </font>
    <font>
      <sz val="14"/>
      <name val="Angsana New"/>
      <family val="1"/>
    </font>
    <font>
      <sz val="8"/>
      <name val="AngsanaUPC"/>
      <family val="1"/>
    </font>
    <font>
      <sz val="16"/>
      <name val="AngsanaUPC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31"/>
      </bottom>
      <diagonal/>
    </border>
    <border>
      <left/>
      <right/>
      <top style="thin">
        <color indexed="31"/>
      </top>
      <bottom style="medium">
        <color indexed="1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10"/>
      </top>
      <bottom style="thin">
        <color indexed="4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6">
    <xf numFmtId="0" fontId="0" fillId="0" borderId="0"/>
    <xf numFmtId="0" fontId="12" fillId="0" borderId="0"/>
    <xf numFmtId="195" fontId="1" fillId="0" borderId="0"/>
    <xf numFmtId="0" fontId="15" fillId="0" borderId="0" applyProtection="0"/>
    <xf numFmtId="194" fontId="14" fillId="0" borderId="0"/>
    <xf numFmtId="2" fontId="15" fillId="0" borderId="0" applyProtection="0"/>
    <xf numFmtId="0" fontId="16" fillId="0" borderId="0" applyProtection="0"/>
    <xf numFmtId="0" fontId="17" fillId="0" borderId="0" applyProtection="0"/>
    <xf numFmtId="0" fontId="5" fillId="0" borderId="0"/>
    <xf numFmtId="0" fontId="13" fillId="0" borderId="0">
      <alignment vertical="justify"/>
    </xf>
    <xf numFmtId="0" fontId="18" fillId="0" borderId="1" applyAlignment="0">
      <alignment horizontal="centerContinuous"/>
    </xf>
    <xf numFmtId="0" fontId="15" fillId="0" borderId="2" applyProtection="0"/>
    <xf numFmtId="0" fontId="13" fillId="0" borderId="0">
      <alignment horizontal="centerContinuous" vertical="center"/>
    </xf>
    <xf numFmtId="0" fontId="6" fillId="0" borderId="0"/>
    <xf numFmtId="0" fontId="19" fillId="0" borderId="0"/>
    <xf numFmtId="0" fontId="21" fillId="0" borderId="0"/>
  </cellStyleXfs>
  <cellXfs count="3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3" xfId="0" applyFont="1" applyBorder="1" applyAlignment="1">
      <alignment horizontal="center"/>
    </xf>
    <xf numFmtId="187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187" fontId="2" fillId="0" borderId="0" xfId="0" applyNumberFormat="1" applyFont="1" applyAlignment="1">
      <alignment horizontal="centerContinuous"/>
    </xf>
    <xf numFmtId="187" fontId="2" fillId="0" borderId="4" xfId="0" applyNumberFormat="1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187" fontId="2" fillId="0" borderId="0" xfId="0" applyNumberFormat="1" applyFont="1" applyFill="1"/>
    <xf numFmtId="0" fontId="2" fillId="0" borderId="6" xfId="0" applyFont="1" applyBorder="1" applyAlignment="1">
      <alignment horizontal="center"/>
    </xf>
    <xf numFmtId="187" fontId="2" fillId="0" borderId="6" xfId="0" applyNumberFormat="1" applyFont="1" applyBorder="1"/>
    <xf numFmtId="187" fontId="2" fillId="0" borderId="0" xfId="0" applyNumberFormat="1" applyFont="1" applyBorder="1"/>
    <xf numFmtId="188" fontId="2" fillId="0" borderId="0" xfId="0" applyNumberFormat="1" applyFont="1" applyBorder="1"/>
    <xf numFmtId="0" fontId="8" fillId="0" borderId="0" xfId="13" applyFont="1"/>
    <xf numFmtId="2" fontId="8" fillId="0" borderId="7" xfId="13" applyNumberFormat="1" applyFont="1" applyFill="1" applyBorder="1" applyAlignment="1" applyProtection="1">
      <alignment horizontal="center" vertical="center" shrinkToFit="1"/>
    </xf>
    <xf numFmtId="193" fontId="8" fillId="0" borderId="7" xfId="13" applyNumberFormat="1" applyFont="1" applyFill="1" applyBorder="1" applyAlignment="1" applyProtection="1">
      <alignment horizontal="center" vertical="center" wrapText="1"/>
    </xf>
    <xf numFmtId="188" fontId="8" fillId="0" borderId="7" xfId="13" applyNumberFormat="1" applyFont="1" applyFill="1" applyBorder="1" applyAlignment="1" applyProtection="1">
      <alignment horizontal="center" vertical="center" wrapText="1"/>
    </xf>
    <xf numFmtId="2" fontId="8" fillId="0" borderId="8" xfId="13" applyNumberFormat="1" applyFont="1" applyFill="1" applyBorder="1" applyAlignment="1" applyProtection="1">
      <alignment horizontal="center" vertical="center"/>
    </xf>
    <xf numFmtId="0" fontId="8" fillId="0" borderId="9" xfId="13" applyFont="1" applyFill="1" applyBorder="1" applyAlignment="1" applyProtection="1">
      <alignment horizontal="center" vertical="center"/>
    </xf>
    <xf numFmtId="0" fontId="8" fillId="0" borderId="10" xfId="13" applyFont="1" applyFill="1" applyBorder="1" applyAlignment="1" applyProtection="1">
      <alignment horizontal="center" vertical="center"/>
    </xf>
    <xf numFmtId="193" fontId="8" fillId="0" borderId="8" xfId="13" applyNumberFormat="1" applyFont="1" applyFill="1" applyBorder="1" applyAlignment="1" applyProtection="1">
      <alignment horizontal="center" vertical="center" wrapText="1"/>
    </xf>
    <xf numFmtId="188" fontId="8" fillId="0" borderId="8" xfId="13" applyNumberFormat="1" applyFont="1" applyFill="1" applyBorder="1" applyAlignment="1" applyProtection="1">
      <alignment horizontal="center" vertical="center"/>
    </xf>
    <xf numFmtId="4" fontId="8" fillId="0" borderId="11" xfId="13" applyNumberFormat="1" applyFont="1" applyFill="1" applyBorder="1" applyAlignment="1" applyProtection="1">
      <alignment horizontal="center" vertical="center"/>
    </xf>
    <xf numFmtId="4" fontId="8" fillId="0" borderId="12" xfId="13" applyNumberFormat="1" applyFont="1" applyFill="1" applyBorder="1" applyAlignment="1" applyProtection="1">
      <alignment horizontal="center" vertical="center"/>
    </xf>
    <xf numFmtId="4" fontId="8" fillId="0" borderId="13" xfId="13" applyNumberFormat="1" applyFont="1" applyFill="1" applyBorder="1" applyAlignment="1" applyProtection="1">
      <alignment horizontal="center" vertical="center"/>
    </xf>
    <xf numFmtId="0" fontId="10" fillId="0" borderId="0" xfId="13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2" borderId="7" xfId="13" quotePrefix="1" applyFont="1" applyFill="1" applyBorder="1" applyAlignment="1" applyProtection="1">
      <alignment horizontal="center" vertical="center"/>
    </xf>
    <xf numFmtId="2" fontId="8" fillId="2" borderId="7" xfId="13" quotePrefix="1" applyNumberFormat="1" applyFont="1" applyFill="1" applyBorder="1" applyAlignment="1" applyProtection="1">
      <alignment horizontal="center" vertical="center"/>
    </xf>
    <xf numFmtId="0" fontId="8" fillId="2" borderId="14" xfId="13" quotePrefix="1" applyFont="1" applyFill="1" applyBorder="1" applyAlignment="1" applyProtection="1">
      <alignment horizontal="center" vertical="center"/>
    </xf>
    <xf numFmtId="0" fontId="8" fillId="2" borderId="15" xfId="13" quotePrefix="1" applyFont="1" applyFill="1" applyBorder="1" applyAlignment="1" applyProtection="1">
      <alignment horizontal="center" vertical="center"/>
    </xf>
    <xf numFmtId="193" fontId="8" fillId="2" borderId="7" xfId="13" quotePrefix="1" applyNumberFormat="1" applyFont="1" applyFill="1" applyBorder="1" applyAlignment="1" applyProtection="1">
      <alignment horizontal="center" vertical="center"/>
    </xf>
    <xf numFmtId="188" fontId="8" fillId="2" borderId="7" xfId="13" quotePrefix="1" applyNumberFormat="1" applyFont="1" applyFill="1" applyBorder="1" applyAlignment="1" applyProtection="1">
      <alignment horizontal="center" vertical="center"/>
    </xf>
    <xf numFmtId="190" fontId="8" fillId="2" borderId="7" xfId="13" quotePrefix="1" applyNumberFormat="1" applyFont="1" applyFill="1" applyBorder="1" applyAlignment="1" applyProtection="1">
      <alignment horizontal="center" vertical="center"/>
    </xf>
    <xf numFmtId="4" fontId="8" fillId="2" borderId="14" xfId="13" applyNumberFormat="1" applyFont="1" applyFill="1" applyBorder="1" applyAlignment="1" applyProtection="1">
      <alignment horizontal="center" vertical="center"/>
    </xf>
    <xf numFmtId="4" fontId="8" fillId="2" borderId="16" xfId="13" applyNumberFormat="1" applyFont="1" applyFill="1" applyBorder="1" applyAlignment="1" applyProtection="1">
      <alignment horizontal="center" vertical="center"/>
    </xf>
    <xf numFmtId="4" fontId="8" fillId="2" borderId="15" xfId="13" applyNumberFormat="1" applyFont="1" applyFill="1" applyBorder="1" applyAlignment="1" applyProtection="1">
      <alignment horizontal="center" vertical="center"/>
    </xf>
    <xf numFmtId="0" fontId="8" fillId="0" borderId="0" xfId="13" applyFont="1" applyAlignment="1">
      <alignment horizontal="right" vertical="center"/>
    </xf>
    <xf numFmtId="187" fontId="8" fillId="0" borderId="0" xfId="13" applyNumberFormat="1" applyFont="1" applyAlignment="1">
      <alignment horizontal="right" vertical="center"/>
    </xf>
    <xf numFmtId="0" fontId="2" fillId="0" borderId="6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187" fontId="2" fillId="0" borderId="17" xfId="0" applyNumberFormat="1" applyFont="1" applyBorder="1"/>
    <xf numFmtId="187" fontId="2" fillId="0" borderId="18" xfId="0" quotePrefix="1" applyNumberFormat="1" applyFont="1" applyBorder="1" applyAlignment="1">
      <alignment horizontal="center"/>
    </xf>
    <xf numFmtId="0" fontId="2" fillId="0" borderId="19" xfId="0" quotePrefix="1" applyFont="1" applyBorder="1" applyAlignment="1">
      <alignment horizontal="center"/>
    </xf>
    <xf numFmtId="187" fontId="2" fillId="0" borderId="0" xfId="0" applyNumberFormat="1" applyFont="1" applyBorder="1" applyAlignment="1">
      <alignment horizontal="right"/>
    </xf>
    <xf numFmtId="189" fontId="2" fillId="0" borderId="0" xfId="0" applyNumberFormat="1" applyFont="1" applyBorder="1"/>
    <xf numFmtId="0" fontId="2" fillId="0" borderId="0" xfId="0" quotePrefix="1" applyFont="1" applyBorder="1"/>
    <xf numFmtId="187" fontId="2" fillId="0" borderId="17" xfId="0" applyNumberFormat="1" applyFont="1" applyBorder="1" applyAlignment="1">
      <alignment horizontal="right"/>
    </xf>
    <xf numFmtId="187" fontId="2" fillId="0" borderId="6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187" fontId="2" fillId="0" borderId="20" xfId="0" applyNumberFormat="1" applyFont="1" applyBorder="1"/>
    <xf numFmtId="187" fontId="2" fillId="0" borderId="20" xfId="0" applyNumberFormat="1" applyFont="1" applyBorder="1" applyAlignment="1">
      <alignment horizontal="right"/>
    </xf>
    <xf numFmtId="187" fontId="20" fillId="0" borderId="0" xfId="14" applyNumberFormat="1" applyFont="1" applyFill="1" applyBorder="1"/>
    <xf numFmtId="0" fontId="2" fillId="0" borderId="20" xfId="0" applyFont="1" applyBorder="1"/>
    <xf numFmtId="187" fontId="2" fillId="0" borderId="4" xfId="0" applyNumberFormat="1" applyFont="1" applyBorder="1" applyAlignment="1">
      <alignment horizontal="center" vertical="center"/>
    </xf>
    <xf numFmtId="187" fontId="2" fillId="0" borderId="5" xfId="0" applyNumberFormat="1" applyFont="1" applyBorder="1" applyAlignment="1">
      <alignment horizontal="center" vertical="center"/>
    </xf>
    <xf numFmtId="188" fontId="2" fillId="0" borderId="21" xfId="0" applyNumberFormat="1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87" fontId="2" fillId="0" borderId="0" xfId="0" applyNumberFormat="1" applyFont="1" applyFill="1" applyBorder="1"/>
    <xf numFmtId="187" fontId="2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/>
    <xf numFmtId="0" fontId="2" fillId="0" borderId="0" xfId="0" applyFont="1" applyFill="1"/>
    <xf numFmtId="0" fontId="2" fillId="0" borderId="20" xfId="0" applyFont="1" applyFill="1" applyBorder="1"/>
    <xf numFmtId="0" fontId="2" fillId="0" borderId="20" xfId="0" applyFont="1" applyFill="1" applyBorder="1" applyAlignment="1">
      <alignment horizontal="center"/>
    </xf>
    <xf numFmtId="187" fontId="2" fillId="0" borderId="20" xfId="0" applyNumberFormat="1" applyFont="1" applyFill="1" applyBorder="1"/>
    <xf numFmtId="187" fontId="2" fillId="0" borderId="20" xfId="0" applyNumberFormat="1" applyFont="1" applyFill="1" applyBorder="1" applyAlignment="1">
      <alignment horizontal="right"/>
    </xf>
    <xf numFmtId="187" fontId="8" fillId="0" borderId="0" xfId="0" applyNumberFormat="1" applyFont="1" applyBorder="1"/>
    <xf numFmtId="187" fontId="7" fillId="0" borderId="0" xfId="0" applyNumberFormat="1" applyFont="1" applyBorder="1"/>
    <xf numFmtId="0" fontId="2" fillId="0" borderId="6" xfId="0" quotePrefix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16" fontId="2" fillId="0" borderId="0" xfId="0" quotePrefix="1" applyNumberFormat="1" applyFont="1" applyBorder="1" applyAlignment="1">
      <alignment horizontal="center"/>
    </xf>
    <xf numFmtId="16" fontId="2" fillId="0" borderId="0" xfId="0" quotePrefix="1" applyNumberFormat="1" applyFont="1" applyFill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198" fontId="2" fillId="0" borderId="0" xfId="0" applyNumberFormat="1" applyFont="1" applyBorder="1"/>
    <xf numFmtId="188" fontId="23" fillId="0" borderId="0" xfId="0" applyNumberFormat="1" applyFont="1" applyBorder="1"/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187" fontId="2" fillId="0" borderId="22" xfId="0" applyNumberFormat="1" applyFont="1" applyBorder="1"/>
    <xf numFmtId="188" fontId="2" fillId="0" borderId="22" xfId="0" applyNumberFormat="1" applyFont="1" applyBorder="1"/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87" fontId="2" fillId="0" borderId="23" xfId="0" applyNumberFormat="1" applyFont="1" applyBorder="1"/>
    <xf numFmtId="198" fontId="2" fillId="0" borderId="20" xfId="0" applyNumberFormat="1" applyFont="1" applyBorder="1"/>
    <xf numFmtId="187" fontId="2" fillId="0" borderId="22" xfId="0" applyNumberFormat="1" applyFont="1" applyBorder="1" applyAlignment="1">
      <alignment horizontal="right"/>
    </xf>
    <xf numFmtId="49" fontId="2" fillId="0" borderId="22" xfId="0" applyNumberFormat="1" applyFont="1" applyBorder="1" applyAlignment="1">
      <alignment horizontal="center"/>
    </xf>
    <xf numFmtId="198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15" fontId="8" fillId="0" borderId="0" xfId="8" applyNumberFormat="1" applyFont="1" applyAlignment="1">
      <alignment horizontal="center"/>
    </xf>
    <xf numFmtId="192" fontId="8" fillId="0" borderId="0" xfId="8" applyNumberFormat="1" applyFont="1" applyAlignment="1">
      <alignment horizontal="center"/>
    </xf>
    <xf numFmtId="187" fontId="8" fillId="0" borderId="0" xfId="8" applyNumberFormat="1" applyFont="1"/>
    <xf numFmtId="0" fontId="8" fillId="0" borderId="0" xfId="8" applyFont="1"/>
    <xf numFmtId="2" fontId="8" fillId="0" borderId="0" xfId="8" applyNumberFormat="1" applyFont="1"/>
    <xf numFmtId="0" fontId="8" fillId="0" borderId="0" xfId="8" applyFont="1" applyAlignment="1">
      <alignment vertical="center"/>
    </xf>
    <xf numFmtId="0" fontId="8" fillId="0" borderId="0" xfId="8" applyFont="1" applyBorder="1"/>
    <xf numFmtId="15" fontId="8" fillId="0" borderId="0" xfId="8" applyNumberFormat="1" applyFont="1"/>
    <xf numFmtId="192" fontId="8" fillId="0" borderId="0" xfId="8" applyNumberFormat="1" applyFont="1"/>
    <xf numFmtId="196" fontId="24" fillId="0" borderId="24" xfId="15" applyNumberFormat="1" applyFont="1" applyFill="1" applyBorder="1" applyAlignment="1">
      <alignment horizontal="center" vertical="center"/>
    </xf>
    <xf numFmtId="2" fontId="8" fillId="0" borderId="0" xfId="8" applyNumberFormat="1" applyFont="1" applyBorder="1"/>
    <xf numFmtId="0" fontId="8" fillId="0" borderId="0" xfId="8" applyFont="1" applyBorder="1" applyAlignment="1">
      <alignment horizontal="center"/>
    </xf>
    <xf numFmtId="196" fontId="24" fillId="0" borderId="0" xfId="15" applyNumberFormat="1" applyFont="1" applyFill="1" applyBorder="1" applyAlignment="1">
      <alignment horizontal="center" vertical="center"/>
    </xf>
    <xf numFmtId="196" fontId="25" fillId="0" borderId="0" xfId="15" applyNumberFormat="1" applyFont="1" applyFill="1" applyBorder="1" applyAlignment="1">
      <alignment horizontal="center" vertical="center"/>
    </xf>
    <xf numFmtId="196" fontId="24" fillId="0" borderId="21" xfId="15" applyNumberFormat="1" applyFont="1" applyFill="1" applyBorder="1" applyAlignment="1">
      <alignment horizontal="center" vertical="center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horizontal="center" vertical="center"/>
    </xf>
    <xf numFmtId="0" fontId="8" fillId="0" borderId="0" xfId="8" applyFont="1" applyAlignment="1">
      <alignment horizontal="left" vertical="center"/>
    </xf>
    <xf numFmtId="187" fontId="8" fillId="0" borderId="0" xfId="8" applyNumberFormat="1" applyFont="1" applyBorder="1" applyAlignment="1">
      <alignment horizontal="center"/>
    </xf>
    <xf numFmtId="0" fontId="8" fillId="0" borderId="0" xfId="0" applyFont="1"/>
    <xf numFmtId="198" fontId="22" fillId="0" borderId="0" xfId="0" applyNumberFormat="1" applyFont="1" applyBorder="1"/>
    <xf numFmtId="187" fontId="26" fillId="0" borderId="0" xfId="0" applyNumberFormat="1" applyFont="1" applyBorder="1"/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198" fontId="2" fillId="0" borderId="25" xfId="0" applyNumberFormat="1" applyFont="1" applyBorder="1"/>
    <xf numFmtId="187" fontId="2" fillId="0" borderId="25" xfId="0" applyNumberFormat="1" applyFont="1" applyBorder="1"/>
    <xf numFmtId="188" fontId="2" fillId="0" borderId="25" xfId="0" applyNumberFormat="1" applyFont="1" applyBorder="1"/>
    <xf numFmtId="187" fontId="22" fillId="0" borderId="0" xfId="0" applyNumberFormat="1" applyFont="1" applyBorder="1"/>
    <xf numFmtId="187" fontId="2" fillId="0" borderId="26" xfId="0" applyNumberFormat="1" applyFont="1" applyBorder="1" applyAlignment="1">
      <alignment horizontal="centerContinuous" vertical="center"/>
    </xf>
    <xf numFmtId="0" fontId="2" fillId="0" borderId="27" xfId="0" applyFont="1" applyBorder="1" applyAlignment="1">
      <alignment horizontal="center"/>
    </xf>
    <xf numFmtId="188" fontId="2" fillId="0" borderId="20" xfId="0" applyNumberFormat="1" applyFont="1" applyBorder="1"/>
    <xf numFmtId="0" fontId="22" fillId="0" borderId="0" xfId="0" applyFont="1" applyBorder="1"/>
    <xf numFmtId="187" fontId="2" fillId="0" borderId="28" xfId="0" applyNumberFormat="1" applyFont="1" applyBorder="1"/>
    <xf numFmtId="187" fontId="2" fillId="0" borderId="29" xfId="0" applyNumberFormat="1" applyFont="1" applyBorder="1" applyAlignment="1">
      <alignment horizontal="centerContinuous" vertical="center"/>
    </xf>
    <xf numFmtId="198" fontId="2" fillId="0" borderId="0" xfId="0" applyNumberFormat="1" applyFont="1"/>
    <xf numFmtId="198" fontId="3" fillId="0" borderId="0" xfId="0" applyNumberFormat="1" applyFont="1" applyAlignment="1">
      <alignment horizontal="centerContinuous"/>
    </xf>
    <xf numFmtId="198" fontId="2" fillId="0" borderId="30" xfId="0" applyNumberFormat="1" applyFont="1" applyBorder="1" applyAlignment="1">
      <alignment horizontal="center"/>
    </xf>
    <xf numFmtId="198" fontId="2" fillId="0" borderId="31" xfId="0" applyNumberFormat="1" applyFont="1" applyBorder="1" applyAlignment="1">
      <alignment horizontal="center"/>
    </xf>
    <xf numFmtId="198" fontId="2" fillId="0" borderId="32" xfId="0" quotePrefix="1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91" fontId="2" fillId="0" borderId="0" xfId="0" applyNumberFormat="1" applyFont="1" applyBorder="1" applyAlignment="1">
      <alignment horizontal="center"/>
    </xf>
    <xf numFmtId="0" fontId="28" fillId="0" borderId="0" xfId="0" applyFont="1"/>
    <xf numFmtId="0" fontId="27" fillId="0" borderId="7" xfId="14" applyFont="1" applyBorder="1" applyAlignment="1">
      <alignment horizontal="center"/>
    </xf>
    <xf numFmtId="0" fontId="27" fillId="0" borderId="24" xfId="14" applyFont="1" applyBorder="1" applyAlignment="1">
      <alignment horizontal="center"/>
    </xf>
    <xf numFmtId="0" fontId="27" fillId="0" borderId="34" xfId="14" applyFont="1" applyBorder="1" applyAlignment="1">
      <alignment horizontal="center"/>
    </xf>
    <xf numFmtId="0" fontId="27" fillId="0" borderId="0" xfId="14" applyFont="1" applyBorder="1" applyAlignment="1">
      <alignment horizontal="center"/>
    </xf>
    <xf numFmtId="0" fontId="27" fillId="0" borderId="21" xfId="14" applyFont="1" applyBorder="1"/>
    <xf numFmtId="0" fontId="27" fillId="0" borderId="8" xfId="14" applyFont="1" applyBorder="1" applyAlignment="1">
      <alignment horizontal="center"/>
    </xf>
    <xf numFmtId="198" fontId="19" fillId="0" borderId="35" xfId="14" applyNumberFormat="1" applyFont="1" applyBorder="1" applyAlignment="1">
      <alignment horizontal="center"/>
    </xf>
    <xf numFmtId="0" fontId="19" fillId="0" borderId="35" xfId="14" applyBorder="1" applyAlignment="1">
      <alignment horizontal="center"/>
    </xf>
    <xf numFmtId="189" fontId="19" fillId="0" borderId="35" xfId="14" applyNumberFormat="1" applyBorder="1"/>
    <xf numFmtId="2" fontId="19" fillId="0" borderId="35" xfId="14" applyNumberFormat="1" applyBorder="1"/>
    <xf numFmtId="2" fontId="19" fillId="0" borderId="36" xfId="14" applyNumberFormat="1" applyBorder="1"/>
    <xf numFmtId="49" fontId="19" fillId="0" borderId="35" xfId="14" applyNumberFormat="1" applyFont="1" applyBorder="1" applyAlignment="1">
      <alignment horizontal="center"/>
    </xf>
    <xf numFmtId="2" fontId="19" fillId="0" borderId="8" xfId="14" applyNumberFormat="1" applyBorder="1"/>
    <xf numFmtId="198" fontId="27" fillId="0" borderId="7" xfId="14" applyNumberFormat="1" applyFont="1" applyBorder="1" applyAlignment="1">
      <alignment horizontal="center"/>
    </xf>
    <xf numFmtId="198" fontId="27" fillId="0" borderId="34" xfId="14" applyNumberFormat="1" applyFont="1" applyBorder="1" applyAlignment="1">
      <alignment horizontal="center"/>
    </xf>
    <xf numFmtId="198" fontId="27" fillId="0" borderId="34" xfId="14" applyNumberFormat="1" applyFont="1" applyBorder="1"/>
    <xf numFmtId="198" fontId="27" fillId="0" borderId="8" xfId="14" applyNumberFormat="1" applyFont="1" applyBorder="1"/>
    <xf numFmtId="198" fontId="0" fillId="0" borderId="0" xfId="0" applyNumberFormat="1"/>
    <xf numFmtId="198" fontId="0" fillId="0" borderId="35" xfId="0" applyNumberFormat="1" applyBorder="1"/>
    <xf numFmtId="189" fontId="27" fillId="0" borderId="7" xfId="14" applyNumberFormat="1" applyFont="1" applyBorder="1" applyAlignment="1">
      <alignment horizontal="center"/>
    </xf>
    <xf numFmtId="189" fontId="27" fillId="0" borderId="24" xfId="14" applyNumberFormat="1" applyFont="1" applyBorder="1" applyAlignment="1">
      <alignment horizontal="center"/>
    </xf>
    <xf numFmtId="189" fontId="27" fillId="0" borderId="34" xfId="14" applyNumberFormat="1" applyFont="1" applyBorder="1" applyAlignment="1">
      <alignment horizontal="center"/>
    </xf>
    <xf numFmtId="189" fontId="27" fillId="0" borderId="0" xfId="14" applyNumberFormat="1" applyFont="1" applyBorder="1" applyAlignment="1">
      <alignment horizontal="center"/>
    </xf>
    <xf numFmtId="189" fontId="27" fillId="0" borderId="8" xfId="14" applyNumberFormat="1" applyFont="1" applyBorder="1" applyAlignment="1">
      <alignment horizontal="center"/>
    </xf>
    <xf numFmtId="189" fontId="27" fillId="0" borderId="21" xfId="14" applyNumberFormat="1" applyFont="1" applyBorder="1" applyAlignment="1">
      <alignment horizontal="center"/>
    </xf>
    <xf numFmtId="189" fontId="0" fillId="0" borderId="35" xfId="0" applyNumberFormat="1" applyBorder="1"/>
    <xf numFmtId="189" fontId="0" fillId="0" borderId="0" xfId="0" applyNumberFormat="1"/>
    <xf numFmtId="2" fontId="27" fillId="0" borderId="37" xfId="14" applyNumberFormat="1" applyFont="1" applyBorder="1" applyAlignment="1">
      <alignment horizontal="center"/>
    </xf>
    <xf numFmtId="2" fontId="27" fillId="0" borderId="7" xfId="14" applyNumberFormat="1" applyFont="1" applyBorder="1" applyAlignment="1">
      <alignment horizontal="center"/>
    </xf>
    <xf numFmtId="2" fontId="27" fillId="0" borderId="38" xfId="14" applyNumberFormat="1" applyFont="1" applyBorder="1" applyAlignment="1">
      <alignment horizontal="center"/>
    </xf>
    <xf numFmtId="2" fontId="27" fillId="0" borderId="34" xfId="14" applyNumberFormat="1" applyFont="1" applyBorder="1" applyAlignment="1">
      <alignment horizontal="center"/>
    </xf>
    <xf numFmtId="2" fontId="27" fillId="0" borderId="38" xfId="14" applyNumberFormat="1" applyFont="1" applyBorder="1"/>
    <xf numFmtId="2" fontId="27" fillId="0" borderId="34" xfId="14" applyNumberFormat="1" applyFont="1" applyBorder="1"/>
    <xf numFmtId="2" fontId="27" fillId="0" borderId="39" xfId="14" applyNumberFormat="1" applyFont="1" applyBorder="1" applyAlignment="1">
      <alignment horizontal="center"/>
    </xf>
    <xf numFmtId="2" fontId="0" fillId="0" borderId="35" xfId="0" applyNumberFormat="1" applyBorder="1"/>
    <xf numFmtId="2" fontId="0" fillId="0" borderId="0" xfId="0" applyNumberFormat="1"/>
    <xf numFmtId="187" fontId="2" fillId="0" borderId="0" xfId="0" quotePrefix="1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27" fillId="0" borderId="21" xfId="14" applyFont="1" applyBorder="1" applyAlignment="1">
      <alignment horizontal="center"/>
    </xf>
    <xf numFmtId="0" fontId="0" fillId="0" borderId="0" xfId="0" applyAlignment="1">
      <alignment horizontal="center"/>
    </xf>
    <xf numFmtId="187" fontId="8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8" fillId="0" borderId="0" xfId="13" applyFont="1" applyBorder="1"/>
    <xf numFmtId="0" fontId="2" fillId="0" borderId="43" xfId="0" applyFont="1" applyBorder="1"/>
    <xf numFmtId="0" fontId="2" fillId="0" borderId="43" xfId="0" applyFont="1" applyBorder="1" applyAlignment="1">
      <alignment horizontal="center"/>
    </xf>
    <xf numFmtId="198" fontId="2" fillId="0" borderId="43" xfId="0" applyNumberFormat="1" applyFont="1" applyBorder="1"/>
    <xf numFmtId="187" fontId="2" fillId="0" borderId="43" xfId="0" applyNumberFormat="1" applyFont="1" applyBorder="1"/>
    <xf numFmtId="188" fontId="2" fillId="0" borderId="43" xfId="0" applyNumberFormat="1" applyFont="1" applyBorder="1"/>
    <xf numFmtId="49" fontId="2" fillId="0" borderId="43" xfId="0" applyNumberFormat="1" applyFont="1" applyBorder="1" applyAlignment="1">
      <alignment horizontal="center"/>
    </xf>
    <xf numFmtId="197" fontId="2" fillId="0" borderId="0" xfId="0" applyNumberFormat="1" applyFont="1" applyBorder="1" applyAlignment="1">
      <alignment horizontal="center"/>
    </xf>
    <xf numFmtId="197" fontId="2" fillId="0" borderId="17" xfId="0" applyNumberFormat="1" applyFont="1" applyBorder="1" applyAlignment="1">
      <alignment horizontal="center"/>
    </xf>
    <xf numFmtId="197" fontId="2" fillId="0" borderId="6" xfId="0" applyNumberFormat="1" applyFont="1" applyBorder="1" applyAlignment="1">
      <alignment horizontal="center"/>
    </xf>
    <xf numFmtId="197" fontId="2" fillId="0" borderId="0" xfId="0" applyNumberFormat="1" applyFont="1" applyBorder="1"/>
    <xf numFmtId="197" fontId="2" fillId="0" borderId="17" xfId="0" applyNumberFormat="1" applyFont="1" applyBorder="1"/>
    <xf numFmtId="197" fontId="2" fillId="0" borderId="22" xfId="0" applyNumberFormat="1" applyFont="1" applyBorder="1"/>
    <xf numFmtId="197" fontId="2" fillId="0" borderId="20" xfId="0" applyNumberFormat="1" applyFont="1" applyBorder="1"/>
    <xf numFmtId="197" fontId="2" fillId="0" borderId="20" xfId="0" applyNumberFormat="1" applyFont="1" applyFill="1" applyBorder="1"/>
    <xf numFmtId="197" fontId="2" fillId="0" borderId="0" xfId="0" applyNumberFormat="1" applyFont="1" applyFill="1" applyBorder="1"/>
    <xf numFmtId="197" fontId="2" fillId="0" borderId="23" xfId="0" applyNumberFormat="1" applyFont="1" applyBorder="1"/>
    <xf numFmtId="189" fontId="30" fillId="0" borderId="35" xfId="14" applyNumberFormat="1" applyFont="1" applyBorder="1"/>
    <xf numFmtId="2" fontId="30" fillId="0" borderId="35" xfId="14" applyNumberFormat="1" applyFont="1" applyBorder="1"/>
    <xf numFmtId="0" fontId="30" fillId="0" borderId="35" xfId="14" applyFont="1" applyBorder="1" applyAlignment="1">
      <alignment horizontal="center"/>
    </xf>
    <xf numFmtId="198" fontId="0" fillId="0" borderId="40" xfId="0" applyNumberFormat="1" applyBorder="1"/>
    <xf numFmtId="0" fontId="0" fillId="0" borderId="40" xfId="0" applyBorder="1" applyAlignment="1">
      <alignment horizontal="center"/>
    </xf>
    <xf numFmtId="189" fontId="0" fillId="0" borderId="40" xfId="0" applyNumberFormat="1" applyBorder="1"/>
    <xf numFmtId="189" fontId="30" fillId="0" borderId="40" xfId="14" applyNumberFormat="1" applyFont="1" applyBorder="1"/>
    <xf numFmtId="2" fontId="30" fillId="0" borderId="40" xfId="14" applyNumberFormat="1" applyFont="1" applyBorder="1"/>
    <xf numFmtId="0" fontId="30" fillId="0" borderId="40" xfId="14" applyFont="1" applyBorder="1" applyAlignment="1">
      <alignment horizontal="center"/>
    </xf>
    <xf numFmtId="2" fontId="0" fillId="0" borderId="40" xfId="0" applyNumberFormat="1" applyBorder="1"/>
    <xf numFmtId="198" fontId="0" fillId="0" borderId="8" xfId="0" applyNumberFormat="1" applyBorder="1"/>
    <xf numFmtId="0" fontId="0" fillId="0" borderId="8" xfId="0" applyBorder="1" applyAlignment="1">
      <alignment horizontal="center"/>
    </xf>
    <xf numFmtId="189" fontId="0" fillId="0" borderId="8" xfId="0" applyNumberFormat="1" applyBorder="1"/>
    <xf numFmtId="189" fontId="30" fillId="0" borderId="8" xfId="14" applyNumberFormat="1" applyFont="1" applyBorder="1"/>
    <xf numFmtId="2" fontId="30" fillId="0" borderId="8" xfId="14" applyNumberFormat="1" applyFont="1" applyBorder="1"/>
    <xf numFmtId="2" fontId="0" fillId="0" borderId="8" xfId="0" applyNumberFormat="1" applyBorder="1"/>
    <xf numFmtId="198" fontId="0" fillId="0" borderId="44" xfId="0" applyNumberFormat="1" applyBorder="1"/>
    <xf numFmtId="0" fontId="0" fillId="0" borderId="44" xfId="0" applyBorder="1" applyAlignment="1">
      <alignment horizontal="center"/>
    </xf>
    <xf numFmtId="189" fontId="0" fillId="0" borderId="44" xfId="0" applyNumberFormat="1" applyBorder="1"/>
    <xf numFmtId="189" fontId="30" fillId="0" borderId="44" xfId="14" applyNumberFormat="1" applyFont="1" applyBorder="1"/>
    <xf numFmtId="2" fontId="30" fillId="0" borderId="44" xfId="14" applyNumberFormat="1" applyFont="1" applyBorder="1"/>
    <xf numFmtId="2" fontId="0" fillId="0" borderId="44" xfId="0" applyNumberFormat="1" applyBorder="1"/>
    <xf numFmtId="198" fontId="26" fillId="0" borderId="7" xfId="0" applyNumberFormat="1" applyFont="1" applyBorder="1"/>
    <xf numFmtId="187" fontId="26" fillId="0" borderId="7" xfId="0" applyNumberFormat="1" applyFont="1" applyBorder="1"/>
    <xf numFmtId="198" fontId="26" fillId="0" borderId="34" xfId="0" applyNumberFormat="1" applyFont="1" applyBorder="1"/>
    <xf numFmtId="187" fontId="26" fillId="0" borderId="34" xfId="0" applyNumberFormat="1" applyFont="1" applyBorder="1"/>
    <xf numFmtId="188" fontId="26" fillId="0" borderId="34" xfId="0" applyNumberFormat="1" applyFont="1" applyBorder="1"/>
    <xf numFmtId="187" fontId="8" fillId="0" borderId="7" xfId="0" applyNumberFormat="1" applyFont="1" applyBorder="1" applyAlignment="1">
      <alignment horizontal="right" vertical="center"/>
    </xf>
    <xf numFmtId="16" fontId="22" fillId="0" borderId="7" xfId="0" applyNumberFormat="1" applyFont="1" applyBorder="1" applyAlignment="1">
      <alignment horizontal="center"/>
    </xf>
    <xf numFmtId="0" fontId="8" fillId="2" borderId="7" xfId="13" applyFont="1" applyFill="1" applyBorder="1" applyAlignment="1">
      <alignment horizontal="right" vertical="center"/>
    </xf>
    <xf numFmtId="198" fontId="22" fillId="0" borderId="7" xfId="0" applyNumberFormat="1" applyFont="1" applyBorder="1"/>
    <xf numFmtId="187" fontId="8" fillId="0" borderId="34" xfId="0" applyNumberFormat="1" applyFont="1" applyBorder="1" applyAlignment="1">
      <alignment horizontal="right" vertical="center"/>
    </xf>
    <xf numFmtId="0" fontId="22" fillId="0" borderId="34" xfId="0" applyFont="1" applyBorder="1" applyAlignment="1">
      <alignment horizontal="center"/>
    </xf>
    <xf numFmtId="0" fontId="8" fillId="2" borderId="34" xfId="13" applyFont="1" applyFill="1" applyBorder="1" applyAlignment="1">
      <alignment horizontal="right" vertical="center"/>
    </xf>
    <xf numFmtId="198" fontId="22" fillId="0" borderId="34" xfId="0" applyNumberFormat="1" applyFont="1" applyBorder="1"/>
    <xf numFmtId="17" fontId="22" fillId="0" borderId="34" xfId="0" applyNumberFormat="1" applyFont="1" applyBorder="1" applyAlignment="1">
      <alignment horizontal="center"/>
    </xf>
    <xf numFmtId="187" fontId="8" fillId="0" borderId="8" xfId="0" applyNumberFormat="1" applyFont="1" applyBorder="1" applyAlignment="1">
      <alignment horizontal="right" vertical="center"/>
    </xf>
    <xf numFmtId="187" fontId="22" fillId="0" borderId="8" xfId="0" applyNumberFormat="1" applyFont="1" applyBorder="1"/>
    <xf numFmtId="187" fontId="22" fillId="0" borderId="34" xfId="0" applyNumberFormat="1" applyFont="1" applyBorder="1"/>
    <xf numFmtId="187" fontId="26" fillId="0" borderId="8" xfId="0" applyNumberFormat="1" applyFont="1" applyBorder="1"/>
    <xf numFmtId="0" fontId="26" fillId="0" borderId="34" xfId="0" applyFont="1" applyBorder="1"/>
    <xf numFmtId="198" fontId="26" fillId="0" borderId="8" xfId="0" applyNumberFormat="1" applyFont="1" applyBorder="1"/>
    <xf numFmtId="0" fontId="26" fillId="0" borderId="8" xfId="0" applyFont="1" applyBorder="1"/>
    <xf numFmtId="0" fontId="8" fillId="2" borderId="8" xfId="13" applyFont="1" applyFill="1" applyBorder="1" applyAlignment="1">
      <alignment horizontal="right" vertical="center"/>
    </xf>
    <xf numFmtId="49" fontId="22" fillId="0" borderId="0" xfId="0" applyNumberFormat="1" applyFont="1" applyBorder="1" applyAlignment="1">
      <alignment horizontal="center"/>
    </xf>
    <xf numFmtId="49" fontId="22" fillId="0" borderId="8" xfId="0" applyNumberFormat="1" applyFont="1" applyBorder="1" applyAlignment="1">
      <alignment horizontal="center"/>
    </xf>
    <xf numFmtId="0" fontId="0" fillId="0" borderId="35" xfId="0" applyBorder="1"/>
    <xf numFmtId="0" fontId="1" fillId="0" borderId="35" xfId="0" applyFont="1" applyBorder="1" applyAlignment="1">
      <alignment horizontal="center"/>
    </xf>
    <xf numFmtId="198" fontId="1" fillId="0" borderId="35" xfId="0" applyNumberFormat="1" applyFont="1" applyBorder="1"/>
    <xf numFmtId="187" fontId="31" fillId="0" borderId="0" xfId="0" applyNumberFormat="1" applyFont="1" applyBorder="1" applyAlignment="1">
      <alignment horizontal="right" vertical="center"/>
    </xf>
    <xf numFmtId="198" fontId="0" fillId="0" borderId="35" xfId="0" applyNumberFormat="1" applyBorder="1" applyAlignment="1">
      <alignment horizontal="center"/>
    </xf>
    <xf numFmtId="189" fontId="0" fillId="0" borderId="35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0" fillId="0" borderId="8" xfId="0" applyBorder="1"/>
    <xf numFmtId="198" fontId="0" fillId="0" borderId="45" xfId="0" applyNumberFormat="1" applyBorder="1"/>
    <xf numFmtId="0" fontId="0" fillId="0" borderId="45" xfId="0" applyBorder="1" applyAlignment="1">
      <alignment horizontal="center"/>
    </xf>
    <xf numFmtId="189" fontId="0" fillId="0" borderId="45" xfId="0" applyNumberFormat="1" applyBorder="1"/>
    <xf numFmtId="0" fontId="0" fillId="0" borderId="45" xfId="0" applyBorder="1"/>
    <xf numFmtId="2" fontId="0" fillId="0" borderId="45" xfId="0" applyNumberFormat="1" applyBorder="1"/>
    <xf numFmtId="188" fontId="19" fillId="4" borderId="35" xfId="14" applyNumberFormat="1" applyFill="1" applyBorder="1"/>
    <xf numFmtId="188" fontId="30" fillId="4" borderId="35" xfId="14" applyNumberFormat="1" applyFont="1" applyFill="1" applyBorder="1"/>
    <xf numFmtId="188" fontId="30" fillId="4" borderId="40" xfId="14" applyNumberFormat="1" applyFont="1" applyFill="1" applyBorder="1"/>
    <xf numFmtId="188" fontId="30" fillId="4" borderId="8" xfId="14" applyNumberFormat="1" applyFont="1" applyFill="1" applyBorder="1"/>
    <xf numFmtId="188" fontId="30" fillId="4" borderId="44" xfId="14" applyNumberFormat="1" applyFont="1" applyFill="1" applyBorder="1"/>
    <xf numFmtId="188" fontId="30" fillId="4" borderId="45" xfId="14" applyNumberFormat="1" applyFont="1" applyFill="1" applyBorder="1"/>
    <xf numFmtId="188" fontId="0" fillId="4" borderId="35" xfId="0" applyNumberFormat="1" applyFill="1" applyBorder="1"/>
    <xf numFmtId="187" fontId="2" fillId="0" borderId="43" xfId="0" applyNumberFormat="1" applyFont="1" applyBorder="1" applyAlignment="1">
      <alignment horizontal="right"/>
    </xf>
    <xf numFmtId="188" fontId="27" fillId="4" borderId="24" xfId="14" applyNumberFormat="1" applyFont="1" applyFill="1" applyBorder="1" applyAlignment="1">
      <alignment horizontal="center"/>
    </xf>
    <xf numFmtId="188" fontId="27" fillId="4" borderId="0" xfId="14" applyNumberFormat="1" applyFont="1" applyFill="1" applyBorder="1" applyAlignment="1">
      <alignment horizontal="center"/>
    </xf>
    <xf numFmtId="188" fontId="27" fillId="4" borderId="21" xfId="14" applyNumberFormat="1" applyFont="1" applyFill="1" applyBorder="1"/>
    <xf numFmtId="188" fontId="0" fillId="4" borderId="0" xfId="0" applyNumberFormat="1" applyFill="1"/>
    <xf numFmtId="0" fontId="0" fillId="0" borderId="0" xfId="0" applyBorder="1"/>
    <xf numFmtId="0" fontId="2" fillId="0" borderId="46" xfId="0" applyFont="1" applyBorder="1"/>
    <xf numFmtId="0" fontId="2" fillId="0" borderId="46" xfId="0" applyFont="1" applyBorder="1" applyAlignment="1">
      <alignment horizontal="center"/>
    </xf>
    <xf numFmtId="198" fontId="2" fillId="0" borderId="46" xfId="0" applyNumberFormat="1" applyFont="1" applyBorder="1"/>
    <xf numFmtId="187" fontId="2" fillId="0" borderId="46" xfId="0" applyNumberFormat="1" applyFont="1" applyBorder="1"/>
    <xf numFmtId="188" fontId="2" fillId="0" borderId="46" xfId="0" applyNumberFormat="1" applyFont="1" applyBorder="1"/>
    <xf numFmtId="188" fontId="0" fillId="4" borderId="8" xfId="0" applyNumberFormat="1" applyFill="1" applyBorder="1"/>
    <xf numFmtId="198" fontId="0" fillId="0" borderId="47" xfId="0" applyNumberFormat="1" applyBorder="1"/>
    <xf numFmtId="0" fontId="0" fillId="0" borderId="47" xfId="0" applyBorder="1" applyAlignment="1">
      <alignment horizontal="center"/>
    </xf>
    <xf numFmtId="189" fontId="0" fillId="0" borderId="47" xfId="0" applyNumberFormat="1" applyBorder="1"/>
    <xf numFmtId="0" fontId="0" fillId="0" borderId="47" xfId="0" applyBorder="1"/>
    <xf numFmtId="188" fontId="0" fillId="4" borderId="47" xfId="0" applyNumberFormat="1" applyFill="1" applyBorder="1"/>
    <xf numFmtId="2" fontId="0" fillId="0" borderId="47" xfId="0" applyNumberFormat="1" applyBorder="1"/>
    <xf numFmtId="0" fontId="0" fillId="0" borderId="46" xfId="0" applyBorder="1"/>
    <xf numFmtId="0" fontId="8" fillId="0" borderId="0" xfId="8" applyFont="1" applyBorder="1" applyAlignment="1">
      <alignment horizontal="right"/>
    </xf>
    <xf numFmtId="0" fontId="27" fillId="3" borderId="36" xfId="14" applyFont="1" applyFill="1" applyBorder="1" applyAlignment="1">
      <alignment horizontal="center"/>
    </xf>
    <xf numFmtId="0" fontId="27" fillId="3" borderId="41" xfId="14" applyFont="1" applyFill="1" applyBorder="1" applyAlignment="1">
      <alignment horizontal="center"/>
    </xf>
    <xf numFmtId="0" fontId="27" fillId="3" borderId="42" xfId="14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90" fontId="8" fillId="0" borderId="7" xfId="13" applyNumberFormat="1" applyFont="1" applyFill="1" applyBorder="1" applyAlignment="1" applyProtection="1">
      <alignment horizontal="center" vertical="center" textRotation="90"/>
    </xf>
    <xf numFmtId="190" fontId="8" fillId="0" borderId="8" xfId="13" applyNumberFormat="1" applyFont="1" applyFill="1" applyBorder="1" applyAlignment="1" applyProtection="1">
      <alignment horizontal="center" vertical="center" textRotation="90"/>
    </xf>
    <xf numFmtId="4" fontId="8" fillId="0" borderId="35" xfId="13" applyNumberFormat="1" applyFont="1" applyFill="1" applyBorder="1" applyAlignment="1" applyProtection="1">
      <alignment horizontal="center" vertical="center"/>
    </xf>
    <xf numFmtId="190" fontId="8" fillId="0" borderId="35" xfId="13" applyNumberFormat="1" applyFont="1" applyFill="1" applyBorder="1" applyAlignment="1" applyProtection="1">
      <alignment horizontal="center"/>
    </xf>
    <xf numFmtId="4" fontId="8" fillId="0" borderId="35" xfId="13" applyNumberFormat="1" applyFont="1" applyFill="1" applyBorder="1" applyAlignment="1" applyProtection="1">
      <alignment horizontal="center"/>
    </xf>
    <xf numFmtId="0" fontId="8" fillId="0" borderId="7" xfId="13" applyFont="1" applyFill="1" applyBorder="1" applyAlignment="1" applyProtection="1">
      <alignment horizontal="center" vertical="center" textRotation="90"/>
    </xf>
    <xf numFmtId="0" fontId="8" fillId="0" borderId="8" xfId="13" applyFont="1" applyFill="1" applyBorder="1" applyAlignment="1" applyProtection="1">
      <alignment horizontal="center" vertical="center" textRotation="90"/>
    </xf>
    <xf numFmtId="2" fontId="7" fillId="0" borderId="36" xfId="13" applyNumberFormat="1" applyFont="1" applyFill="1" applyBorder="1" applyAlignment="1" applyProtection="1">
      <alignment horizontal="center"/>
    </xf>
    <xf numFmtId="2" fontId="7" fillId="0" borderId="41" xfId="13" applyNumberFormat="1" applyFont="1" applyFill="1" applyBorder="1" applyAlignment="1" applyProtection="1">
      <alignment horizontal="center"/>
    </xf>
    <xf numFmtId="2" fontId="7" fillId="0" borderId="42" xfId="13" applyNumberFormat="1" applyFont="1" applyFill="1" applyBorder="1" applyAlignment="1" applyProtection="1">
      <alignment horizontal="center"/>
    </xf>
    <xf numFmtId="2" fontId="8" fillId="0" borderId="35" xfId="13" applyNumberFormat="1" applyFont="1" applyFill="1" applyBorder="1" applyAlignment="1" applyProtection="1">
      <alignment horizontal="center"/>
    </xf>
    <xf numFmtId="188" fontId="8" fillId="0" borderId="35" xfId="13" applyNumberFormat="1" applyFont="1" applyFill="1" applyBorder="1" applyAlignment="1" applyProtection="1">
      <alignment horizontal="center"/>
    </xf>
    <xf numFmtId="0" fontId="8" fillId="0" borderId="35" xfId="13" applyFont="1" applyFill="1" applyBorder="1" applyAlignment="1" applyProtection="1">
      <alignment horizontal="center" vertical="center"/>
    </xf>
    <xf numFmtId="0" fontId="8" fillId="0" borderId="7" xfId="13" applyFont="1" applyFill="1" applyBorder="1" applyAlignment="1" applyProtection="1">
      <alignment horizontal="center" vertical="center"/>
    </xf>
    <xf numFmtId="0" fontId="8" fillId="0" borderId="35" xfId="13" applyFont="1" applyFill="1" applyBorder="1" applyAlignment="1" applyProtection="1">
      <alignment horizontal="center" vertical="center" textRotation="90"/>
    </xf>
    <xf numFmtId="2" fontId="8" fillId="0" borderId="35" xfId="13" applyNumberFormat="1" applyFont="1" applyFill="1" applyBorder="1" applyAlignment="1" applyProtection="1">
      <alignment horizontal="left"/>
    </xf>
    <xf numFmtId="188" fontId="8" fillId="0" borderId="35" xfId="13" applyNumberFormat="1" applyFont="1" applyFill="1" applyBorder="1" applyAlignment="1" applyProtection="1"/>
    <xf numFmtId="188" fontId="8" fillId="0" borderId="35" xfId="13" applyNumberFormat="1" applyFont="1" applyFill="1" applyBorder="1" applyProtection="1"/>
  </cellXfs>
  <cellStyles count="16">
    <cellStyle name="comma zerodec" xfId="1"/>
    <cellStyle name="Currency1" xfId="2"/>
    <cellStyle name="Date" xfId="3"/>
    <cellStyle name="Dollar (zero dec)" xfId="4"/>
    <cellStyle name="Fixed" xfId="5"/>
    <cellStyle name="HEADING1" xfId="6"/>
    <cellStyle name="HEADING2" xfId="7"/>
    <cellStyle name="Normal_DATESED99" xfId="8"/>
    <cellStyle name="Q" xfId="9"/>
    <cellStyle name="small border line" xfId="10"/>
    <cellStyle name="Total" xfId="11"/>
    <cellStyle name="W" xfId="12"/>
    <cellStyle name="ปกติ" xfId="0" builtinId="0"/>
    <cellStyle name="ปกติ_sed" xfId="13"/>
    <cellStyle name="ปกติ_Sheet1" xfId="14"/>
    <cellStyle name="ปกติ_อท.01-แม่ปิง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r>
              <a:rPr lang="en-US" sz="1800" b="1" i="0" strike="noStrike">
                <a:solidFill>
                  <a:srgbClr val="000000"/>
                </a:solidFill>
                <a:latin typeface="DilleniaUPC"/>
                <a:cs typeface="DilleniaUPC"/>
              </a:rPr>
              <a:t>Station P.1 Mae Nam Ping D.A. 6,355 Km</a:t>
            </a:r>
            <a:r>
              <a:rPr lang="en-US" sz="1800" b="1" i="0" strike="noStrike" baseline="30000">
                <a:solidFill>
                  <a:srgbClr val="000000"/>
                </a:solidFill>
                <a:latin typeface="DilleniaUPC"/>
                <a:cs typeface="DilleniaUPC"/>
              </a:rPr>
              <a:t>2</a:t>
            </a:r>
            <a:r>
              <a:rPr lang="en-US" sz="1800" b="1" i="0" strike="noStrike">
                <a:solidFill>
                  <a:srgbClr val="000000"/>
                </a:solidFill>
                <a:latin typeface="DilleniaUPC"/>
                <a:cs typeface="DilleniaUPC"/>
              </a:rPr>
              <a:t>.</a:t>
            </a:r>
          </a:p>
        </c:rich>
      </c:tx>
      <c:layout>
        <c:manualLayout>
          <c:xMode val="edge"/>
          <c:yMode val="edge"/>
          <c:x val="0.27069768239754338"/>
          <c:y val="9.980039920159682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993491168637617"/>
          <c:y val="0.12774475998152129"/>
          <c:w val="0.65849778278470761"/>
          <c:h val="0.73852439364317024"/>
        </c:manualLayout>
      </c:layout>
      <c:scatterChart>
        <c:scatterStyle val="lineMarker"/>
        <c:ser>
          <c:idx val="1"/>
          <c:order val="0"/>
          <c:tx>
            <c:v>2019</c:v>
          </c:tx>
          <c:spPr>
            <a:ln w="28575">
              <a:noFill/>
            </a:ln>
          </c:spPr>
          <c:marker>
            <c:symbol val="circ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3635129432350368"/>
                  <c:y val="-0.33061268539037408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DilleniaUPC"/>
                        <a:ea typeface="DilleniaUPC"/>
                        <a:cs typeface="DilleniaUPC"/>
                      </a:defRPr>
                    </a:pPr>
                    <a:r>
                      <a:rPr lang="en-US" baseline="0"/>
                      <a:t>y = 1.258x</a:t>
                    </a:r>
                    <a:r>
                      <a:rPr lang="en-US" sz="2000" baseline="30000"/>
                      <a:t>1.265</a:t>
                    </a:r>
                    <a:r>
                      <a:rPr lang="en-US" baseline="0"/>
                      <a:t>
R² = 0.814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'DATA '!$E$782:$E$811</c:f>
              <c:numCache>
                <c:formatCode>0.000</c:formatCode>
                <c:ptCount val="30"/>
                <c:pt idx="0">
                  <c:v>22.646000000000001</c:v>
                </c:pt>
                <c:pt idx="1">
                  <c:v>21.948</c:v>
                </c:pt>
                <c:pt idx="2">
                  <c:v>19.736999999999998</c:v>
                </c:pt>
                <c:pt idx="3">
                  <c:v>16.045999999999999</c:v>
                </c:pt>
                <c:pt idx="4">
                  <c:v>17.846</c:v>
                </c:pt>
                <c:pt idx="5">
                  <c:v>4.9039999999999999</c:v>
                </c:pt>
                <c:pt idx="6">
                  <c:v>3.964</c:v>
                </c:pt>
                <c:pt idx="7">
                  <c:v>2.9780000000000002</c:v>
                </c:pt>
                <c:pt idx="8">
                  <c:v>34.597999999999999</c:v>
                </c:pt>
                <c:pt idx="9">
                  <c:v>18.963999999999999</c:v>
                </c:pt>
                <c:pt idx="10">
                  <c:v>144.584</c:v>
                </c:pt>
                <c:pt idx="11">
                  <c:v>68.489000000000004</c:v>
                </c:pt>
                <c:pt idx="12">
                  <c:v>77.203000000000003</c:v>
                </c:pt>
                <c:pt idx="13">
                  <c:v>18.899000000000001</c:v>
                </c:pt>
                <c:pt idx="14">
                  <c:v>20.648</c:v>
                </c:pt>
                <c:pt idx="15">
                  <c:v>18.244</c:v>
                </c:pt>
                <c:pt idx="16">
                  <c:v>30.414000000000001</c:v>
                </c:pt>
                <c:pt idx="17">
                  <c:v>20.911999999999999</c:v>
                </c:pt>
                <c:pt idx="18">
                  <c:v>5.5540000000000003</c:v>
                </c:pt>
                <c:pt idx="19">
                  <c:v>3.0670000000000002</c:v>
                </c:pt>
                <c:pt idx="20">
                  <c:v>2.9710000000000001</c:v>
                </c:pt>
                <c:pt idx="21">
                  <c:v>1.718</c:v>
                </c:pt>
                <c:pt idx="22">
                  <c:v>2.617</c:v>
                </c:pt>
                <c:pt idx="23">
                  <c:v>2.4359999999999999</c:v>
                </c:pt>
                <c:pt idx="24">
                  <c:v>7.1440000000000001</c:v>
                </c:pt>
                <c:pt idx="25">
                  <c:v>2.84</c:v>
                </c:pt>
                <c:pt idx="26">
                  <c:v>3.069</c:v>
                </c:pt>
                <c:pt idx="27">
                  <c:v>2.016</c:v>
                </c:pt>
                <c:pt idx="28">
                  <c:v>3.3159999999999998</c:v>
                </c:pt>
                <c:pt idx="29">
                  <c:v>10.862</c:v>
                </c:pt>
              </c:numCache>
            </c:numRef>
          </c:xVal>
          <c:yVal>
            <c:numRef>
              <c:f>'DATA '!$H$782:$H$811</c:f>
              <c:numCache>
                <c:formatCode>0.000</c:formatCode>
                <c:ptCount val="30"/>
                <c:pt idx="0">
                  <c:v>20.187427770431999</c:v>
                </c:pt>
                <c:pt idx="1">
                  <c:v>14.168354060160002</c:v>
                </c:pt>
                <c:pt idx="2">
                  <c:v>66.039055255583989</c:v>
                </c:pt>
                <c:pt idx="3">
                  <c:v>37.734855998976002</c:v>
                </c:pt>
                <c:pt idx="4">
                  <c:v>99.518644448640003</c:v>
                </c:pt>
                <c:pt idx="5">
                  <c:v>19.853786564351999</c:v>
                </c:pt>
                <c:pt idx="6">
                  <c:v>12.089489016959998</c:v>
                </c:pt>
                <c:pt idx="7">
                  <c:v>5.391015174144</c:v>
                </c:pt>
                <c:pt idx="8">
                  <c:v>124.941225379968</c:v>
                </c:pt>
                <c:pt idx="9">
                  <c:v>80.793703710719996</c:v>
                </c:pt>
                <c:pt idx="10">
                  <c:v>1457.4084688880641</c:v>
                </c:pt>
                <c:pt idx="11">
                  <c:v>583.50858025075195</c:v>
                </c:pt>
                <c:pt idx="12">
                  <c:v>228.728243552256</c:v>
                </c:pt>
                <c:pt idx="13">
                  <c:v>89.470440497376003</c:v>
                </c:pt>
                <c:pt idx="14">
                  <c:v>120.371081331456</c:v>
                </c:pt>
                <c:pt idx="15">
                  <c:v>26.865460535040004</c:v>
                </c:pt>
                <c:pt idx="16">
                  <c:v>34.222950088704003</c:v>
                </c:pt>
                <c:pt idx="17">
                  <c:v>29.085351141888001</c:v>
                </c:pt>
                <c:pt idx="18">
                  <c:v>31.863267786239998</c:v>
                </c:pt>
                <c:pt idx="19">
                  <c:v>2.8017813467520001</c:v>
                </c:pt>
                <c:pt idx="20">
                  <c:v>2.4781996120320002</c:v>
                </c:pt>
                <c:pt idx="21">
                  <c:v>1.1869719724800003</c:v>
                </c:pt>
                <c:pt idx="22">
                  <c:v>8.7188834563200004</c:v>
                </c:pt>
                <c:pt idx="23">
                  <c:v>6.5319348326399993</c:v>
                </c:pt>
                <c:pt idx="24">
                  <c:v>20.626699972608002</c:v>
                </c:pt>
                <c:pt idx="25">
                  <c:v>11.349942946560001</c:v>
                </c:pt>
                <c:pt idx="26">
                  <c:v>8.9996607169920004</c:v>
                </c:pt>
                <c:pt idx="27">
                  <c:v>1.7787349923840001</c:v>
                </c:pt>
                <c:pt idx="28">
                  <c:v>2.29461682176</c:v>
                </c:pt>
                <c:pt idx="29">
                  <c:v>12.598175128320001</c:v>
                </c:pt>
              </c:numCache>
            </c:numRef>
          </c:yVal>
        </c:ser>
        <c:axId val="46513536"/>
        <c:axId val="45241856"/>
      </c:scatterChart>
      <c:valAx>
        <c:axId val="46513536"/>
        <c:scaling>
          <c:logBase val="10"/>
          <c:orientation val="minMax"/>
          <c:max val="1000"/>
          <c:min val="1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DilleniaUPC"/>
                    <a:ea typeface="DilleniaUPC"/>
                    <a:cs typeface="DilleniaUPC"/>
                  </a:defRPr>
                </a:pPr>
                <a:r>
                  <a:rPr lang="en-US"/>
                  <a:t>Qw - c.m.s.</a:t>
                </a:r>
              </a:p>
            </c:rich>
          </c:tx>
          <c:layout>
            <c:manualLayout>
              <c:xMode val="edge"/>
              <c:yMode val="edge"/>
              <c:x val="0.44444513063318059"/>
              <c:y val="0.89421325328345924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  <c:crossAx val="45241856"/>
        <c:crossesAt val="0.1"/>
        <c:crossBetween val="midCat"/>
      </c:valAx>
      <c:valAx>
        <c:axId val="45241856"/>
        <c:scaling>
          <c:logBase val="10"/>
          <c:orientation val="minMax"/>
          <c:max val="10000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DilleniaUPC"/>
                    <a:ea typeface="DilleniaUPC"/>
                    <a:cs typeface="DilleniaUPC"/>
                  </a:defRPr>
                </a:pPr>
                <a:r>
                  <a:rPr lang="en-US"/>
                  <a:t>Qs - Tons/day</a:t>
                </a:r>
              </a:p>
            </c:rich>
          </c:tx>
          <c:layout>
            <c:manualLayout>
              <c:xMode val="edge"/>
              <c:yMode val="edge"/>
              <c:x val="8.1699346405228763E-3"/>
              <c:y val="0.40918247494512289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  <c:crossAx val="46513536"/>
        <c:crossesAt val="0.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7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</c:legendEntry>
      <c:layout>
        <c:manualLayout>
          <c:xMode val="edge"/>
          <c:yMode val="edge"/>
          <c:x val="0.85947849656047892"/>
          <c:y val="0.44311440111902178"/>
          <c:w val="0.1230938534643954"/>
          <c:h val="7.385250496382563E-2"/>
        </c:manualLayout>
      </c:layout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DilleniaUPC"/>
              <a:ea typeface="DilleniaUPC"/>
              <a:cs typeface="Dillen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DilleniaUPC"/>
          <a:ea typeface="DilleniaUPC"/>
          <a:cs typeface="DilleniaUPC"/>
        </a:defRPr>
      </a:pPr>
      <a:endParaRPr lang="th-TH"/>
    </a:p>
  </c:txPr>
  <c:printSettings>
    <c:headerFooter alignWithMargins="0">
      <c:oddHeader>&amp;R1</c:oddHeader>
    </c:headerFooter>
    <c:pageMargins b="0.98425196850393692" l="0.74803149606299224" r="0.74803149606299224" t="0.98425196850393692" header="0.51181102362204722" footer="0.51181102362204722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r>
              <a:rPr lang="en-US" sz="1800" b="1" i="0" strike="noStrike">
                <a:solidFill>
                  <a:srgbClr val="000000"/>
                </a:solidFill>
                <a:latin typeface="DilleniaUPC"/>
                <a:cs typeface="DilleniaUPC"/>
              </a:rPr>
              <a:t>Station P.1 Mae Nam Ping D.A. 6,355 Km</a:t>
            </a:r>
            <a:r>
              <a:rPr lang="en-US" sz="1800" b="1" i="0" strike="noStrike" baseline="30000">
                <a:solidFill>
                  <a:srgbClr val="000000"/>
                </a:solidFill>
                <a:latin typeface="DilleniaUPC"/>
                <a:cs typeface="DilleniaUPC"/>
              </a:rPr>
              <a:t>2</a:t>
            </a:r>
            <a:r>
              <a:rPr lang="en-US" sz="1800" b="1" i="0" strike="noStrike">
                <a:solidFill>
                  <a:srgbClr val="000000"/>
                </a:solidFill>
                <a:latin typeface="DilleniaUPC"/>
                <a:cs typeface="DilleniaUPC"/>
              </a:rPr>
              <a:t>.</a:t>
            </a:r>
          </a:p>
        </c:rich>
      </c:tx>
      <c:layout>
        <c:manualLayout>
          <c:xMode val="edge"/>
          <c:yMode val="edge"/>
          <c:x val="0.2663403839225979"/>
          <c:y val="9.960159362549802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993491168637617"/>
          <c:y val="0.12749016384672626"/>
          <c:w val="0.65196182464292385"/>
          <c:h val="0.70517996877720446"/>
        </c:manualLayout>
      </c:layout>
      <c:scatterChart>
        <c:scatterStyle val="lineMarker"/>
        <c:ser>
          <c:idx val="1"/>
          <c:order val="0"/>
          <c:tx>
            <c:v>1993 - 2019</c:v>
          </c:tx>
          <c:spPr>
            <a:ln w="28575">
              <a:noFill/>
            </a:ln>
          </c:spPr>
          <c:marker>
            <c:symbol val="circ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18781140102585217"/>
                  <c:y val="-0.17823718250358148"/>
                </c:manualLayout>
              </c:layout>
              <c:numFmt formatCode="General" sourceLinked="0"/>
            </c:trendlineLbl>
          </c:trendline>
          <c:xVal>
            <c:numRef>
              <c:f>'DATA '!$E$9:$E$811</c:f>
              <c:numCache>
                <c:formatCode>0.000</c:formatCode>
                <c:ptCount val="803"/>
                <c:pt idx="0">
                  <c:v>6.9539999999999997</c:v>
                </c:pt>
                <c:pt idx="1">
                  <c:v>27.952999999999999</c:v>
                </c:pt>
                <c:pt idx="2">
                  <c:v>9.923</c:v>
                </c:pt>
                <c:pt idx="3">
                  <c:v>56.851999999999997</c:v>
                </c:pt>
                <c:pt idx="4">
                  <c:v>73.393000000000001</c:v>
                </c:pt>
                <c:pt idx="5">
                  <c:v>32.570999999999998</c:v>
                </c:pt>
                <c:pt idx="6">
                  <c:v>23.992000000000001</c:v>
                </c:pt>
                <c:pt idx="7">
                  <c:v>25.137</c:v>
                </c:pt>
                <c:pt idx="8">
                  <c:v>17.876999999999999</c:v>
                </c:pt>
                <c:pt idx="9">
                  <c:v>16.117000000000001</c:v>
                </c:pt>
                <c:pt idx="10">
                  <c:v>12.512</c:v>
                </c:pt>
                <c:pt idx="11">
                  <c:v>19.172000000000001</c:v>
                </c:pt>
                <c:pt idx="12">
                  <c:v>13.952999999999999</c:v>
                </c:pt>
                <c:pt idx="13">
                  <c:v>12.968999999999999</c:v>
                </c:pt>
                <c:pt idx="14">
                  <c:v>4.008</c:v>
                </c:pt>
                <c:pt idx="15">
                  <c:v>6.5190000000000001</c:v>
                </c:pt>
                <c:pt idx="16">
                  <c:v>4.3879999999999999</c:v>
                </c:pt>
                <c:pt idx="17">
                  <c:v>3.7320000000000002</c:v>
                </c:pt>
                <c:pt idx="18">
                  <c:v>10.867000000000001</c:v>
                </c:pt>
                <c:pt idx="19">
                  <c:v>6.2430000000000003</c:v>
                </c:pt>
                <c:pt idx="20">
                  <c:v>7.7190000000000003</c:v>
                </c:pt>
                <c:pt idx="21">
                  <c:v>8.0939999999999994</c:v>
                </c:pt>
                <c:pt idx="22">
                  <c:v>17.600999999999999</c:v>
                </c:pt>
                <c:pt idx="23">
                  <c:v>58.14</c:v>
                </c:pt>
                <c:pt idx="24">
                  <c:v>56.386000000000003</c:v>
                </c:pt>
                <c:pt idx="25">
                  <c:v>48.194000000000003</c:v>
                </c:pt>
                <c:pt idx="26">
                  <c:v>30.305</c:v>
                </c:pt>
                <c:pt idx="27">
                  <c:v>34.39</c:v>
                </c:pt>
                <c:pt idx="28">
                  <c:v>29.943999999999999</c:v>
                </c:pt>
                <c:pt idx="29">
                  <c:v>28.292000000000002</c:v>
                </c:pt>
                <c:pt idx="30">
                  <c:v>270.524</c:v>
                </c:pt>
                <c:pt idx="31">
                  <c:v>132.352</c:v>
                </c:pt>
                <c:pt idx="32">
                  <c:v>277.262</c:v>
                </c:pt>
                <c:pt idx="33">
                  <c:v>282.57299999999998</c:v>
                </c:pt>
                <c:pt idx="34">
                  <c:v>403.73700000000002</c:v>
                </c:pt>
                <c:pt idx="35">
                  <c:v>183.92</c:v>
                </c:pt>
                <c:pt idx="36">
                  <c:v>126.551</c:v>
                </c:pt>
                <c:pt idx="37">
                  <c:v>121.21599999999999</c:v>
                </c:pt>
                <c:pt idx="38">
                  <c:v>78.075999999999993</c:v>
                </c:pt>
                <c:pt idx="39">
                  <c:v>71.299000000000007</c:v>
                </c:pt>
                <c:pt idx="40">
                  <c:v>64.274000000000001</c:v>
                </c:pt>
                <c:pt idx="41">
                  <c:v>79.242000000000004</c:v>
                </c:pt>
                <c:pt idx="42">
                  <c:v>74.59</c:v>
                </c:pt>
                <c:pt idx="43">
                  <c:v>57.566000000000003</c:v>
                </c:pt>
                <c:pt idx="44">
                  <c:v>41.45</c:v>
                </c:pt>
                <c:pt idx="45">
                  <c:v>38.607999999999997</c:v>
                </c:pt>
                <c:pt idx="46">
                  <c:v>32.603999999999999</c:v>
                </c:pt>
                <c:pt idx="47">
                  <c:v>15.962999999999999</c:v>
                </c:pt>
                <c:pt idx="48">
                  <c:v>13.161</c:v>
                </c:pt>
                <c:pt idx="49">
                  <c:v>8.9130000000000003</c:v>
                </c:pt>
                <c:pt idx="50">
                  <c:v>11.242000000000001</c:v>
                </c:pt>
                <c:pt idx="51">
                  <c:v>43.151000000000003</c:v>
                </c:pt>
                <c:pt idx="52">
                  <c:v>21.062999999999999</c:v>
                </c:pt>
                <c:pt idx="53">
                  <c:v>22.068999999999999</c:v>
                </c:pt>
                <c:pt idx="54">
                  <c:v>100.648</c:v>
                </c:pt>
                <c:pt idx="55">
                  <c:v>48.277999999999999</c:v>
                </c:pt>
                <c:pt idx="56">
                  <c:v>35.741999999999997</c:v>
                </c:pt>
                <c:pt idx="57">
                  <c:v>125.044</c:v>
                </c:pt>
                <c:pt idx="58">
                  <c:v>155.13200000000001</c:v>
                </c:pt>
                <c:pt idx="59">
                  <c:v>165.94</c:v>
                </c:pt>
                <c:pt idx="60">
                  <c:v>399.50400000000002</c:v>
                </c:pt>
                <c:pt idx="61">
                  <c:v>142.25700000000001</c:v>
                </c:pt>
                <c:pt idx="62">
                  <c:v>171.12100000000001</c:v>
                </c:pt>
                <c:pt idx="63">
                  <c:v>157.21899999999999</c:v>
                </c:pt>
                <c:pt idx="64">
                  <c:v>95.631</c:v>
                </c:pt>
                <c:pt idx="65">
                  <c:v>56.155999999999999</c:v>
                </c:pt>
                <c:pt idx="66">
                  <c:v>24.48</c:v>
                </c:pt>
                <c:pt idx="67">
                  <c:v>23.225000000000001</c:v>
                </c:pt>
                <c:pt idx="68">
                  <c:v>23.225999999999999</c:v>
                </c:pt>
                <c:pt idx="69">
                  <c:v>12.929</c:v>
                </c:pt>
                <c:pt idx="70">
                  <c:v>12.724</c:v>
                </c:pt>
                <c:pt idx="71">
                  <c:v>13.847</c:v>
                </c:pt>
                <c:pt idx="72">
                  <c:v>40.909999999999997</c:v>
                </c:pt>
                <c:pt idx="73">
                  <c:v>31.010999999999999</c:v>
                </c:pt>
                <c:pt idx="74">
                  <c:v>27.353000000000002</c:v>
                </c:pt>
                <c:pt idx="75">
                  <c:v>21.791</c:v>
                </c:pt>
                <c:pt idx="76">
                  <c:v>35.71</c:v>
                </c:pt>
                <c:pt idx="77">
                  <c:v>34</c:v>
                </c:pt>
                <c:pt idx="78">
                  <c:v>50.094999999999999</c:v>
                </c:pt>
                <c:pt idx="79">
                  <c:v>81.176000000000002</c:v>
                </c:pt>
                <c:pt idx="80">
                  <c:v>49.87</c:v>
                </c:pt>
                <c:pt idx="81">
                  <c:v>47.048999999999999</c:v>
                </c:pt>
                <c:pt idx="82">
                  <c:v>53.640999999999998</c:v>
                </c:pt>
                <c:pt idx="83">
                  <c:v>60.497999999999998</c:v>
                </c:pt>
                <c:pt idx="84">
                  <c:v>54.512</c:v>
                </c:pt>
                <c:pt idx="85">
                  <c:v>99.936000000000007</c:v>
                </c:pt>
                <c:pt idx="86">
                  <c:v>123.30800000000001</c:v>
                </c:pt>
                <c:pt idx="87">
                  <c:v>319.5</c:v>
                </c:pt>
                <c:pt idx="88">
                  <c:v>94.972999999999999</c:v>
                </c:pt>
                <c:pt idx="89">
                  <c:v>66.304000000000002</c:v>
                </c:pt>
                <c:pt idx="90">
                  <c:v>69.02</c:v>
                </c:pt>
                <c:pt idx="91">
                  <c:v>66.841999999999999</c:v>
                </c:pt>
                <c:pt idx="92">
                  <c:v>35</c:v>
                </c:pt>
                <c:pt idx="93">
                  <c:v>93.653999999999996</c:v>
                </c:pt>
                <c:pt idx="94">
                  <c:v>40.052</c:v>
                </c:pt>
                <c:pt idx="95">
                  <c:v>32.869</c:v>
                </c:pt>
                <c:pt idx="96">
                  <c:v>27.5</c:v>
                </c:pt>
                <c:pt idx="97">
                  <c:v>22.8</c:v>
                </c:pt>
                <c:pt idx="98">
                  <c:v>12.14</c:v>
                </c:pt>
                <c:pt idx="99">
                  <c:v>12.14</c:v>
                </c:pt>
                <c:pt idx="100">
                  <c:v>9.66</c:v>
                </c:pt>
                <c:pt idx="101">
                  <c:v>9.66</c:v>
                </c:pt>
                <c:pt idx="102">
                  <c:v>9.0399999999999991</c:v>
                </c:pt>
                <c:pt idx="103">
                  <c:v>8.42</c:v>
                </c:pt>
                <c:pt idx="104">
                  <c:v>7.47</c:v>
                </c:pt>
                <c:pt idx="105">
                  <c:v>7.47</c:v>
                </c:pt>
                <c:pt idx="106">
                  <c:v>8.42</c:v>
                </c:pt>
                <c:pt idx="107">
                  <c:v>9.0399999999999991</c:v>
                </c:pt>
                <c:pt idx="108">
                  <c:v>17.096</c:v>
                </c:pt>
                <c:pt idx="109">
                  <c:v>11.563000000000001</c:v>
                </c:pt>
                <c:pt idx="110">
                  <c:v>12.223000000000001</c:v>
                </c:pt>
                <c:pt idx="111">
                  <c:v>10.766</c:v>
                </c:pt>
                <c:pt idx="112">
                  <c:v>9.3390000000000004</c:v>
                </c:pt>
                <c:pt idx="113">
                  <c:v>33.774000000000001</c:v>
                </c:pt>
                <c:pt idx="114">
                  <c:v>15.683</c:v>
                </c:pt>
                <c:pt idx="115">
                  <c:v>20.202000000000002</c:v>
                </c:pt>
                <c:pt idx="116">
                  <c:v>18.917000000000002</c:v>
                </c:pt>
                <c:pt idx="117">
                  <c:v>12.254</c:v>
                </c:pt>
                <c:pt idx="118">
                  <c:v>11.75</c:v>
                </c:pt>
                <c:pt idx="119">
                  <c:v>160.983</c:v>
                </c:pt>
                <c:pt idx="120">
                  <c:v>27.018000000000001</c:v>
                </c:pt>
                <c:pt idx="121">
                  <c:v>32.887999999999998</c:v>
                </c:pt>
                <c:pt idx="122">
                  <c:v>110.982</c:v>
                </c:pt>
                <c:pt idx="123">
                  <c:v>66.326999999999998</c:v>
                </c:pt>
                <c:pt idx="124">
                  <c:v>31.928000000000001</c:v>
                </c:pt>
                <c:pt idx="125">
                  <c:v>98.198999999999998</c:v>
                </c:pt>
                <c:pt idx="126">
                  <c:v>86.370999999999995</c:v>
                </c:pt>
                <c:pt idx="127">
                  <c:v>47.353000000000002</c:v>
                </c:pt>
                <c:pt idx="128">
                  <c:v>57.125</c:v>
                </c:pt>
                <c:pt idx="129">
                  <c:v>45.634999999999998</c:v>
                </c:pt>
                <c:pt idx="130">
                  <c:v>33.557000000000002</c:v>
                </c:pt>
                <c:pt idx="131">
                  <c:v>26.846</c:v>
                </c:pt>
                <c:pt idx="132">
                  <c:v>8.3930000000000007</c:v>
                </c:pt>
                <c:pt idx="133">
                  <c:v>7.1449999999999996</c:v>
                </c:pt>
                <c:pt idx="134">
                  <c:v>2.649</c:v>
                </c:pt>
                <c:pt idx="135">
                  <c:v>9.9130000000000003</c:v>
                </c:pt>
                <c:pt idx="136">
                  <c:v>8.3780000000000001</c:v>
                </c:pt>
                <c:pt idx="137">
                  <c:v>10.475</c:v>
                </c:pt>
                <c:pt idx="138">
                  <c:v>23.164999999999999</c:v>
                </c:pt>
                <c:pt idx="139">
                  <c:v>20.582000000000001</c:v>
                </c:pt>
                <c:pt idx="140">
                  <c:v>61.91</c:v>
                </c:pt>
                <c:pt idx="141">
                  <c:v>144.41300000000001</c:v>
                </c:pt>
                <c:pt idx="142">
                  <c:v>121.925</c:v>
                </c:pt>
                <c:pt idx="143">
                  <c:v>71.61</c:v>
                </c:pt>
                <c:pt idx="144">
                  <c:v>11.823</c:v>
                </c:pt>
                <c:pt idx="145">
                  <c:v>22.457999999999998</c:v>
                </c:pt>
                <c:pt idx="146">
                  <c:v>8.3840000000000003</c:v>
                </c:pt>
                <c:pt idx="147">
                  <c:v>15.291</c:v>
                </c:pt>
                <c:pt idx="148">
                  <c:v>5.8029999999999999</c:v>
                </c:pt>
                <c:pt idx="149">
                  <c:v>12.116</c:v>
                </c:pt>
                <c:pt idx="150">
                  <c:v>5.7190000000000003</c:v>
                </c:pt>
                <c:pt idx="151">
                  <c:v>4.1520000000000001</c:v>
                </c:pt>
                <c:pt idx="152">
                  <c:v>3.4670000000000001</c:v>
                </c:pt>
                <c:pt idx="153">
                  <c:v>2.048</c:v>
                </c:pt>
                <c:pt idx="154">
                  <c:v>4.1100000000000003</c:v>
                </c:pt>
                <c:pt idx="155">
                  <c:v>3.4079999999999999</c:v>
                </c:pt>
                <c:pt idx="156">
                  <c:v>4.8170000000000002</c:v>
                </c:pt>
                <c:pt idx="157">
                  <c:v>4.3559999999999999</c:v>
                </c:pt>
                <c:pt idx="158">
                  <c:v>1.6439999999999999</c:v>
                </c:pt>
                <c:pt idx="159">
                  <c:v>3.4340000000000002</c:v>
                </c:pt>
                <c:pt idx="160">
                  <c:v>6.9770000000000003</c:v>
                </c:pt>
                <c:pt idx="161">
                  <c:v>4.7569999999999997</c:v>
                </c:pt>
                <c:pt idx="162">
                  <c:v>3.758</c:v>
                </c:pt>
                <c:pt idx="163">
                  <c:v>39.018999999999998</c:v>
                </c:pt>
                <c:pt idx="164">
                  <c:v>35.441000000000003</c:v>
                </c:pt>
                <c:pt idx="165">
                  <c:v>31.93</c:v>
                </c:pt>
                <c:pt idx="166">
                  <c:v>31.821999999999999</c:v>
                </c:pt>
                <c:pt idx="167">
                  <c:v>12.670999999999999</c:v>
                </c:pt>
                <c:pt idx="168">
                  <c:v>13.013</c:v>
                </c:pt>
                <c:pt idx="169">
                  <c:v>30.469000000000001</c:v>
                </c:pt>
                <c:pt idx="170">
                  <c:v>28.774000000000001</c:v>
                </c:pt>
                <c:pt idx="171">
                  <c:v>26.812000000000001</c:v>
                </c:pt>
                <c:pt idx="172">
                  <c:v>74.272000000000006</c:v>
                </c:pt>
                <c:pt idx="173">
                  <c:v>116.614</c:v>
                </c:pt>
                <c:pt idx="174">
                  <c:v>93.322999999999993</c:v>
                </c:pt>
                <c:pt idx="175">
                  <c:v>89.622</c:v>
                </c:pt>
                <c:pt idx="176">
                  <c:v>170.03299999999999</c:v>
                </c:pt>
                <c:pt idx="177">
                  <c:v>181.06100000000001</c:v>
                </c:pt>
                <c:pt idx="178">
                  <c:v>151.33099999999999</c:v>
                </c:pt>
                <c:pt idx="179">
                  <c:v>83.638000000000005</c:v>
                </c:pt>
                <c:pt idx="180">
                  <c:v>47.131</c:v>
                </c:pt>
                <c:pt idx="181">
                  <c:v>36.64</c:v>
                </c:pt>
                <c:pt idx="182">
                  <c:v>38.972999999999999</c:v>
                </c:pt>
                <c:pt idx="183">
                  <c:v>40.677999999999997</c:v>
                </c:pt>
                <c:pt idx="184">
                  <c:v>32.255000000000003</c:v>
                </c:pt>
                <c:pt idx="185">
                  <c:v>27.75</c:v>
                </c:pt>
                <c:pt idx="186">
                  <c:v>13.573</c:v>
                </c:pt>
                <c:pt idx="187">
                  <c:v>108.193</c:v>
                </c:pt>
                <c:pt idx="188">
                  <c:v>122.97799999999999</c:v>
                </c:pt>
                <c:pt idx="189">
                  <c:v>39.081000000000003</c:v>
                </c:pt>
                <c:pt idx="190">
                  <c:v>40.127000000000002</c:v>
                </c:pt>
                <c:pt idx="191">
                  <c:v>97.135000000000005</c:v>
                </c:pt>
                <c:pt idx="192">
                  <c:v>63.558999999999997</c:v>
                </c:pt>
                <c:pt idx="193">
                  <c:v>53.753</c:v>
                </c:pt>
                <c:pt idx="194">
                  <c:v>144.226</c:v>
                </c:pt>
                <c:pt idx="195">
                  <c:v>82.188000000000002</c:v>
                </c:pt>
                <c:pt idx="196">
                  <c:v>61.344999999999999</c:v>
                </c:pt>
                <c:pt idx="197">
                  <c:v>81.581000000000003</c:v>
                </c:pt>
                <c:pt idx="198">
                  <c:v>64.861000000000004</c:v>
                </c:pt>
                <c:pt idx="199">
                  <c:v>42.104999999999997</c:v>
                </c:pt>
                <c:pt idx="200">
                  <c:v>58.542999999999999</c:v>
                </c:pt>
                <c:pt idx="201">
                  <c:v>54.363999999999997</c:v>
                </c:pt>
                <c:pt idx="202">
                  <c:v>107.399</c:v>
                </c:pt>
                <c:pt idx="203">
                  <c:v>39.957999999999998</c:v>
                </c:pt>
                <c:pt idx="204">
                  <c:v>29.733000000000001</c:v>
                </c:pt>
                <c:pt idx="205">
                  <c:v>26.105</c:v>
                </c:pt>
                <c:pt idx="206">
                  <c:v>22.399000000000001</c:v>
                </c:pt>
                <c:pt idx="207">
                  <c:v>12.117000000000001</c:v>
                </c:pt>
                <c:pt idx="208">
                  <c:v>10.201000000000001</c:v>
                </c:pt>
                <c:pt idx="209">
                  <c:v>7.0309999999999997</c:v>
                </c:pt>
                <c:pt idx="210">
                  <c:v>8.8239999999999998</c:v>
                </c:pt>
                <c:pt idx="211">
                  <c:v>3.766</c:v>
                </c:pt>
                <c:pt idx="212">
                  <c:v>9.7379999999999995</c:v>
                </c:pt>
                <c:pt idx="213">
                  <c:v>4.3789999999999996</c:v>
                </c:pt>
                <c:pt idx="214">
                  <c:v>4.9359999999999999</c:v>
                </c:pt>
                <c:pt idx="215">
                  <c:v>3.5539999999999998</c:v>
                </c:pt>
                <c:pt idx="216">
                  <c:v>20.713000000000001</c:v>
                </c:pt>
                <c:pt idx="217">
                  <c:v>13.222</c:v>
                </c:pt>
                <c:pt idx="218">
                  <c:v>9.9489999999999998</c:v>
                </c:pt>
                <c:pt idx="219">
                  <c:v>21.945</c:v>
                </c:pt>
                <c:pt idx="220">
                  <c:v>10.976000000000001</c:v>
                </c:pt>
                <c:pt idx="221">
                  <c:v>41.521999999999998</c:v>
                </c:pt>
                <c:pt idx="222">
                  <c:v>80.138000000000005</c:v>
                </c:pt>
                <c:pt idx="223">
                  <c:v>134.114</c:v>
                </c:pt>
                <c:pt idx="224">
                  <c:v>33.454000000000001</c:v>
                </c:pt>
                <c:pt idx="225">
                  <c:v>15.885999999999999</c:v>
                </c:pt>
                <c:pt idx="226">
                  <c:v>15.454000000000001</c:v>
                </c:pt>
                <c:pt idx="227">
                  <c:v>50.758000000000003</c:v>
                </c:pt>
                <c:pt idx="228">
                  <c:v>151.83000000000001</c:v>
                </c:pt>
                <c:pt idx="229">
                  <c:v>44.262</c:v>
                </c:pt>
                <c:pt idx="230">
                  <c:v>269.32299999999998</c:v>
                </c:pt>
                <c:pt idx="231">
                  <c:v>347.95</c:v>
                </c:pt>
                <c:pt idx="232">
                  <c:v>183.99299999999999</c:v>
                </c:pt>
                <c:pt idx="233">
                  <c:v>484.15800000000002</c:v>
                </c:pt>
                <c:pt idx="234">
                  <c:v>70.864000000000004</c:v>
                </c:pt>
                <c:pt idx="235">
                  <c:v>52.494999999999997</c:v>
                </c:pt>
                <c:pt idx="236">
                  <c:v>134.297</c:v>
                </c:pt>
                <c:pt idx="237">
                  <c:v>66.885999999999996</c:v>
                </c:pt>
                <c:pt idx="238">
                  <c:v>136.751</c:v>
                </c:pt>
                <c:pt idx="239">
                  <c:v>76.706000000000003</c:v>
                </c:pt>
                <c:pt idx="240">
                  <c:v>43.362000000000002</c:v>
                </c:pt>
                <c:pt idx="241">
                  <c:v>28.887</c:v>
                </c:pt>
                <c:pt idx="242">
                  <c:v>110.20399999999999</c:v>
                </c:pt>
                <c:pt idx="243">
                  <c:v>56.795999999999999</c:v>
                </c:pt>
                <c:pt idx="244">
                  <c:v>52.387999999999998</c:v>
                </c:pt>
                <c:pt idx="245">
                  <c:v>33.523000000000003</c:v>
                </c:pt>
                <c:pt idx="246">
                  <c:v>33.862000000000002</c:v>
                </c:pt>
                <c:pt idx="247">
                  <c:v>27.965</c:v>
                </c:pt>
                <c:pt idx="248">
                  <c:v>34.003</c:v>
                </c:pt>
                <c:pt idx="249">
                  <c:v>15.121</c:v>
                </c:pt>
                <c:pt idx="250">
                  <c:v>14.817</c:v>
                </c:pt>
                <c:pt idx="251">
                  <c:v>12.923</c:v>
                </c:pt>
                <c:pt idx="252">
                  <c:v>17.55</c:v>
                </c:pt>
                <c:pt idx="253">
                  <c:v>20.73</c:v>
                </c:pt>
                <c:pt idx="254">
                  <c:v>7.1920000000000002</c:v>
                </c:pt>
                <c:pt idx="255">
                  <c:v>11.141999999999999</c:v>
                </c:pt>
                <c:pt idx="256">
                  <c:v>12.962999999999999</c:v>
                </c:pt>
                <c:pt idx="257">
                  <c:v>13.999000000000001</c:v>
                </c:pt>
                <c:pt idx="258">
                  <c:v>17.209</c:v>
                </c:pt>
                <c:pt idx="259">
                  <c:v>17.542000000000002</c:v>
                </c:pt>
                <c:pt idx="260">
                  <c:v>11.891</c:v>
                </c:pt>
                <c:pt idx="261">
                  <c:v>13.147</c:v>
                </c:pt>
                <c:pt idx="262">
                  <c:v>44.009</c:v>
                </c:pt>
                <c:pt idx="263">
                  <c:v>49.771000000000001</c:v>
                </c:pt>
                <c:pt idx="264">
                  <c:v>53.244999999999997</c:v>
                </c:pt>
                <c:pt idx="265">
                  <c:v>23.792999999999999</c:v>
                </c:pt>
                <c:pt idx="266">
                  <c:v>9.7530000000000001</c:v>
                </c:pt>
                <c:pt idx="267">
                  <c:v>30.66</c:v>
                </c:pt>
                <c:pt idx="268">
                  <c:v>16.012</c:v>
                </c:pt>
                <c:pt idx="269">
                  <c:v>26.169</c:v>
                </c:pt>
                <c:pt idx="270">
                  <c:v>53.46</c:v>
                </c:pt>
                <c:pt idx="271">
                  <c:v>119.309</c:v>
                </c:pt>
                <c:pt idx="272">
                  <c:v>256.27199999999999</c:v>
                </c:pt>
                <c:pt idx="273">
                  <c:v>269.96300000000002</c:v>
                </c:pt>
                <c:pt idx="274">
                  <c:v>153.55600000000001</c:v>
                </c:pt>
                <c:pt idx="275">
                  <c:v>105.994</c:v>
                </c:pt>
                <c:pt idx="276">
                  <c:v>56.728000000000002</c:v>
                </c:pt>
                <c:pt idx="277">
                  <c:v>146.55500000000001</c:v>
                </c:pt>
                <c:pt idx="278">
                  <c:v>274.767</c:v>
                </c:pt>
                <c:pt idx="279">
                  <c:v>97.304000000000002</c:v>
                </c:pt>
                <c:pt idx="280">
                  <c:v>107.96899999999999</c:v>
                </c:pt>
                <c:pt idx="281">
                  <c:v>64.034999999999997</c:v>
                </c:pt>
                <c:pt idx="282">
                  <c:v>47.767000000000003</c:v>
                </c:pt>
                <c:pt idx="283">
                  <c:v>70.771000000000001</c:v>
                </c:pt>
                <c:pt idx="284">
                  <c:v>53.780999999999999</c:v>
                </c:pt>
                <c:pt idx="285">
                  <c:v>38.189</c:v>
                </c:pt>
                <c:pt idx="286">
                  <c:v>26.45</c:v>
                </c:pt>
                <c:pt idx="287">
                  <c:v>13.461</c:v>
                </c:pt>
                <c:pt idx="288">
                  <c:v>18.164999999999999</c:v>
                </c:pt>
                <c:pt idx="289">
                  <c:v>14.99</c:v>
                </c:pt>
                <c:pt idx="290">
                  <c:v>7.976</c:v>
                </c:pt>
                <c:pt idx="291">
                  <c:v>21.145</c:v>
                </c:pt>
                <c:pt idx="292">
                  <c:v>13.603999999999999</c:v>
                </c:pt>
                <c:pt idx="293">
                  <c:v>12.336</c:v>
                </c:pt>
                <c:pt idx="294">
                  <c:v>20.92</c:v>
                </c:pt>
                <c:pt idx="295">
                  <c:v>11.885999999999999</c:v>
                </c:pt>
                <c:pt idx="296">
                  <c:v>15.569000000000001</c:v>
                </c:pt>
                <c:pt idx="297">
                  <c:v>27.225999999999999</c:v>
                </c:pt>
                <c:pt idx="298">
                  <c:v>28.605</c:v>
                </c:pt>
                <c:pt idx="299">
                  <c:v>39.780999999999999</c:v>
                </c:pt>
                <c:pt idx="300">
                  <c:v>26.786999999999999</c:v>
                </c:pt>
                <c:pt idx="301">
                  <c:v>27.048999999999999</c:v>
                </c:pt>
                <c:pt idx="302">
                  <c:v>53.713000000000001</c:v>
                </c:pt>
                <c:pt idx="303">
                  <c:v>27.890999999999998</c:v>
                </c:pt>
                <c:pt idx="304">
                  <c:v>44.725999999999999</c:v>
                </c:pt>
                <c:pt idx="305">
                  <c:v>21.308</c:v>
                </c:pt>
                <c:pt idx="306">
                  <c:v>91.022999999999996</c:v>
                </c:pt>
                <c:pt idx="307">
                  <c:v>31.195</c:v>
                </c:pt>
                <c:pt idx="308">
                  <c:v>28.277000000000001</c:v>
                </c:pt>
                <c:pt idx="309">
                  <c:v>409.00700000000001</c:v>
                </c:pt>
                <c:pt idx="310">
                  <c:v>100.124</c:v>
                </c:pt>
                <c:pt idx="311">
                  <c:v>27.347000000000001</c:v>
                </c:pt>
                <c:pt idx="312">
                  <c:v>22.327000000000002</c:v>
                </c:pt>
                <c:pt idx="313">
                  <c:v>16.146000000000001</c:v>
                </c:pt>
                <c:pt idx="314">
                  <c:v>17.015999999999998</c:v>
                </c:pt>
                <c:pt idx="315">
                  <c:v>11.478</c:v>
                </c:pt>
                <c:pt idx="316">
                  <c:v>5.6360000000000001</c:v>
                </c:pt>
                <c:pt idx="317">
                  <c:v>12.901999999999999</c:v>
                </c:pt>
                <c:pt idx="318">
                  <c:v>7.7240000000000002</c:v>
                </c:pt>
                <c:pt idx="319">
                  <c:v>5.8490000000000002</c:v>
                </c:pt>
                <c:pt idx="320">
                  <c:v>11.465999999999999</c:v>
                </c:pt>
                <c:pt idx="321">
                  <c:v>5.9429999999999996</c:v>
                </c:pt>
                <c:pt idx="322">
                  <c:v>2.2320000000000002</c:v>
                </c:pt>
                <c:pt idx="323">
                  <c:v>10.695</c:v>
                </c:pt>
                <c:pt idx="324">
                  <c:v>20.001999999999999</c:v>
                </c:pt>
                <c:pt idx="325">
                  <c:v>15.32</c:v>
                </c:pt>
                <c:pt idx="326">
                  <c:v>50.093000000000004</c:v>
                </c:pt>
                <c:pt idx="327">
                  <c:v>49.298999999999999</c:v>
                </c:pt>
                <c:pt idx="328">
                  <c:v>32.573</c:v>
                </c:pt>
                <c:pt idx="329">
                  <c:v>31.73</c:v>
                </c:pt>
                <c:pt idx="330">
                  <c:v>47.546999999999997</c:v>
                </c:pt>
                <c:pt idx="331">
                  <c:v>178.024</c:v>
                </c:pt>
                <c:pt idx="332">
                  <c:v>112.459</c:v>
                </c:pt>
                <c:pt idx="333">
                  <c:v>113.164</c:v>
                </c:pt>
                <c:pt idx="334">
                  <c:v>80.13</c:v>
                </c:pt>
                <c:pt idx="335">
                  <c:v>16.657</c:v>
                </c:pt>
                <c:pt idx="336">
                  <c:v>10.884</c:v>
                </c:pt>
                <c:pt idx="337">
                  <c:v>10.122999999999999</c:v>
                </c:pt>
                <c:pt idx="338">
                  <c:v>12.646000000000001</c:v>
                </c:pt>
                <c:pt idx="339">
                  <c:v>22.309000000000001</c:v>
                </c:pt>
                <c:pt idx="340">
                  <c:v>22.315999999999999</c:v>
                </c:pt>
                <c:pt idx="341">
                  <c:v>16.408999999999999</c:v>
                </c:pt>
                <c:pt idx="342">
                  <c:v>12.91</c:v>
                </c:pt>
                <c:pt idx="343">
                  <c:v>11.635</c:v>
                </c:pt>
                <c:pt idx="344">
                  <c:v>20.885000000000002</c:v>
                </c:pt>
                <c:pt idx="345">
                  <c:v>18.733000000000001</c:v>
                </c:pt>
                <c:pt idx="346">
                  <c:v>25.503</c:v>
                </c:pt>
                <c:pt idx="347">
                  <c:v>25.945</c:v>
                </c:pt>
                <c:pt idx="348">
                  <c:v>31.135000000000002</c:v>
                </c:pt>
                <c:pt idx="349">
                  <c:v>31.135000000000002</c:v>
                </c:pt>
                <c:pt idx="350">
                  <c:v>52.722000000000001</c:v>
                </c:pt>
                <c:pt idx="351">
                  <c:v>33.799999999999997</c:v>
                </c:pt>
                <c:pt idx="352">
                  <c:v>31.059000000000001</c:v>
                </c:pt>
                <c:pt idx="353">
                  <c:v>17.193999999999999</c:v>
                </c:pt>
                <c:pt idx="354">
                  <c:v>25.521999999999998</c:v>
                </c:pt>
                <c:pt idx="355">
                  <c:v>54.77</c:v>
                </c:pt>
                <c:pt idx="356">
                  <c:v>84.14</c:v>
                </c:pt>
                <c:pt idx="357">
                  <c:v>818.83</c:v>
                </c:pt>
                <c:pt idx="358">
                  <c:v>223.749</c:v>
                </c:pt>
                <c:pt idx="359">
                  <c:v>104.27200000000001</c:v>
                </c:pt>
                <c:pt idx="360">
                  <c:v>404.24599999999998</c:v>
                </c:pt>
                <c:pt idx="361">
                  <c:v>489.887</c:v>
                </c:pt>
                <c:pt idx="362">
                  <c:v>102.07299999999999</c:v>
                </c:pt>
                <c:pt idx="363">
                  <c:v>101.967</c:v>
                </c:pt>
                <c:pt idx="364">
                  <c:v>30.664999999999999</c:v>
                </c:pt>
                <c:pt idx="365">
                  <c:v>41.701000000000001</c:v>
                </c:pt>
                <c:pt idx="366">
                  <c:v>171.64099999999999</c:v>
                </c:pt>
                <c:pt idx="367">
                  <c:v>18.827000000000002</c:v>
                </c:pt>
                <c:pt idx="368">
                  <c:v>45.320999999999998</c:v>
                </c:pt>
                <c:pt idx="369">
                  <c:v>129.89099999999999</c:v>
                </c:pt>
                <c:pt idx="370">
                  <c:v>34.106000000000002</c:v>
                </c:pt>
                <c:pt idx="371">
                  <c:v>60.302</c:v>
                </c:pt>
                <c:pt idx="372">
                  <c:v>70.637</c:v>
                </c:pt>
                <c:pt idx="373">
                  <c:v>26.663</c:v>
                </c:pt>
                <c:pt idx="374">
                  <c:v>33.284999999999997</c:v>
                </c:pt>
                <c:pt idx="375">
                  <c:v>25.071999999999999</c:v>
                </c:pt>
                <c:pt idx="376">
                  <c:v>32.966000000000001</c:v>
                </c:pt>
                <c:pt idx="377">
                  <c:v>42.08</c:v>
                </c:pt>
                <c:pt idx="378">
                  <c:v>32.746000000000002</c:v>
                </c:pt>
                <c:pt idx="379">
                  <c:v>59.110999999999997</c:v>
                </c:pt>
                <c:pt idx="380">
                  <c:v>118.249</c:v>
                </c:pt>
                <c:pt idx="381">
                  <c:v>62.853000000000002</c:v>
                </c:pt>
                <c:pt idx="382">
                  <c:v>37.962000000000003</c:v>
                </c:pt>
                <c:pt idx="383">
                  <c:v>42.537999999999997</c:v>
                </c:pt>
                <c:pt idx="384">
                  <c:v>72.959999999999994</c:v>
                </c:pt>
                <c:pt idx="385">
                  <c:v>33.884999999999998</c:v>
                </c:pt>
                <c:pt idx="386">
                  <c:v>124.92700000000001</c:v>
                </c:pt>
                <c:pt idx="387">
                  <c:v>36.307000000000002</c:v>
                </c:pt>
                <c:pt idx="388">
                  <c:v>30.173999999999999</c:v>
                </c:pt>
                <c:pt idx="389">
                  <c:v>16.981000000000002</c:v>
                </c:pt>
                <c:pt idx="390">
                  <c:v>18.524000000000001</c:v>
                </c:pt>
                <c:pt idx="391">
                  <c:v>6.2210000000000001</c:v>
                </c:pt>
                <c:pt idx="392">
                  <c:v>43.018000000000001</c:v>
                </c:pt>
                <c:pt idx="393">
                  <c:v>41.901000000000003</c:v>
                </c:pt>
                <c:pt idx="394">
                  <c:v>28.164999999999999</c:v>
                </c:pt>
                <c:pt idx="395">
                  <c:v>26.832999999999998</c:v>
                </c:pt>
                <c:pt idx="396">
                  <c:v>22.523</c:v>
                </c:pt>
                <c:pt idx="397">
                  <c:v>12.206</c:v>
                </c:pt>
                <c:pt idx="398">
                  <c:v>25.603999999999999</c:v>
                </c:pt>
                <c:pt idx="399">
                  <c:v>16.626999999999999</c:v>
                </c:pt>
                <c:pt idx="400">
                  <c:v>38.835000000000001</c:v>
                </c:pt>
                <c:pt idx="401">
                  <c:v>100.646</c:v>
                </c:pt>
                <c:pt idx="402">
                  <c:v>93.734999999999999</c:v>
                </c:pt>
                <c:pt idx="403">
                  <c:v>67.414000000000001</c:v>
                </c:pt>
                <c:pt idx="404">
                  <c:v>232.04400000000001</c:v>
                </c:pt>
                <c:pt idx="405">
                  <c:v>197.89099999999999</c:v>
                </c:pt>
                <c:pt idx="406">
                  <c:v>86.406999999999996</c:v>
                </c:pt>
                <c:pt idx="407">
                  <c:v>106.666</c:v>
                </c:pt>
                <c:pt idx="408">
                  <c:v>42.93</c:v>
                </c:pt>
                <c:pt idx="409">
                  <c:v>159.328</c:v>
                </c:pt>
                <c:pt idx="410">
                  <c:v>92.236999999999995</c:v>
                </c:pt>
                <c:pt idx="411">
                  <c:v>81.292000000000002</c:v>
                </c:pt>
                <c:pt idx="412">
                  <c:v>26.309000000000001</c:v>
                </c:pt>
                <c:pt idx="413">
                  <c:v>14.536</c:v>
                </c:pt>
                <c:pt idx="414">
                  <c:v>12.781000000000001</c:v>
                </c:pt>
                <c:pt idx="415">
                  <c:v>8.5289999999999999</c:v>
                </c:pt>
                <c:pt idx="416">
                  <c:v>10.481</c:v>
                </c:pt>
                <c:pt idx="417">
                  <c:v>8.5939999999999994</c:v>
                </c:pt>
                <c:pt idx="418">
                  <c:v>9.4390000000000001</c:v>
                </c:pt>
                <c:pt idx="419">
                  <c:v>20.960999999999999</c:v>
                </c:pt>
                <c:pt idx="420">
                  <c:v>27.675999999999998</c:v>
                </c:pt>
                <c:pt idx="421">
                  <c:v>18.536000000000001</c:v>
                </c:pt>
                <c:pt idx="422">
                  <c:v>17.443000000000001</c:v>
                </c:pt>
                <c:pt idx="423">
                  <c:v>35.35</c:v>
                </c:pt>
                <c:pt idx="424">
                  <c:v>14.038</c:v>
                </c:pt>
                <c:pt idx="425">
                  <c:v>43.122999999999998</c:v>
                </c:pt>
                <c:pt idx="426">
                  <c:v>23.245000000000001</c:v>
                </c:pt>
                <c:pt idx="427">
                  <c:v>22.405000000000001</c:v>
                </c:pt>
                <c:pt idx="428">
                  <c:v>26.591999999999999</c:v>
                </c:pt>
                <c:pt idx="429">
                  <c:v>41.634</c:v>
                </c:pt>
                <c:pt idx="430">
                  <c:v>25.623999999999999</c:v>
                </c:pt>
                <c:pt idx="431">
                  <c:v>13.97</c:v>
                </c:pt>
                <c:pt idx="432">
                  <c:v>78.959999999999994</c:v>
                </c:pt>
                <c:pt idx="433">
                  <c:v>130.29900000000001</c:v>
                </c:pt>
                <c:pt idx="434">
                  <c:v>71.438000000000002</c:v>
                </c:pt>
                <c:pt idx="435">
                  <c:v>138.19499999999999</c:v>
                </c:pt>
                <c:pt idx="436">
                  <c:v>211.202</c:v>
                </c:pt>
                <c:pt idx="437">
                  <c:v>71.673000000000002</c:v>
                </c:pt>
                <c:pt idx="438">
                  <c:v>51.521000000000001</c:v>
                </c:pt>
                <c:pt idx="439">
                  <c:v>49.749000000000002</c:v>
                </c:pt>
                <c:pt idx="440">
                  <c:v>47.445</c:v>
                </c:pt>
                <c:pt idx="441">
                  <c:v>21.888999999999999</c:v>
                </c:pt>
                <c:pt idx="442">
                  <c:v>23.75</c:v>
                </c:pt>
                <c:pt idx="443">
                  <c:v>20.324000000000002</c:v>
                </c:pt>
                <c:pt idx="444">
                  <c:v>21.963000000000001</c:v>
                </c:pt>
                <c:pt idx="445">
                  <c:v>15.935</c:v>
                </c:pt>
                <c:pt idx="446">
                  <c:v>16.282</c:v>
                </c:pt>
                <c:pt idx="447">
                  <c:v>14.074</c:v>
                </c:pt>
                <c:pt idx="448">
                  <c:v>12.932</c:v>
                </c:pt>
                <c:pt idx="449">
                  <c:v>3.081</c:v>
                </c:pt>
                <c:pt idx="450">
                  <c:v>2.7109999999999999</c:v>
                </c:pt>
                <c:pt idx="451">
                  <c:v>3.0070000000000001</c:v>
                </c:pt>
                <c:pt idx="452">
                  <c:v>2.8140000000000001</c:v>
                </c:pt>
                <c:pt idx="453">
                  <c:v>2.7789999999999999</c:v>
                </c:pt>
                <c:pt idx="454">
                  <c:v>2.3849999999999998</c:v>
                </c:pt>
                <c:pt idx="455">
                  <c:v>2.7789999999999999</c:v>
                </c:pt>
                <c:pt idx="456">
                  <c:v>2.411</c:v>
                </c:pt>
                <c:pt idx="457">
                  <c:v>2.6789999999999998</c:v>
                </c:pt>
                <c:pt idx="458">
                  <c:v>2.3359999999999999</c:v>
                </c:pt>
                <c:pt idx="459">
                  <c:v>2.8260000000000001</c:v>
                </c:pt>
                <c:pt idx="460">
                  <c:v>9.36</c:v>
                </c:pt>
                <c:pt idx="461">
                  <c:v>9.7509999999999994</c:v>
                </c:pt>
                <c:pt idx="462">
                  <c:v>6.2370000000000001</c:v>
                </c:pt>
                <c:pt idx="463">
                  <c:v>7.492</c:v>
                </c:pt>
                <c:pt idx="464">
                  <c:v>6.194</c:v>
                </c:pt>
                <c:pt idx="465">
                  <c:v>6.399</c:v>
                </c:pt>
                <c:pt idx="466">
                  <c:v>12.35</c:v>
                </c:pt>
                <c:pt idx="467">
                  <c:v>13.819000000000001</c:v>
                </c:pt>
                <c:pt idx="468">
                  <c:v>41.25</c:v>
                </c:pt>
                <c:pt idx="469">
                  <c:v>11.455</c:v>
                </c:pt>
                <c:pt idx="470">
                  <c:v>14.755000000000001</c:v>
                </c:pt>
                <c:pt idx="471">
                  <c:v>91.168999999999997</c:v>
                </c:pt>
                <c:pt idx="472">
                  <c:v>221.61699999999999</c:v>
                </c:pt>
                <c:pt idx="473">
                  <c:v>204.255</c:v>
                </c:pt>
                <c:pt idx="474">
                  <c:v>59.953000000000003</c:v>
                </c:pt>
                <c:pt idx="475">
                  <c:v>253.67599999999999</c:v>
                </c:pt>
                <c:pt idx="476">
                  <c:v>390.87799999999999</c:v>
                </c:pt>
                <c:pt idx="477">
                  <c:v>90.375</c:v>
                </c:pt>
                <c:pt idx="478">
                  <c:v>73.549000000000007</c:v>
                </c:pt>
                <c:pt idx="479">
                  <c:v>90.346000000000004</c:v>
                </c:pt>
                <c:pt idx="480">
                  <c:v>77.938000000000002</c:v>
                </c:pt>
                <c:pt idx="481">
                  <c:v>38.14</c:v>
                </c:pt>
                <c:pt idx="482">
                  <c:v>41.162999999999997</c:v>
                </c:pt>
                <c:pt idx="483">
                  <c:v>17.289000000000001</c:v>
                </c:pt>
                <c:pt idx="484">
                  <c:v>16.366</c:v>
                </c:pt>
                <c:pt idx="485">
                  <c:v>17.242000000000001</c:v>
                </c:pt>
                <c:pt idx="486">
                  <c:v>15.087999999999999</c:v>
                </c:pt>
                <c:pt idx="487">
                  <c:v>15.864000000000001</c:v>
                </c:pt>
                <c:pt idx="488">
                  <c:v>14.233000000000001</c:v>
                </c:pt>
                <c:pt idx="489">
                  <c:v>15.858000000000001</c:v>
                </c:pt>
                <c:pt idx="490">
                  <c:v>3.431</c:v>
                </c:pt>
                <c:pt idx="491">
                  <c:v>7.6520000000000001</c:v>
                </c:pt>
                <c:pt idx="492">
                  <c:v>7.734</c:v>
                </c:pt>
                <c:pt idx="493">
                  <c:v>8.0340000000000007</c:v>
                </c:pt>
                <c:pt idx="494">
                  <c:v>9.8930000000000007</c:v>
                </c:pt>
                <c:pt idx="495">
                  <c:v>7.899</c:v>
                </c:pt>
                <c:pt idx="496">
                  <c:v>19.768000000000001</c:v>
                </c:pt>
                <c:pt idx="497">
                  <c:v>31.074000000000002</c:v>
                </c:pt>
                <c:pt idx="498">
                  <c:v>61.286999999999999</c:v>
                </c:pt>
                <c:pt idx="499">
                  <c:v>71.572000000000003</c:v>
                </c:pt>
                <c:pt idx="500">
                  <c:v>57.725000000000001</c:v>
                </c:pt>
                <c:pt idx="501">
                  <c:v>58.496000000000002</c:v>
                </c:pt>
                <c:pt idx="502">
                  <c:v>59.612000000000002</c:v>
                </c:pt>
                <c:pt idx="503">
                  <c:v>57.725000000000001</c:v>
                </c:pt>
                <c:pt idx="504">
                  <c:v>58.514000000000003</c:v>
                </c:pt>
                <c:pt idx="505">
                  <c:v>117.321</c:v>
                </c:pt>
                <c:pt idx="506">
                  <c:v>80.739000000000004</c:v>
                </c:pt>
                <c:pt idx="507">
                  <c:v>439.41500000000002</c:v>
                </c:pt>
                <c:pt idx="508">
                  <c:v>219.714</c:v>
                </c:pt>
                <c:pt idx="509">
                  <c:v>421.24200000000002</c:v>
                </c:pt>
                <c:pt idx="510">
                  <c:v>197.666</c:v>
                </c:pt>
                <c:pt idx="511">
                  <c:v>270.14299999999997</c:v>
                </c:pt>
                <c:pt idx="512">
                  <c:v>748.84900000000005</c:v>
                </c:pt>
                <c:pt idx="513">
                  <c:v>836.84699999999998</c:v>
                </c:pt>
                <c:pt idx="514">
                  <c:v>168.738</c:v>
                </c:pt>
                <c:pt idx="515">
                  <c:v>160.898</c:v>
                </c:pt>
                <c:pt idx="516">
                  <c:v>113.01300000000001</c:v>
                </c:pt>
                <c:pt idx="517">
                  <c:v>89.275999999999996</c:v>
                </c:pt>
                <c:pt idx="518">
                  <c:v>65.744</c:v>
                </c:pt>
                <c:pt idx="519">
                  <c:v>58.496000000000002</c:v>
                </c:pt>
                <c:pt idx="520">
                  <c:v>50.276000000000003</c:v>
                </c:pt>
                <c:pt idx="521">
                  <c:v>33.683999999999997</c:v>
                </c:pt>
                <c:pt idx="522">
                  <c:v>28.51</c:v>
                </c:pt>
                <c:pt idx="523">
                  <c:v>23.992999999999999</c:v>
                </c:pt>
                <c:pt idx="524">
                  <c:v>31.132000000000001</c:v>
                </c:pt>
                <c:pt idx="525">
                  <c:v>21.459</c:v>
                </c:pt>
                <c:pt idx="526">
                  <c:v>19.376999999999999</c:v>
                </c:pt>
                <c:pt idx="527">
                  <c:v>47.656999999999996</c:v>
                </c:pt>
                <c:pt idx="528">
                  <c:v>14.976000000000001</c:v>
                </c:pt>
                <c:pt idx="529">
                  <c:v>6.6929999999999996</c:v>
                </c:pt>
                <c:pt idx="530">
                  <c:v>33.750999999999998</c:v>
                </c:pt>
                <c:pt idx="531">
                  <c:v>15.595000000000001</c:v>
                </c:pt>
                <c:pt idx="532">
                  <c:v>20.405999999999999</c:v>
                </c:pt>
                <c:pt idx="533">
                  <c:v>21.318000000000001</c:v>
                </c:pt>
                <c:pt idx="534">
                  <c:v>12.226000000000001</c:v>
                </c:pt>
                <c:pt idx="535">
                  <c:v>73.257000000000005</c:v>
                </c:pt>
                <c:pt idx="536">
                  <c:v>19.856999999999999</c:v>
                </c:pt>
                <c:pt idx="537">
                  <c:v>27.196999999999999</c:v>
                </c:pt>
                <c:pt idx="538">
                  <c:v>50.762</c:v>
                </c:pt>
                <c:pt idx="539">
                  <c:v>34.247999999999998</c:v>
                </c:pt>
                <c:pt idx="540">
                  <c:v>25.823</c:v>
                </c:pt>
                <c:pt idx="541">
                  <c:v>16.113</c:v>
                </c:pt>
                <c:pt idx="542">
                  <c:v>22.713000000000001</c:v>
                </c:pt>
                <c:pt idx="543">
                  <c:v>36.476999999999997</c:v>
                </c:pt>
                <c:pt idx="544">
                  <c:v>30.812000000000001</c:v>
                </c:pt>
                <c:pt idx="545">
                  <c:v>23.914000000000001</c:v>
                </c:pt>
                <c:pt idx="546">
                  <c:v>17.616</c:v>
                </c:pt>
                <c:pt idx="547">
                  <c:v>18.87</c:v>
                </c:pt>
                <c:pt idx="548">
                  <c:v>23.63</c:v>
                </c:pt>
                <c:pt idx="549">
                  <c:v>75.995000000000005</c:v>
                </c:pt>
                <c:pt idx="550">
                  <c:v>202.779</c:v>
                </c:pt>
                <c:pt idx="551">
                  <c:v>68.186999999999998</c:v>
                </c:pt>
                <c:pt idx="552">
                  <c:v>105.73099999999999</c:v>
                </c:pt>
                <c:pt idx="553">
                  <c:v>68.119</c:v>
                </c:pt>
                <c:pt idx="554">
                  <c:v>37.201999999999998</c:v>
                </c:pt>
                <c:pt idx="555">
                  <c:v>27.324999999999999</c:v>
                </c:pt>
                <c:pt idx="556">
                  <c:v>34.718000000000004</c:v>
                </c:pt>
                <c:pt idx="557">
                  <c:v>22.49</c:v>
                </c:pt>
                <c:pt idx="558">
                  <c:v>22.611999999999998</c:v>
                </c:pt>
                <c:pt idx="559">
                  <c:v>18.898</c:v>
                </c:pt>
                <c:pt idx="560">
                  <c:v>9.0670000000000002</c:v>
                </c:pt>
                <c:pt idx="561">
                  <c:v>7.391</c:v>
                </c:pt>
                <c:pt idx="562">
                  <c:v>3.1930000000000001</c:v>
                </c:pt>
                <c:pt idx="563">
                  <c:v>7.4610000000000003</c:v>
                </c:pt>
                <c:pt idx="564">
                  <c:v>2.1440000000000001</c:v>
                </c:pt>
                <c:pt idx="565">
                  <c:v>6.0350000000000001</c:v>
                </c:pt>
                <c:pt idx="566">
                  <c:v>4.7549999999999999</c:v>
                </c:pt>
                <c:pt idx="567">
                  <c:v>6.84</c:v>
                </c:pt>
                <c:pt idx="568">
                  <c:v>10.997</c:v>
                </c:pt>
                <c:pt idx="569">
                  <c:v>4.3609999999999998</c:v>
                </c:pt>
                <c:pt idx="570">
                  <c:v>4.4969999999999999</c:v>
                </c:pt>
                <c:pt idx="571">
                  <c:v>5.9989999999999997</c:v>
                </c:pt>
                <c:pt idx="572">
                  <c:v>4.1980000000000004</c:v>
                </c:pt>
                <c:pt idx="573">
                  <c:v>5.94</c:v>
                </c:pt>
                <c:pt idx="574">
                  <c:v>4.3680000000000003</c:v>
                </c:pt>
                <c:pt idx="575">
                  <c:v>2.2549999999999999</c:v>
                </c:pt>
                <c:pt idx="576">
                  <c:v>2.875</c:v>
                </c:pt>
                <c:pt idx="577">
                  <c:v>7.375</c:v>
                </c:pt>
                <c:pt idx="578">
                  <c:v>3.0750000000000002</c:v>
                </c:pt>
                <c:pt idx="579">
                  <c:v>22.044</c:v>
                </c:pt>
                <c:pt idx="580">
                  <c:v>7.1</c:v>
                </c:pt>
                <c:pt idx="581">
                  <c:v>10.826000000000001</c:v>
                </c:pt>
                <c:pt idx="582">
                  <c:v>20.172000000000001</c:v>
                </c:pt>
                <c:pt idx="583">
                  <c:v>23.704999999999998</c:v>
                </c:pt>
                <c:pt idx="584">
                  <c:v>20.407</c:v>
                </c:pt>
                <c:pt idx="585">
                  <c:v>280.61399999999998</c:v>
                </c:pt>
                <c:pt idx="586">
                  <c:v>87.393000000000001</c:v>
                </c:pt>
                <c:pt idx="587">
                  <c:v>42.335999999999999</c:v>
                </c:pt>
                <c:pt idx="588">
                  <c:v>41.325000000000003</c:v>
                </c:pt>
                <c:pt idx="589">
                  <c:v>103.529</c:v>
                </c:pt>
                <c:pt idx="590">
                  <c:v>74.747</c:v>
                </c:pt>
                <c:pt idx="591">
                  <c:v>68.790000000000006</c:v>
                </c:pt>
                <c:pt idx="592">
                  <c:v>55.076000000000001</c:v>
                </c:pt>
                <c:pt idx="593">
                  <c:v>17.484000000000002</c:v>
                </c:pt>
                <c:pt idx="594">
                  <c:v>341.50099999999998</c:v>
                </c:pt>
                <c:pt idx="595">
                  <c:v>39.738</c:v>
                </c:pt>
                <c:pt idx="596">
                  <c:v>116.185</c:v>
                </c:pt>
                <c:pt idx="597">
                  <c:v>31.068000000000001</c:v>
                </c:pt>
                <c:pt idx="598">
                  <c:v>20.309000000000001</c:v>
                </c:pt>
                <c:pt idx="599">
                  <c:v>18.231000000000002</c:v>
                </c:pt>
                <c:pt idx="600">
                  <c:v>19.384</c:v>
                </c:pt>
                <c:pt idx="601">
                  <c:v>15.727</c:v>
                </c:pt>
                <c:pt idx="602">
                  <c:v>10.702999999999999</c:v>
                </c:pt>
                <c:pt idx="603">
                  <c:v>9.19</c:v>
                </c:pt>
                <c:pt idx="604">
                  <c:v>19.111000000000001</c:v>
                </c:pt>
                <c:pt idx="605">
                  <c:v>4.5549999999999997</c:v>
                </c:pt>
                <c:pt idx="606">
                  <c:v>3.6549999999999998</c:v>
                </c:pt>
                <c:pt idx="607">
                  <c:v>15.497</c:v>
                </c:pt>
                <c:pt idx="608">
                  <c:v>3.105</c:v>
                </c:pt>
                <c:pt idx="609">
                  <c:v>10.728999999999999</c:v>
                </c:pt>
                <c:pt idx="610">
                  <c:v>3.3370000000000002</c:v>
                </c:pt>
                <c:pt idx="611">
                  <c:v>33.686999999999998</c:v>
                </c:pt>
                <c:pt idx="612">
                  <c:v>9.2469999999999999</c:v>
                </c:pt>
                <c:pt idx="613">
                  <c:v>18.888999999999999</c:v>
                </c:pt>
                <c:pt idx="614">
                  <c:v>7.4710000000000001</c:v>
                </c:pt>
                <c:pt idx="615">
                  <c:v>27.431000000000001</c:v>
                </c:pt>
                <c:pt idx="616">
                  <c:v>8.9280000000000008</c:v>
                </c:pt>
                <c:pt idx="617">
                  <c:v>9.109</c:v>
                </c:pt>
                <c:pt idx="618">
                  <c:v>28.553999999999998</c:v>
                </c:pt>
                <c:pt idx="619">
                  <c:v>70.915999999999997</c:v>
                </c:pt>
                <c:pt idx="620">
                  <c:v>73.372</c:v>
                </c:pt>
                <c:pt idx="621">
                  <c:v>35.508000000000003</c:v>
                </c:pt>
                <c:pt idx="622">
                  <c:v>120.852</c:v>
                </c:pt>
                <c:pt idx="623">
                  <c:v>225.66</c:v>
                </c:pt>
                <c:pt idx="624">
                  <c:v>64.480999999999995</c:v>
                </c:pt>
                <c:pt idx="625">
                  <c:v>64.760000000000005</c:v>
                </c:pt>
                <c:pt idx="626">
                  <c:v>28.788</c:v>
                </c:pt>
                <c:pt idx="627">
                  <c:v>25.388999999999999</c:v>
                </c:pt>
                <c:pt idx="628">
                  <c:v>19.559999999999999</c:v>
                </c:pt>
                <c:pt idx="629">
                  <c:v>29.361000000000001</c:v>
                </c:pt>
                <c:pt idx="630">
                  <c:v>23.46</c:v>
                </c:pt>
                <c:pt idx="631">
                  <c:v>31.24</c:v>
                </c:pt>
                <c:pt idx="632">
                  <c:v>7.3280000000000003</c:v>
                </c:pt>
                <c:pt idx="633">
                  <c:v>8.6549999999999994</c:v>
                </c:pt>
                <c:pt idx="634">
                  <c:v>9.1760000000000002</c:v>
                </c:pt>
                <c:pt idx="635">
                  <c:v>7.1509999999999998</c:v>
                </c:pt>
                <c:pt idx="636">
                  <c:v>5.149</c:v>
                </c:pt>
                <c:pt idx="637">
                  <c:v>7.9189999999999996</c:v>
                </c:pt>
                <c:pt idx="638">
                  <c:v>4.5410000000000004</c:v>
                </c:pt>
                <c:pt idx="639">
                  <c:v>6.1219999999999999</c:v>
                </c:pt>
                <c:pt idx="640">
                  <c:v>5.2450000000000001</c:v>
                </c:pt>
                <c:pt idx="641">
                  <c:v>6.6740000000000004</c:v>
                </c:pt>
                <c:pt idx="642">
                  <c:v>2.4079999999999999</c:v>
                </c:pt>
                <c:pt idx="643">
                  <c:v>2.9670000000000001</c:v>
                </c:pt>
                <c:pt idx="644">
                  <c:v>4.7990000000000004</c:v>
                </c:pt>
                <c:pt idx="645">
                  <c:v>2.9329999999999998</c:v>
                </c:pt>
                <c:pt idx="646">
                  <c:v>3.194</c:v>
                </c:pt>
                <c:pt idx="647">
                  <c:v>2.4</c:v>
                </c:pt>
                <c:pt idx="648">
                  <c:v>6.15</c:v>
                </c:pt>
                <c:pt idx="649">
                  <c:v>6.008</c:v>
                </c:pt>
                <c:pt idx="650">
                  <c:v>2.0110000000000001</c:v>
                </c:pt>
                <c:pt idx="651">
                  <c:v>2.8439999999999999</c:v>
                </c:pt>
                <c:pt idx="652">
                  <c:v>10.488</c:v>
                </c:pt>
                <c:pt idx="653">
                  <c:v>11.039</c:v>
                </c:pt>
                <c:pt idx="654">
                  <c:v>43.704999999999998</c:v>
                </c:pt>
                <c:pt idx="655">
                  <c:v>39.453000000000003</c:v>
                </c:pt>
                <c:pt idx="656">
                  <c:v>39.656999999999996</c:v>
                </c:pt>
                <c:pt idx="657">
                  <c:v>11.125999999999999</c:v>
                </c:pt>
                <c:pt idx="658">
                  <c:v>5.9050000000000002</c:v>
                </c:pt>
                <c:pt idx="659">
                  <c:v>11.228</c:v>
                </c:pt>
                <c:pt idx="660">
                  <c:v>5.9050000000000002</c:v>
                </c:pt>
                <c:pt idx="661">
                  <c:v>11.175000000000001</c:v>
                </c:pt>
                <c:pt idx="662">
                  <c:v>5.7469999999999999</c:v>
                </c:pt>
                <c:pt idx="663">
                  <c:v>2.98</c:v>
                </c:pt>
                <c:pt idx="664">
                  <c:v>1.855</c:v>
                </c:pt>
                <c:pt idx="665">
                  <c:v>2.8809999999999998</c:v>
                </c:pt>
                <c:pt idx="666">
                  <c:v>2.786</c:v>
                </c:pt>
                <c:pt idx="667">
                  <c:v>2.1629999999999998</c:v>
                </c:pt>
                <c:pt idx="668">
                  <c:v>11.115</c:v>
                </c:pt>
                <c:pt idx="669">
                  <c:v>9.4E-2</c:v>
                </c:pt>
                <c:pt idx="670">
                  <c:v>1.0940000000000001</c:v>
                </c:pt>
                <c:pt idx="671">
                  <c:v>2.0939999999999999</c:v>
                </c:pt>
                <c:pt idx="672">
                  <c:v>8.5999999999999993E-2</c:v>
                </c:pt>
                <c:pt idx="673">
                  <c:v>8.7999999999999995E-2</c:v>
                </c:pt>
                <c:pt idx="674">
                  <c:v>9.0999999999999998E-2</c:v>
                </c:pt>
                <c:pt idx="675">
                  <c:v>8.8999999999999996E-2</c:v>
                </c:pt>
                <c:pt idx="676">
                  <c:v>3.6059999999999999</c:v>
                </c:pt>
                <c:pt idx="677">
                  <c:v>3.93</c:v>
                </c:pt>
                <c:pt idx="678">
                  <c:v>55.014000000000003</c:v>
                </c:pt>
                <c:pt idx="679">
                  <c:v>3.9420000000000002</c:v>
                </c:pt>
                <c:pt idx="680">
                  <c:v>5.0599999999999996</c:v>
                </c:pt>
                <c:pt idx="681">
                  <c:v>6.5990000000000002</c:v>
                </c:pt>
                <c:pt idx="682">
                  <c:v>58.76</c:v>
                </c:pt>
                <c:pt idx="683">
                  <c:v>105.15900000000001</c:v>
                </c:pt>
                <c:pt idx="684">
                  <c:v>107.554</c:v>
                </c:pt>
                <c:pt idx="685">
                  <c:v>60.783000000000001</c:v>
                </c:pt>
                <c:pt idx="686">
                  <c:v>108.758</c:v>
                </c:pt>
                <c:pt idx="687">
                  <c:v>219.44300000000001</c:v>
                </c:pt>
                <c:pt idx="688">
                  <c:v>168.988</c:v>
                </c:pt>
                <c:pt idx="689">
                  <c:v>61.689</c:v>
                </c:pt>
                <c:pt idx="690">
                  <c:v>27.125</c:v>
                </c:pt>
                <c:pt idx="691">
                  <c:v>58.853000000000002</c:v>
                </c:pt>
                <c:pt idx="692">
                  <c:v>29.146999999999998</c:v>
                </c:pt>
                <c:pt idx="693">
                  <c:v>235.65799999999999</c:v>
                </c:pt>
                <c:pt idx="694">
                  <c:v>56.319000000000003</c:v>
                </c:pt>
                <c:pt idx="695">
                  <c:v>3.5990000000000002</c:v>
                </c:pt>
                <c:pt idx="696">
                  <c:v>3.4369999999999998</c:v>
                </c:pt>
                <c:pt idx="697">
                  <c:v>5.7720000000000002</c:v>
                </c:pt>
                <c:pt idx="698">
                  <c:v>3.62</c:v>
                </c:pt>
                <c:pt idx="699">
                  <c:v>3.113</c:v>
                </c:pt>
                <c:pt idx="700">
                  <c:v>2.6120000000000001</c:v>
                </c:pt>
                <c:pt idx="701">
                  <c:v>2.0630000000000002</c:v>
                </c:pt>
                <c:pt idx="702">
                  <c:v>3.4609999999999999</c:v>
                </c:pt>
                <c:pt idx="703">
                  <c:v>7.1980000000000004</c:v>
                </c:pt>
                <c:pt idx="704">
                  <c:v>17.077000000000002</c:v>
                </c:pt>
                <c:pt idx="705">
                  <c:v>16.266999999999999</c:v>
                </c:pt>
                <c:pt idx="706">
                  <c:v>17.266999999999999</c:v>
                </c:pt>
                <c:pt idx="707">
                  <c:v>18.266999999999999</c:v>
                </c:pt>
                <c:pt idx="708">
                  <c:v>7.2510000000000003</c:v>
                </c:pt>
                <c:pt idx="709">
                  <c:v>85.733000000000004</c:v>
                </c:pt>
                <c:pt idx="710">
                  <c:v>17.398</c:v>
                </c:pt>
                <c:pt idx="711">
                  <c:v>16.155999999999999</c:v>
                </c:pt>
                <c:pt idx="712">
                  <c:v>18.184000000000001</c:v>
                </c:pt>
                <c:pt idx="713">
                  <c:v>13.173</c:v>
                </c:pt>
                <c:pt idx="714">
                  <c:v>16.216999999999999</c:v>
                </c:pt>
                <c:pt idx="715">
                  <c:v>212.06800000000001</c:v>
                </c:pt>
                <c:pt idx="716">
                  <c:v>221.52799999999999</c:v>
                </c:pt>
                <c:pt idx="717">
                  <c:v>56.12</c:v>
                </c:pt>
                <c:pt idx="718">
                  <c:v>56.371000000000002</c:v>
                </c:pt>
                <c:pt idx="719">
                  <c:v>82.147999999999996</c:v>
                </c:pt>
                <c:pt idx="720">
                  <c:v>116.307</c:v>
                </c:pt>
                <c:pt idx="721">
                  <c:v>107.56399999999999</c:v>
                </c:pt>
                <c:pt idx="722">
                  <c:v>62.735999999999997</c:v>
                </c:pt>
                <c:pt idx="723">
                  <c:v>109.776</c:v>
                </c:pt>
                <c:pt idx="724">
                  <c:v>94.756</c:v>
                </c:pt>
                <c:pt idx="725">
                  <c:v>124.267</c:v>
                </c:pt>
                <c:pt idx="726">
                  <c:v>65.379000000000005</c:v>
                </c:pt>
                <c:pt idx="727">
                  <c:v>56.145000000000003</c:v>
                </c:pt>
                <c:pt idx="728">
                  <c:v>54.945999999999998</c:v>
                </c:pt>
                <c:pt idx="729">
                  <c:v>33.698</c:v>
                </c:pt>
                <c:pt idx="730">
                  <c:v>30.17</c:v>
                </c:pt>
                <c:pt idx="731">
                  <c:v>37.244</c:v>
                </c:pt>
                <c:pt idx="732">
                  <c:v>18.314</c:v>
                </c:pt>
                <c:pt idx="733">
                  <c:v>17.888000000000002</c:v>
                </c:pt>
                <c:pt idx="734">
                  <c:v>18.16</c:v>
                </c:pt>
                <c:pt idx="735">
                  <c:v>14.988</c:v>
                </c:pt>
                <c:pt idx="736">
                  <c:v>15.515000000000001</c:v>
                </c:pt>
                <c:pt idx="737">
                  <c:v>5.4240000000000004</c:v>
                </c:pt>
                <c:pt idx="738">
                  <c:v>8.3360000000000003</c:v>
                </c:pt>
                <c:pt idx="739">
                  <c:v>15.593</c:v>
                </c:pt>
                <c:pt idx="740">
                  <c:v>7.0279999999999996</c:v>
                </c:pt>
                <c:pt idx="741">
                  <c:v>8.5139999999999993</c:v>
                </c:pt>
                <c:pt idx="742">
                  <c:v>11.025</c:v>
                </c:pt>
                <c:pt idx="743">
                  <c:v>14.3</c:v>
                </c:pt>
                <c:pt idx="744">
                  <c:v>14.167</c:v>
                </c:pt>
                <c:pt idx="745">
                  <c:v>56.228999999999999</c:v>
                </c:pt>
                <c:pt idx="746">
                  <c:v>38.417000000000002</c:v>
                </c:pt>
                <c:pt idx="747">
                  <c:v>39.198999999999998</c:v>
                </c:pt>
                <c:pt idx="748">
                  <c:v>22.033999999999999</c:v>
                </c:pt>
                <c:pt idx="749">
                  <c:v>47.372999999999998</c:v>
                </c:pt>
                <c:pt idx="750">
                  <c:v>57.344999999999999</c:v>
                </c:pt>
                <c:pt idx="751">
                  <c:v>33.180999999999997</c:v>
                </c:pt>
                <c:pt idx="752">
                  <c:v>322.24099999999999</c:v>
                </c:pt>
                <c:pt idx="753">
                  <c:v>80.451999999999998</c:v>
                </c:pt>
                <c:pt idx="754">
                  <c:v>59.054000000000002</c:v>
                </c:pt>
                <c:pt idx="755">
                  <c:v>47.11</c:v>
                </c:pt>
                <c:pt idx="756">
                  <c:v>48.170999999999999</c:v>
                </c:pt>
                <c:pt idx="757">
                  <c:v>308.52199999999999</c:v>
                </c:pt>
                <c:pt idx="758">
                  <c:v>192.077</c:v>
                </c:pt>
                <c:pt idx="759">
                  <c:v>56.776000000000003</c:v>
                </c:pt>
                <c:pt idx="760">
                  <c:v>43.743000000000002</c:v>
                </c:pt>
                <c:pt idx="761">
                  <c:v>32.137</c:v>
                </c:pt>
                <c:pt idx="762">
                  <c:v>42.944000000000003</c:v>
                </c:pt>
                <c:pt idx="763">
                  <c:v>24.42</c:v>
                </c:pt>
                <c:pt idx="764">
                  <c:v>21.145</c:v>
                </c:pt>
                <c:pt idx="765">
                  <c:v>30.687999999999999</c:v>
                </c:pt>
                <c:pt idx="766">
                  <c:v>20.535</c:v>
                </c:pt>
                <c:pt idx="767">
                  <c:v>13.029</c:v>
                </c:pt>
                <c:pt idx="768">
                  <c:v>9.3079999999999998</c:v>
                </c:pt>
                <c:pt idx="769">
                  <c:v>8.0039999999999996</c:v>
                </c:pt>
                <c:pt idx="770">
                  <c:v>8.3070000000000004</c:v>
                </c:pt>
                <c:pt idx="771">
                  <c:v>16.568999999999999</c:v>
                </c:pt>
                <c:pt idx="772">
                  <c:v>25.631</c:v>
                </c:pt>
                <c:pt idx="773">
                  <c:v>22.646000000000001</c:v>
                </c:pt>
                <c:pt idx="774">
                  <c:v>21.948</c:v>
                </c:pt>
                <c:pt idx="775">
                  <c:v>19.736999999999998</c:v>
                </c:pt>
                <c:pt idx="776">
                  <c:v>16.045999999999999</c:v>
                </c:pt>
                <c:pt idx="777">
                  <c:v>17.846</c:v>
                </c:pt>
                <c:pt idx="778">
                  <c:v>4.9039999999999999</c:v>
                </c:pt>
                <c:pt idx="779">
                  <c:v>3.964</c:v>
                </c:pt>
                <c:pt idx="780">
                  <c:v>2.9780000000000002</c:v>
                </c:pt>
                <c:pt idx="781">
                  <c:v>34.597999999999999</c:v>
                </c:pt>
                <c:pt idx="782">
                  <c:v>18.963999999999999</c:v>
                </c:pt>
                <c:pt idx="783">
                  <c:v>144.584</c:v>
                </c:pt>
                <c:pt idx="784">
                  <c:v>68.489000000000004</c:v>
                </c:pt>
                <c:pt idx="785">
                  <c:v>77.203000000000003</c:v>
                </c:pt>
                <c:pt idx="786">
                  <c:v>18.899000000000001</c:v>
                </c:pt>
                <c:pt idx="787">
                  <c:v>20.648</c:v>
                </c:pt>
                <c:pt idx="788">
                  <c:v>18.244</c:v>
                </c:pt>
                <c:pt idx="789">
                  <c:v>30.414000000000001</c:v>
                </c:pt>
                <c:pt idx="790">
                  <c:v>20.911999999999999</c:v>
                </c:pt>
                <c:pt idx="791">
                  <c:v>5.5540000000000003</c:v>
                </c:pt>
                <c:pt idx="792">
                  <c:v>3.0670000000000002</c:v>
                </c:pt>
                <c:pt idx="793">
                  <c:v>2.9710000000000001</c:v>
                </c:pt>
                <c:pt idx="794">
                  <c:v>1.718</c:v>
                </c:pt>
                <c:pt idx="795">
                  <c:v>2.617</c:v>
                </c:pt>
                <c:pt idx="796">
                  <c:v>2.4359999999999999</c:v>
                </c:pt>
                <c:pt idx="797">
                  <c:v>7.1440000000000001</c:v>
                </c:pt>
                <c:pt idx="798">
                  <c:v>2.84</c:v>
                </c:pt>
                <c:pt idx="799">
                  <c:v>3.069</c:v>
                </c:pt>
                <c:pt idx="800">
                  <c:v>2.016</c:v>
                </c:pt>
                <c:pt idx="801">
                  <c:v>3.3159999999999998</c:v>
                </c:pt>
                <c:pt idx="802">
                  <c:v>10.862</c:v>
                </c:pt>
              </c:numCache>
            </c:numRef>
          </c:xVal>
          <c:yVal>
            <c:numRef>
              <c:f>'DATA '!$H$9:$H$811</c:f>
              <c:numCache>
                <c:formatCode>0.000</c:formatCode>
                <c:ptCount val="803"/>
                <c:pt idx="0">
                  <c:v>61.312450003199991</c:v>
                </c:pt>
                <c:pt idx="1">
                  <c:v>142.3797012576</c:v>
                </c:pt>
                <c:pt idx="2">
                  <c:v>45.70775127360001</c:v>
                </c:pt>
                <c:pt idx="3">
                  <c:v>220.02378935040002</c:v>
                </c:pt>
                <c:pt idx="4">
                  <c:v>418.3450320096</c:v>
                </c:pt>
                <c:pt idx="5">
                  <c:v>78.860488291199999</c:v>
                </c:pt>
                <c:pt idx="6">
                  <c:v>44.843236070399996</c:v>
                </c:pt>
                <c:pt idx="7">
                  <c:v>51.922102377600005</c:v>
                </c:pt>
                <c:pt idx="8">
                  <c:v>11.456096457600001</c:v>
                </c:pt>
                <c:pt idx="9">
                  <c:v>20.947509878400002</c:v>
                </c:pt>
                <c:pt idx="10">
                  <c:v>13.329183744000002</c:v>
                </c:pt>
                <c:pt idx="11">
                  <c:v>129.90462531840001</c:v>
                </c:pt>
                <c:pt idx="12">
                  <c:v>70.949598537600011</c:v>
                </c:pt>
                <c:pt idx="13">
                  <c:v>47.6927608608</c:v>
                </c:pt>
                <c:pt idx="14">
                  <c:v>12.948866841600001</c:v>
                </c:pt>
                <c:pt idx="15">
                  <c:v>49.625527651200002</c:v>
                </c:pt>
                <c:pt idx="16">
                  <c:v>13.7117487744</c:v>
                </c:pt>
                <c:pt idx="17">
                  <c:v>12.313199577600001</c:v>
                </c:pt>
                <c:pt idx="18">
                  <c:v>66.474743040000007</c:v>
                </c:pt>
                <c:pt idx="19">
                  <c:v>37.622815200000005</c:v>
                </c:pt>
                <c:pt idx="20">
                  <c:v>39.041590464000009</c:v>
                </c:pt>
                <c:pt idx="21">
                  <c:v>28.993873535999999</c:v>
                </c:pt>
                <c:pt idx="22">
                  <c:v>84.080962655999997</c:v>
                </c:pt>
                <c:pt idx="23">
                  <c:v>1099.19763072</c:v>
                </c:pt>
                <c:pt idx="24">
                  <c:v>780.84415411200007</c:v>
                </c:pt>
                <c:pt idx="25">
                  <c:v>235.63858694400002</c:v>
                </c:pt>
                <c:pt idx="26">
                  <c:v>199.12566960000001</c:v>
                </c:pt>
                <c:pt idx="27">
                  <c:v>172.69172352000001</c:v>
                </c:pt>
                <c:pt idx="28">
                  <c:v>270.92756275199997</c:v>
                </c:pt>
                <c:pt idx="29">
                  <c:v>99.146032128000016</c:v>
                </c:pt>
                <c:pt idx="30">
                  <c:v>11506.896326016</c:v>
                </c:pt>
                <c:pt idx="31">
                  <c:v>3601.4059192320001</c:v>
                </c:pt>
                <c:pt idx="32">
                  <c:v>6160.8592362240006</c:v>
                </c:pt>
                <c:pt idx="33">
                  <c:v>9595.3110157439987</c:v>
                </c:pt>
                <c:pt idx="34">
                  <c:v>20183.232516480002</c:v>
                </c:pt>
                <c:pt idx="35">
                  <c:v>8099.8014873599996</c:v>
                </c:pt>
                <c:pt idx="36">
                  <c:v>3012.5374433280003</c:v>
                </c:pt>
                <c:pt idx="37">
                  <c:v>3343.5251711999999</c:v>
                </c:pt>
                <c:pt idx="38">
                  <c:v>1245.740681088</c:v>
                </c:pt>
                <c:pt idx="39">
                  <c:v>705.28514486400002</c:v>
                </c:pt>
                <c:pt idx="40">
                  <c:v>597.08797747200003</c:v>
                </c:pt>
                <c:pt idx="41">
                  <c:v>1133.4395318400002</c:v>
                </c:pt>
                <c:pt idx="42">
                  <c:v>812.40325056000006</c:v>
                </c:pt>
                <c:pt idx="43">
                  <c:v>456.33719520000005</c:v>
                </c:pt>
                <c:pt idx="44">
                  <c:v>139.31179200000003</c:v>
                </c:pt>
                <c:pt idx="45">
                  <c:v>164.918550528</c:v>
                </c:pt>
                <c:pt idx="46">
                  <c:v>176.850355968</c:v>
                </c:pt>
                <c:pt idx="47">
                  <c:v>64.201908959999997</c:v>
                </c:pt>
                <c:pt idx="48">
                  <c:v>78.471988704000012</c:v>
                </c:pt>
                <c:pt idx="49">
                  <c:v>41.438176992000002</c:v>
                </c:pt>
                <c:pt idx="50">
                  <c:v>50.916007296000004</c:v>
                </c:pt>
                <c:pt idx="51">
                  <c:v>1127.3844288960001</c:v>
                </c:pt>
                <c:pt idx="52">
                  <c:v>201.238261056</c:v>
                </c:pt>
                <c:pt idx="53">
                  <c:v>162.26541215999998</c:v>
                </c:pt>
                <c:pt idx="54">
                  <c:v>3313.6928824319998</c:v>
                </c:pt>
                <c:pt idx="55">
                  <c:v>592.89709708800001</c:v>
                </c:pt>
                <c:pt idx="56">
                  <c:v>322.67648851199999</c:v>
                </c:pt>
                <c:pt idx="57">
                  <c:v>2505.185515008</c:v>
                </c:pt>
                <c:pt idx="58">
                  <c:v>2873.8240231680002</c:v>
                </c:pt>
                <c:pt idx="59">
                  <c:v>5135.3040268799996</c:v>
                </c:pt>
                <c:pt idx="60">
                  <c:v>16099.832222208002</c:v>
                </c:pt>
                <c:pt idx="61">
                  <c:v>3323.8564280640003</c:v>
                </c:pt>
                <c:pt idx="62">
                  <c:v>5884.0763541120014</c:v>
                </c:pt>
                <c:pt idx="63">
                  <c:v>9209.8990820159997</c:v>
                </c:pt>
                <c:pt idx="64">
                  <c:v>2003.9912127360003</c:v>
                </c:pt>
                <c:pt idx="65">
                  <c:v>665.14400985600003</c:v>
                </c:pt>
                <c:pt idx="66">
                  <c:v>82.064793600000002</c:v>
                </c:pt>
                <c:pt idx="67">
                  <c:v>59.557075200000014</c:v>
                </c:pt>
                <c:pt idx="68">
                  <c:v>64.656724608000005</c:v>
                </c:pt>
                <c:pt idx="69">
                  <c:v>73.581111072000013</c:v>
                </c:pt>
                <c:pt idx="70">
                  <c:v>103.62507033600002</c:v>
                </c:pt>
                <c:pt idx="71">
                  <c:v>120.822496992</c:v>
                </c:pt>
                <c:pt idx="72">
                  <c:v>368.02505088000004</c:v>
                </c:pt>
                <c:pt idx="73">
                  <c:v>242.13289564800002</c:v>
                </c:pt>
                <c:pt idx="74">
                  <c:v>147.11537520000002</c:v>
                </c:pt>
                <c:pt idx="75">
                  <c:v>128.57247849600003</c:v>
                </c:pt>
                <c:pt idx="76">
                  <c:v>639.06730272000004</c:v>
                </c:pt>
                <c:pt idx="77">
                  <c:v>454.41734400000001</c:v>
                </c:pt>
                <c:pt idx="78">
                  <c:v>799.80955631999996</c:v>
                </c:pt>
                <c:pt idx="79">
                  <c:v>1707.3222059520001</c:v>
                </c:pt>
                <c:pt idx="80">
                  <c:v>1028.7614476799999</c:v>
                </c:pt>
                <c:pt idx="81">
                  <c:v>329.796175968</c:v>
                </c:pt>
                <c:pt idx="82">
                  <c:v>427.26215145600003</c:v>
                </c:pt>
                <c:pt idx="83">
                  <c:v>560.59866720000002</c:v>
                </c:pt>
                <c:pt idx="84">
                  <c:v>594.24010905600005</c:v>
                </c:pt>
                <c:pt idx="85">
                  <c:v>3516.1290362880009</c:v>
                </c:pt>
                <c:pt idx="86">
                  <c:v>2298.3466901760003</c:v>
                </c:pt>
                <c:pt idx="87">
                  <c:v>11112.864336000001</c:v>
                </c:pt>
                <c:pt idx="88">
                  <c:v>2501.9079292800002</c:v>
                </c:pt>
                <c:pt idx="89">
                  <c:v>789.18097305599997</c:v>
                </c:pt>
                <c:pt idx="90">
                  <c:v>1424.28125952</c:v>
                </c:pt>
                <c:pt idx="91">
                  <c:v>1282.8338029440001</c:v>
                </c:pt>
                <c:pt idx="92">
                  <c:v>272.40192000000002</c:v>
                </c:pt>
                <c:pt idx="93">
                  <c:v>1996.7901909120003</c:v>
                </c:pt>
                <c:pt idx="94">
                  <c:v>346.42993420800002</c:v>
                </c:pt>
                <c:pt idx="95">
                  <c:v>206.686582848</c:v>
                </c:pt>
                <c:pt idx="96">
                  <c:v>194.95080000000002</c:v>
                </c:pt>
                <c:pt idx="97">
                  <c:v>106.29688320000001</c:v>
                </c:pt>
                <c:pt idx="98">
                  <c:v>62.944248960000003</c:v>
                </c:pt>
                <c:pt idx="99">
                  <c:v>33.575160959999998</c:v>
                </c:pt>
                <c:pt idx="100">
                  <c:v>46.079591040000004</c:v>
                </c:pt>
                <c:pt idx="101">
                  <c:v>33.526846080000006</c:v>
                </c:pt>
                <c:pt idx="102">
                  <c:v>52.057382400000002</c:v>
                </c:pt>
                <c:pt idx="103">
                  <c:v>41.663237760000001</c:v>
                </c:pt>
                <c:pt idx="104">
                  <c:v>60.339193919999992</c:v>
                </c:pt>
                <c:pt idx="105">
                  <c:v>68.419702080000008</c:v>
                </c:pt>
                <c:pt idx="106">
                  <c:v>47.468592000000001</c:v>
                </c:pt>
                <c:pt idx="107">
                  <c:v>61.258222080000003</c:v>
                </c:pt>
                <c:pt idx="108">
                  <c:v>89.58577536</c:v>
                </c:pt>
                <c:pt idx="109">
                  <c:v>72.720354528000016</c:v>
                </c:pt>
                <c:pt idx="110">
                  <c:v>84.703629888000009</c:v>
                </c:pt>
                <c:pt idx="111">
                  <c:v>87.176694528000013</c:v>
                </c:pt>
                <c:pt idx="112">
                  <c:v>56.307445920000013</c:v>
                </c:pt>
                <c:pt idx="113">
                  <c:v>249.26184691200001</c:v>
                </c:pt>
                <c:pt idx="114">
                  <c:v>97.244637120000007</c:v>
                </c:pt>
                <c:pt idx="115">
                  <c:v>90.362091456000016</c:v>
                </c:pt>
                <c:pt idx="116">
                  <c:v>88.733139552000011</c:v>
                </c:pt>
                <c:pt idx="117">
                  <c:v>97.831622592000016</c:v>
                </c:pt>
                <c:pt idx="118">
                  <c:v>67.632624000000007</c:v>
                </c:pt>
                <c:pt idx="119">
                  <c:v>12102.995572992</c:v>
                </c:pt>
                <c:pt idx="120">
                  <c:v>206.5904352</c:v>
                </c:pt>
                <c:pt idx="121">
                  <c:v>605.01711974399996</c:v>
                </c:pt>
                <c:pt idx="122">
                  <c:v>2823.0837603840005</c:v>
                </c:pt>
                <c:pt idx="123">
                  <c:v>741.33634838400008</c:v>
                </c:pt>
                <c:pt idx="124">
                  <c:v>245.72503987200002</c:v>
                </c:pt>
                <c:pt idx="125">
                  <c:v>1807.0909928640003</c:v>
                </c:pt>
                <c:pt idx="126">
                  <c:v>1168.396485408</c:v>
                </c:pt>
                <c:pt idx="127">
                  <c:v>689.95669708799994</c:v>
                </c:pt>
                <c:pt idx="128">
                  <c:v>895.95946800000002</c:v>
                </c:pt>
                <c:pt idx="129">
                  <c:v>299.73652127999998</c:v>
                </c:pt>
                <c:pt idx="130">
                  <c:v>182.32887225600001</c:v>
                </c:pt>
                <c:pt idx="131">
                  <c:v>174.03166483199999</c:v>
                </c:pt>
                <c:pt idx="132">
                  <c:v>41.507883648000011</c:v>
                </c:pt>
                <c:pt idx="133">
                  <c:v>35.02719072</c:v>
                </c:pt>
                <c:pt idx="134">
                  <c:v>18.113056704000002</c:v>
                </c:pt>
                <c:pt idx="135">
                  <c:v>76.997839680000013</c:v>
                </c:pt>
                <c:pt idx="136">
                  <c:v>61.889961600000007</c:v>
                </c:pt>
                <c:pt idx="137">
                  <c:v>86.223160800000002</c:v>
                </c:pt>
                <c:pt idx="138">
                  <c:v>214.09574832000001</c:v>
                </c:pt>
                <c:pt idx="139">
                  <c:v>97.734532608000009</c:v>
                </c:pt>
                <c:pt idx="140">
                  <c:v>1096.44293952</c:v>
                </c:pt>
                <c:pt idx="141">
                  <c:v>4431.5566741440007</c:v>
                </c:pt>
                <c:pt idx="142">
                  <c:v>2550.6749016000003</c:v>
                </c:pt>
                <c:pt idx="143">
                  <c:v>758.78643456000009</c:v>
                </c:pt>
                <c:pt idx="144">
                  <c:v>78.925047890976003</c:v>
                </c:pt>
                <c:pt idx="145">
                  <c:v>270.17082445190402</c:v>
                </c:pt>
                <c:pt idx="146">
                  <c:v>64.942864017407999</c:v>
                </c:pt>
                <c:pt idx="147">
                  <c:v>107.35603142400001</c:v>
                </c:pt>
                <c:pt idx="148">
                  <c:v>14.379555456</c:v>
                </c:pt>
                <c:pt idx="149">
                  <c:v>212.61311535859198</c:v>
                </c:pt>
                <c:pt idx="150">
                  <c:v>25.338555648000003</c:v>
                </c:pt>
                <c:pt idx="151">
                  <c:v>11.606200660224001</c:v>
                </c:pt>
                <c:pt idx="152">
                  <c:v>13.642449849503999</c:v>
                </c:pt>
                <c:pt idx="153">
                  <c:v>7.382237184000001</c:v>
                </c:pt>
                <c:pt idx="154">
                  <c:v>25.572221536320001</c:v>
                </c:pt>
                <c:pt idx="155">
                  <c:v>36.365703722496008</c:v>
                </c:pt>
                <c:pt idx="156">
                  <c:v>26.959324555296</c:v>
                </c:pt>
                <c:pt idx="157">
                  <c:v>18.481703986943998</c:v>
                </c:pt>
                <c:pt idx="158">
                  <c:v>7.1854101250559994</c:v>
                </c:pt>
                <c:pt idx="159">
                  <c:v>24.842490048000002</c:v>
                </c:pt>
                <c:pt idx="160">
                  <c:v>38.340901446624002</c:v>
                </c:pt>
                <c:pt idx="161">
                  <c:v>37.464456165983997</c:v>
                </c:pt>
                <c:pt idx="162">
                  <c:v>23.988185856000001</c:v>
                </c:pt>
                <c:pt idx="163">
                  <c:v>499.20221865600001</c:v>
                </c:pt>
                <c:pt idx="164">
                  <c:v>417.06855388800011</c:v>
                </c:pt>
                <c:pt idx="165">
                  <c:v>183.07997856</c:v>
                </c:pt>
                <c:pt idx="166">
                  <c:v>246.03650265600007</c:v>
                </c:pt>
                <c:pt idx="167">
                  <c:v>48.286849535999991</c:v>
                </c:pt>
                <c:pt idx="168">
                  <c:v>456.53893084800006</c:v>
                </c:pt>
                <c:pt idx="169">
                  <c:v>416.8334701440001</c:v>
                </c:pt>
                <c:pt idx="170">
                  <c:v>643.15552723199994</c:v>
                </c:pt>
                <c:pt idx="171">
                  <c:v>267.10672089600007</c:v>
                </c:pt>
                <c:pt idx="172">
                  <c:v>1360.7248343040001</c:v>
                </c:pt>
                <c:pt idx="173">
                  <c:v>1892.9418860160001</c:v>
                </c:pt>
                <c:pt idx="174">
                  <c:v>1326.085487136</c:v>
                </c:pt>
                <c:pt idx="175">
                  <c:v>952.66321862399991</c:v>
                </c:pt>
                <c:pt idx="176">
                  <c:v>6980.1131001600006</c:v>
                </c:pt>
                <c:pt idx="177">
                  <c:v>6907.4626651199997</c:v>
                </c:pt>
                <c:pt idx="178">
                  <c:v>3545.2422328320004</c:v>
                </c:pt>
                <c:pt idx="179">
                  <c:v>1603.6415568</c:v>
                </c:pt>
                <c:pt idx="180">
                  <c:v>567.51756768000007</c:v>
                </c:pt>
                <c:pt idx="181">
                  <c:v>223.37150976000001</c:v>
                </c:pt>
                <c:pt idx="182">
                  <c:v>288.57479904000002</c:v>
                </c:pt>
                <c:pt idx="183">
                  <c:v>511.60557888000011</c:v>
                </c:pt>
                <c:pt idx="184">
                  <c:v>262.51957440000001</c:v>
                </c:pt>
                <c:pt idx="185">
                  <c:v>140.32353599999999</c:v>
                </c:pt>
                <c:pt idx="186">
                  <c:v>131.87092464</c:v>
                </c:pt>
                <c:pt idx="187">
                  <c:v>2488.7159740800003</c:v>
                </c:pt>
                <c:pt idx="188">
                  <c:v>4691.7779500800007</c:v>
                </c:pt>
                <c:pt idx="189">
                  <c:v>279.63862416000006</c:v>
                </c:pt>
                <c:pt idx="190">
                  <c:v>225.19143993600002</c:v>
                </c:pt>
                <c:pt idx="191">
                  <c:v>2937.3624</c:v>
                </c:pt>
                <c:pt idx="192">
                  <c:v>921.29024735999985</c:v>
                </c:pt>
                <c:pt idx="193">
                  <c:v>1172.9850652800003</c:v>
                </c:pt>
                <c:pt idx="194">
                  <c:v>4991.5118649600008</c:v>
                </c:pt>
                <c:pt idx="195">
                  <c:v>1247.6532902399997</c:v>
                </c:pt>
                <c:pt idx="196">
                  <c:v>726.48184320000007</c:v>
                </c:pt>
                <c:pt idx="197">
                  <c:v>1081.7249011200001</c:v>
                </c:pt>
                <c:pt idx="198">
                  <c:v>823.97338848000004</c:v>
                </c:pt>
                <c:pt idx="199">
                  <c:v>443.45659680000006</c:v>
                </c:pt>
                <c:pt idx="200">
                  <c:v>481.14477820800005</c:v>
                </c:pt>
                <c:pt idx="201">
                  <c:v>400.76792870399998</c:v>
                </c:pt>
                <c:pt idx="202">
                  <c:v>2258.2658851199999</c:v>
                </c:pt>
                <c:pt idx="203">
                  <c:v>310.41420249600003</c:v>
                </c:pt>
                <c:pt idx="204">
                  <c:v>140.61473078399999</c:v>
                </c:pt>
                <c:pt idx="205">
                  <c:v>116.62293888000002</c:v>
                </c:pt>
                <c:pt idx="206">
                  <c:v>81.481469472000001</c:v>
                </c:pt>
                <c:pt idx="207">
                  <c:v>33.193988352000005</c:v>
                </c:pt>
                <c:pt idx="208">
                  <c:v>34.570128095999998</c:v>
                </c:pt>
                <c:pt idx="209">
                  <c:v>26.024374656000003</c:v>
                </c:pt>
                <c:pt idx="210">
                  <c:v>43.032036095999999</c:v>
                </c:pt>
                <c:pt idx="211">
                  <c:v>13.811398272</c:v>
                </c:pt>
                <c:pt idx="212">
                  <c:v>32.471010432</c:v>
                </c:pt>
                <c:pt idx="213">
                  <c:v>13.233267936000001</c:v>
                </c:pt>
                <c:pt idx="214">
                  <c:v>18.080923392000003</c:v>
                </c:pt>
                <c:pt idx="215">
                  <c:v>16.879396031999999</c:v>
                </c:pt>
                <c:pt idx="216">
                  <c:v>154.05799147200003</c:v>
                </c:pt>
                <c:pt idx="217">
                  <c:v>79.262187839999996</c:v>
                </c:pt>
                <c:pt idx="218">
                  <c:v>29.741938560000005</c:v>
                </c:pt>
                <c:pt idx="219">
                  <c:v>85.195756799999998</c:v>
                </c:pt>
                <c:pt idx="220">
                  <c:v>38.321869824000011</c:v>
                </c:pt>
                <c:pt idx="221">
                  <c:v>496.51011072</c:v>
                </c:pt>
                <c:pt idx="222">
                  <c:v>4686.3420192000012</c:v>
                </c:pt>
                <c:pt idx="223">
                  <c:v>2147.9269075200004</c:v>
                </c:pt>
                <c:pt idx="224">
                  <c:v>314.38195775999998</c:v>
                </c:pt>
                <c:pt idx="225">
                  <c:v>33.426177408000001</c:v>
                </c:pt>
                <c:pt idx="226">
                  <c:v>51.459594624000005</c:v>
                </c:pt>
                <c:pt idx="227">
                  <c:v>733.91195232000007</c:v>
                </c:pt>
                <c:pt idx="228">
                  <c:v>6006.3462144000005</c:v>
                </c:pt>
                <c:pt idx="229">
                  <c:v>472.29324480000008</c:v>
                </c:pt>
                <c:pt idx="230">
                  <c:v>17760.063545279998</c:v>
                </c:pt>
                <c:pt idx="231">
                  <c:v>23205.537071999999</c:v>
                </c:pt>
                <c:pt idx="232">
                  <c:v>7320.0363897600009</c:v>
                </c:pt>
                <c:pt idx="233">
                  <c:v>43062.484360320006</c:v>
                </c:pt>
                <c:pt idx="234">
                  <c:v>1131.1595136000001</c:v>
                </c:pt>
                <c:pt idx="235">
                  <c:v>537.69158639999989</c:v>
                </c:pt>
                <c:pt idx="236">
                  <c:v>1883.9827785599998</c:v>
                </c:pt>
                <c:pt idx="237">
                  <c:v>1105.7058432000001</c:v>
                </c:pt>
                <c:pt idx="238">
                  <c:v>5457.0869452799998</c:v>
                </c:pt>
                <c:pt idx="239">
                  <c:v>1361.7094579200004</c:v>
                </c:pt>
                <c:pt idx="240">
                  <c:v>324.46986739200003</c:v>
                </c:pt>
                <c:pt idx="241">
                  <c:v>137.57884387200002</c:v>
                </c:pt>
                <c:pt idx="242">
                  <c:v>3041.5246041599999</c:v>
                </c:pt>
                <c:pt idx="243">
                  <c:v>640.38625920000004</c:v>
                </c:pt>
                <c:pt idx="244">
                  <c:v>498.95169408000004</c:v>
                </c:pt>
                <c:pt idx="245">
                  <c:v>148.24675152000003</c:v>
                </c:pt>
                <c:pt idx="246">
                  <c:v>81.099760896000006</c:v>
                </c:pt>
                <c:pt idx="247">
                  <c:v>34.068081599999999</c:v>
                </c:pt>
                <c:pt idx="248">
                  <c:v>266.21900784000002</c:v>
                </c:pt>
                <c:pt idx="249">
                  <c:v>45.225096479999998</c:v>
                </c:pt>
                <c:pt idx="250">
                  <c:v>66.236968512000004</c:v>
                </c:pt>
                <c:pt idx="251">
                  <c:v>73.625122368000007</c:v>
                </c:pt>
                <c:pt idx="252">
                  <c:v>63.033422400000006</c:v>
                </c:pt>
                <c:pt idx="253">
                  <c:v>73.839928320000013</c:v>
                </c:pt>
                <c:pt idx="254">
                  <c:v>25.551507456000003</c:v>
                </c:pt>
                <c:pt idx="255">
                  <c:v>90.628849727999992</c:v>
                </c:pt>
                <c:pt idx="256">
                  <c:v>202.42191168000002</c:v>
                </c:pt>
                <c:pt idx="257">
                  <c:v>421.47517248000008</c:v>
                </c:pt>
                <c:pt idx="258">
                  <c:v>127.428652512</c:v>
                </c:pt>
                <c:pt idx="259">
                  <c:v>87.588188352000017</c:v>
                </c:pt>
                <c:pt idx="260">
                  <c:v>100.48142332800001</c:v>
                </c:pt>
                <c:pt idx="261">
                  <c:v>53.868202271999998</c:v>
                </c:pt>
                <c:pt idx="262">
                  <c:v>598.74772608000001</c:v>
                </c:pt>
                <c:pt idx="263">
                  <c:v>890.57440224000015</c:v>
                </c:pt>
                <c:pt idx="264">
                  <c:v>993.83283360000007</c:v>
                </c:pt>
                <c:pt idx="265">
                  <c:v>258.95159136000001</c:v>
                </c:pt>
                <c:pt idx="266">
                  <c:v>52.42744656</c:v>
                </c:pt>
                <c:pt idx="267">
                  <c:v>350.73077760000007</c:v>
                </c:pt>
                <c:pt idx="268">
                  <c:v>103.75776</c:v>
                </c:pt>
                <c:pt idx="269">
                  <c:v>333.34700255999996</c:v>
                </c:pt>
                <c:pt idx="270">
                  <c:v>1240.8023232</c:v>
                </c:pt>
                <c:pt idx="271">
                  <c:v>2945.7678441599996</c:v>
                </c:pt>
                <c:pt idx="272">
                  <c:v>15091.18152192</c:v>
                </c:pt>
                <c:pt idx="273">
                  <c:v>8043.9471302399998</c:v>
                </c:pt>
                <c:pt idx="274">
                  <c:v>4351.6541952000007</c:v>
                </c:pt>
                <c:pt idx="275">
                  <c:v>862.67244672000004</c:v>
                </c:pt>
                <c:pt idx="276">
                  <c:v>1769.3690112000002</c:v>
                </c:pt>
                <c:pt idx="277">
                  <c:v>8478.7108992000012</c:v>
                </c:pt>
                <c:pt idx="278">
                  <c:v>8994.2449593599995</c:v>
                </c:pt>
                <c:pt idx="279">
                  <c:v>4548.7829606400001</c:v>
                </c:pt>
                <c:pt idx="280">
                  <c:v>1463.9559897599997</c:v>
                </c:pt>
                <c:pt idx="281">
                  <c:v>550.56985631999999</c:v>
                </c:pt>
                <c:pt idx="282">
                  <c:v>99.022137408000034</c:v>
                </c:pt>
                <c:pt idx="283">
                  <c:v>587.04374649600004</c:v>
                </c:pt>
                <c:pt idx="284">
                  <c:v>232.25647535999997</c:v>
                </c:pt>
                <c:pt idx="285">
                  <c:v>93.228208847999994</c:v>
                </c:pt>
                <c:pt idx="286">
                  <c:v>44.646753600000004</c:v>
                </c:pt>
                <c:pt idx="287">
                  <c:v>40.853381184</c:v>
                </c:pt>
                <c:pt idx="288">
                  <c:v>75.919818239999998</c:v>
                </c:pt>
                <c:pt idx="289">
                  <c:v>62.270138880000012</c:v>
                </c:pt>
                <c:pt idx="290">
                  <c:v>28.109465856</c:v>
                </c:pt>
                <c:pt idx="291">
                  <c:v>85.52458944</c:v>
                </c:pt>
                <c:pt idx="292">
                  <c:v>69.927607296000005</c:v>
                </c:pt>
                <c:pt idx="293">
                  <c:v>85.706975232000005</c:v>
                </c:pt>
                <c:pt idx="294">
                  <c:v>126.86758272000002</c:v>
                </c:pt>
                <c:pt idx="295">
                  <c:v>56.444617151999999</c:v>
                </c:pt>
                <c:pt idx="296">
                  <c:v>176.60178259200001</c:v>
                </c:pt>
                <c:pt idx="297">
                  <c:v>324.38581055999998</c:v>
                </c:pt>
                <c:pt idx="298">
                  <c:v>413.06535360000004</c:v>
                </c:pt>
                <c:pt idx="299">
                  <c:v>757.41751007999994</c:v>
                </c:pt>
                <c:pt idx="300">
                  <c:v>432.09788256000002</c:v>
                </c:pt>
                <c:pt idx="301">
                  <c:v>404.15101055999997</c:v>
                </c:pt>
                <c:pt idx="302">
                  <c:v>965.59645248000027</c:v>
                </c:pt>
                <c:pt idx="303">
                  <c:v>381.1874126400001</c:v>
                </c:pt>
                <c:pt idx="304">
                  <c:v>787.29209856</c:v>
                </c:pt>
                <c:pt idx="305">
                  <c:v>145.61784921600002</c:v>
                </c:pt>
                <c:pt idx="306">
                  <c:v>711.75325622399998</c:v>
                </c:pt>
                <c:pt idx="307">
                  <c:v>1152.2185200000001</c:v>
                </c:pt>
                <c:pt idx="308">
                  <c:v>164.50427520000002</c:v>
                </c:pt>
                <c:pt idx="309">
                  <c:v>26054.858399039993</c:v>
                </c:pt>
                <c:pt idx="310">
                  <c:v>2002.0634841599997</c:v>
                </c:pt>
                <c:pt idx="311">
                  <c:v>76.538346048000022</c:v>
                </c:pt>
                <c:pt idx="312">
                  <c:v>124.03166486400002</c:v>
                </c:pt>
                <c:pt idx="313">
                  <c:v>13.461888960000003</c:v>
                </c:pt>
                <c:pt idx="314">
                  <c:v>184.11584256</c:v>
                </c:pt>
                <c:pt idx="315">
                  <c:v>147.82929407999998</c:v>
                </c:pt>
                <c:pt idx="316">
                  <c:v>60.609093120000004</c:v>
                </c:pt>
                <c:pt idx="317">
                  <c:v>82.545963839999999</c:v>
                </c:pt>
                <c:pt idx="318">
                  <c:v>43.758375552000011</c:v>
                </c:pt>
                <c:pt idx="319">
                  <c:v>28.840529952000001</c:v>
                </c:pt>
                <c:pt idx="320">
                  <c:v>94.628</c:v>
                </c:pt>
                <c:pt idx="321">
                  <c:v>41.277999999999999</c:v>
                </c:pt>
                <c:pt idx="322">
                  <c:v>16.472999999999999</c:v>
                </c:pt>
                <c:pt idx="323">
                  <c:v>113.658</c:v>
                </c:pt>
                <c:pt idx="324">
                  <c:v>249.03</c:v>
                </c:pt>
                <c:pt idx="325">
                  <c:v>215.84299999999999</c:v>
                </c:pt>
                <c:pt idx="326">
                  <c:v>1181.4090000000001</c:v>
                </c:pt>
                <c:pt idx="327">
                  <c:v>446.53100000000001</c:v>
                </c:pt>
                <c:pt idx="328">
                  <c:v>232.11500000000001</c:v>
                </c:pt>
                <c:pt idx="332">
                  <c:v>2316.7269999999999</c:v>
                </c:pt>
                <c:pt idx="333">
                  <c:v>1973.7249999999999</c:v>
                </c:pt>
                <c:pt idx="334">
                  <c:v>4034.6289999999999</c:v>
                </c:pt>
                <c:pt idx="335">
                  <c:v>83.715999999999994</c:v>
                </c:pt>
                <c:pt idx="336">
                  <c:v>59.25</c:v>
                </c:pt>
                <c:pt idx="337">
                  <c:v>41.72</c:v>
                </c:pt>
                <c:pt idx="338">
                  <c:v>20.552</c:v>
                </c:pt>
                <c:pt idx="339">
                  <c:v>322.47699999999998</c:v>
                </c:pt>
                <c:pt idx="340">
                  <c:v>97.144000000000005</c:v>
                </c:pt>
                <c:pt idx="341">
                  <c:v>28.486999999999998</c:v>
                </c:pt>
                <c:pt idx="342">
                  <c:v>92.238</c:v>
                </c:pt>
                <c:pt idx="343">
                  <c:v>45.216999999999999</c:v>
                </c:pt>
                <c:pt idx="344">
                  <c:v>212.25299999999999</c:v>
                </c:pt>
                <c:pt idx="345">
                  <c:v>95.623000000000005</c:v>
                </c:pt>
                <c:pt idx="346">
                  <c:v>197.02600000000001</c:v>
                </c:pt>
                <c:pt idx="347">
                  <c:v>154.98754271999999</c:v>
                </c:pt>
                <c:pt idx="348">
                  <c:v>167.48338464000003</c:v>
                </c:pt>
                <c:pt idx="349">
                  <c:v>473.98927680000014</c:v>
                </c:pt>
                <c:pt idx="350">
                  <c:v>1145.9316499200002</c:v>
                </c:pt>
                <c:pt idx="351">
                  <c:v>919.99814400000002</c:v>
                </c:pt>
                <c:pt idx="352">
                  <c:v>562.53265689600005</c:v>
                </c:pt>
                <c:pt idx="353">
                  <c:v>129.25871481599998</c:v>
                </c:pt>
                <c:pt idx="354">
                  <c:v>239.70915763199997</c:v>
                </c:pt>
                <c:pt idx="355">
                  <c:v>1676.7506880000001</c:v>
                </c:pt>
                <c:pt idx="356">
                  <c:v>1550.1415104000002</c:v>
                </c:pt>
                <c:pt idx="357">
                  <c:v>91570.086432000011</c:v>
                </c:pt>
                <c:pt idx="358">
                  <c:v>9836.722036799998</c:v>
                </c:pt>
                <c:pt idx="362">
                  <c:v>878.20669497599988</c:v>
                </c:pt>
                <c:pt idx="363">
                  <c:v>1156.7462774400003</c:v>
                </c:pt>
                <c:pt idx="364">
                  <c:v>2937.3644351520002</c:v>
                </c:pt>
                <c:pt idx="365">
                  <c:v>572.99055549119998</c:v>
                </c:pt>
                <c:pt idx="366">
                  <c:v>6709.9871531807994</c:v>
                </c:pt>
                <c:pt idx="367">
                  <c:v>100.09770670080002</c:v>
                </c:pt>
                <c:pt idx="368">
                  <c:v>366.84557726399999</c:v>
                </c:pt>
                <c:pt idx="369">
                  <c:v>2367.7965476640002</c:v>
                </c:pt>
                <c:pt idx="370">
                  <c:v>170.65267246080001</c:v>
                </c:pt>
                <c:pt idx="371">
                  <c:v>1661.9657655743999</c:v>
                </c:pt>
                <c:pt idx="372">
                  <c:v>1030.3757029440001</c:v>
                </c:pt>
                <c:pt idx="373">
                  <c:v>470.56338463680004</c:v>
                </c:pt>
                <c:pt idx="374">
                  <c:v>178.59058761599997</c:v>
                </c:pt>
                <c:pt idx="375">
                  <c:v>93.129442560000001</c:v>
                </c:pt>
                <c:pt idx="376">
                  <c:v>207.82536485760002</c:v>
                </c:pt>
                <c:pt idx="377">
                  <c:v>936.18856857599997</c:v>
                </c:pt>
                <c:pt idx="378">
                  <c:v>644.54659113600019</c:v>
                </c:pt>
                <c:pt idx="379">
                  <c:v>956.67550093440002</c:v>
                </c:pt>
                <c:pt idx="380">
                  <c:v>3771.1865128895997</c:v>
                </c:pt>
                <c:pt idx="381">
                  <c:v>375.70365665280013</c:v>
                </c:pt>
                <c:pt idx="382">
                  <c:v>267.60841171200002</c:v>
                </c:pt>
                <c:pt idx="383">
                  <c:v>359.87393018879999</c:v>
                </c:pt>
                <c:pt idx="384">
                  <c:v>382.75282944000003</c:v>
                </c:pt>
                <c:pt idx="385">
                  <c:v>146.593991808</c:v>
                </c:pt>
                <c:pt idx="386">
                  <c:v>2873.0399642207999</c:v>
                </c:pt>
                <c:pt idx="387">
                  <c:v>140.28014013120003</c:v>
                </c:pt>
                <c:pt idx="388">
                  <c:v>105.38759525760003</c:v>
                </c:pt>
                <c:pt idx="389">
                  <c:v>55.140214147200005</c:v>
                </c:pt>
                <c:pt idx="390">
                  <c:v>90.987457651200003</c:v>
                </c:pt>
                <c:pt idx="391">
                  <c:v>29.726486121599997</c:v>
                </c:pt>
                <c:pt idx="392">
                  <c:v>205.19214324480004</c:v>
                </c:pt>
                <c:pt idx="393">
                  <c:v>230.30680173120001</c:v>
                </c:pt>
                <c:pt idx="394">
                  <c:v>136.25001259199999</c:v>
                </c:pt>
                <c:pt idx="395">
                  <c:v>260.64829169280006</c:v>
                </c:pt>
                <c:pt idx="396">
                  <c:v>147.06603665279999</c:v>
                </c:pt>
                <c:pt idx="397">
                  <c:v>101.11700378880001</c:v>
                </c:pt>
                <c:pt idx="398">
                  <c:v>1383.7117692672002</c:v>
                </c:pt>
                <c:pt idx="399">
                  <c:v>182.65783723199999</c:v>
                </c:pt>
                <c:pt idx="400">
                  <c:v>502.28157542399998</c:v>
                </c:pt>
                <c:pt idx="401">
                  <c:v>1248.8812697087999</c:v>
                </c:pt>
                <c:pt idx="402">
                  <c:v>708.07508985600009</c:v>
                </c:pt>
                <c:pt idx="403">
                  <c:v>397.5618226176</c:v>
                </c:pt>
                <c:pt idx="404">
                  <c:v>12094.131794918401</c:v>
                </c:pt>
                <c:pt idx="405">
                  <c:v>6365.0256496127986</c:v>
                </c:pt>
                <c:pt idx="406">
                  <c:v>1981.0473441984</c:v>
                </c:pt>
                <c:pt idx="407">
                  <c:v>288.40849375564801</c:v>
                </c:pt>
                <c:pt idx="408">
                  <c:v>167.57962336224</c:v>
                </c:pt>
                <c:pt idx="409">
                  <c:v>4849.3228133376015</c:v>
                </c:pt>
                <c:pt idx="410">
                  <c:v>351.4300715111039</c:v>
                </c:pt>
                <c:pt idx="411">
                  <c:v>1555.991920970496</c:v>
                </c:pt>
                <c:pt idx="412">
                  <c:v>88.934011629984028</c:v>
                </c:pt>
                <c:pt idx="413">
                  <c:v>41.853034066176008</c:v>
                </c:pt>
                <c:pt idx="414">
                  <c:v>101.69194879152001</c:v>
                </c:pt>
                <c:pt idx="415">
                  <c:v>86.065506625824</c:v>
                </c:pt>
                <c:pt idx="416">
                  <c:v>66.519192868991993</c:v>
                </c:pt>
                <c:pt idx="417">
                  <c:v>62.890641467712008</c:v>
                </c:pt>
                <c:pt idx="418">
                  <c:v>91.543744004832021</c:v>
                </c:pt>
                <c:pt idx="419">
                  <c:v>70.383191237280002</c:v>
                </c:pt>
                <c:pt idx="420">
                  <c:v>258.16730039654408</c:v>
                </c:pt>
                <c:pt idx="421">
                  <c:v>89.589687570432005</c:v>
                </c:pt>
                <c:pt idx="422">
                  <c:v>101.66087787523202</c:v>
                </c:pt>
                <c:pt idx="423">
                  <c:v>394.29675401759999</c:v>
                </c:pt>
                <c:pt idx="424">
                  <c:v>77.451927477696003</c:v>
                </c:pt>
                <c:pt idx="425">
                  <c:v>364.04634068841597</c:v>
                </c:pt>
                <c:pt idx="426">
                  <c:v>159.74017482096002</c:v>
                </c:pt>
                <c:pt idx="427">
                  <c:v>285.34616826624</c:v>
                </c:pt>
                <c:pt idx="428">
                  <c:v>254.12972838911998</c:v>
                </c:pt>
                <c:pt idx="429">
                  <c:v>252.05110488748798</c:v>
                </c:pt>
                <c:pt idx="430">
                  <c:v>83.692022342399994</c:v>
                </c:pt>
                <c:pt idx="431">
                  <c:v>90.569575324800013</c:v>
                </c:pt>
                <c:pt idx="432">
                  <c:v>1369.4177202047999</c:v>
                </c:pt>
                <c:pt idx="433">
                  <c:v>3573.1117228959365</c:v>
                </c:pt>
                <c:pt idx="434">
                  <c:v>896.20812843091198</c:v>
                </c:pt>
                <c:pt idx="435">
                  <c:v>6633.2831989579208</c:v>
                </c:pt>
                <c:pt idx="436">
                  <c:v>4672.9281495720961</c:v>
                </c:pt>
                <c:pt idx="437">
                  <c:v>545.74976270707214</c:v>
                </c:pt>
                <c:pt idx="438">
                  <c:v>438.91543957334397</c:v>
                </c:pt>
                <c:pt idx="439">
                  <c:v>279.44554569120004</c:v>
                </c:pt>
                <c:pt idx="440">
                  <c:v>313.78922223984006</c:v>
                </c:pt>
                <c:pt idx="441">
                  <c:v>168.584705803584</c:v>
                </c:pt>
                <c:pt idx="442">
                  <c:v>135.63122867999999</c:v>
                </c:pt>
                <c:pt idx="443">
                  <c:v>149.32165329331204</c:v>
                </c:pt>
                <c:pt idx="444">
                  <c:v>182.54317840012803</c:v>
                </c:pt>
                <c:pt idx="445">
                  <c:v>32.474309761440004</c:v>
                </c:pt>
                <c:pt idx="446">
                  <c:v>46.560421414080004</c:v>
                </c:pt>
                <c:pt idx="447">
                  <c:v>40.690125040319998</c:v>
                </c:pt>
                <c:pt idx="448">
                  <c:v>60.003496340351994</c:v>
                </c:pt>
                <c:pt idx="449">
                  <c:v>5.0918163753600005</c:v>
                </c:pt>
                <c:pt idx="450">
                  <c:v>14.635998974592001</c:v>
                </c:pt>
                <c:pt idx="451">
                  <c:v>12.335033078783999</c:v>
                </c:pt>
                <c:pt idx="452">
                  <c:v>14.300096142528002</c:v>
                </c:pt>
                <c:pt idx="453">
                  <c:v>16.702638728832</c:v>
                </c:pt>
                <c:pt idx="454">
                  <c:v>8.7358291343999994</c:v>
                </c:pt>
                <c:pt idx="455">
                  <c:v>13.1307149736</c:v>
                </c:pt>
                <c:pt idx="456">
                  <c:v>9.3580961362560018</c:v>
                </c:pt>
                <c:pt idx="457">
                  <c:v>11.895607421279999</c:v>
                </c:pt>
                <c:pt idx="458">
                  <c:v>7.032419684351999</c:v>
                </c:pt>
                <c:pt idx="459">
                  <c:v>12.248900455680001</c:v>
                </c:pt>
                <c:pt idx="460">
                  <c:v>59.280938795519994</c:v>
                </c:pt>
                <c:pt idx="461">
                  <c:v>40.143519333792</c:v>
                </c:pt>
                <c:pt idx="462">
                  <c:v>29.077233492384003</c:v>
                </c:pt>
                <c:pt idx="463">
                  <c:v>39.972934514304008</c:v>
                </c:pt>
                <c:pt idx="464">
                  <c:v>27.519975298944001</c:v>
                </c:pt>
                <c:pt idx="465">
                  <c:v>114.35826440880003</c:v>
                </c:pt>
                <c:pt idx="466">
                  <c:v>116.57741359680001</c:v>
                </c:pt>
                <c:pt idx="467">
                  <c:v>295.65227367936001</c:v>
                </c:pt>
                <c:pt idx="468">
                  <c:v>1550.8116478800002</c:v>
                </c:pt>
                <c:pt idx="469">
                  <c:v>470.78774811072003</c:v>
                </c:pt>
                <c:pt idx="470">
                  <c:v>595.10805692832014</c:v>
                </c:pt>
                <c:pt idx="471">
                  <c:v>1422.6777571518719</c:v>
                </c:pt>
                <c:pt idx="472">
                  <c:v>11242.082445124608</c:v>
                </c:pt>
                <c:pt idx="473">
                  <c:v>10894.87750118688</c:v>
                </c:pt>
                <c:pt idx="474">
                  <c:v>290.14982227382404</c:v>
                </c:pt>
                <c:pt idx="475">
                  <c:v>11661.567578201088</c:v>
                </c:pt>
                <c:pt idx="476">
                  <c:v>28650.566137847043</c:v>
                </c:pt>
                <c:pt idx="477">
                  <c:v>259.80652465200001</c:v>
                </c:pt>
                <c:pt idx="478">
                  <c:v>371.45951398886399</c:v>
                </c:pt>
                <c:pt idx="479">
                  <c:v>255.35812645439998</c:v>
                </c:pt>
                <c:pt idx="480">
                  <c:v>169.80391216051203</c:v>
                </c:pt>
                <c:pt idx="481">
                  <c:v>54.877893390719997</c:v>
                </c:pt>
                <c:pt idx="482">
                  <c:v>78.802171901855999</c:v>
                </c:pt>
                <c:pt idx="483">
                  <c:v>71.097930908640009</c:v>
                </c:pt>
                <c:pt idx="484">
                  <c:v>77.121592402175992</c:v>
                </c:pt>
                <c:pt idx="485">
                  <c:v>64.066585486464007</c:v>
                </c:pt>
                <c:pt idx="486">
                  <c:v>20.996554466304001</c:v>
                </c:pt>
                <c:pt idx="487">
                  <c:v>32.828149870848002</c:v>
                </c:pt>
                <c:pt idx="488">
                  <c:v>39.722387807520008</c:v>
                </c:pt>
                <c:pt idx="489">
                  <c:v>36.245606046336007</c:v>
                </c:pt>
                <c:pt idx="490">
                  <c:v>9.9033162425280032</c:v>
                </c:pt>
                <c:pt idx="491">
                  <c:v>19.179469139328006</c:v>
                </c:pt>
                <c:pt idx="492">
                  <c:v>31.095675297792006</c:v>
                </c:pt>
                <c:pt idx="493">
                  <c:v>34.862112305280007</c:v>
                </c:pt>
                <c:pt idx="494">
                  <c:v>38.042763486624011</c:v>
                </c:pt>
                <c:pt idx="495">
                  <c:v>121.56257981721599</c:v>
                </c:pt>
                <c:pt idx="496">
                  <c:v>291.38586769152005</c:v>
                </c:pt>
                <c:pt idx="497">
                  <c:v>501.61584646886411</c:v>
                </c:pt>
                <c:pt idx="498">
                  <c:v>696.32167987267201</c:v>
                </c:pt>
                <c:pt idx="499">
                  <c:v>371.83757644223999</c:v>
                </c:pt>
                <c:pt idx="500">
                  <c:v>1222.0924893336003</c:v>
                </c:pt>
                <c:pt idx="501">
                  <c:v>203.05933804339199</c:v>
                </c:pt>
                <c:pt idx="502">
                  <c:v>233.21786439974403</c:v>
                </c:pt>
                <c:pt idx="503">
                  <c:v>300.06708325200003</c:v>
                </c:pt>
                <c:pt idx="504">
                  <c:v>230.051318692032</c:v>
                </c:pt>
                <c:pt idx="505">
                  <c:v>2875.5506622384</c:v>
                </c:pt>
                <c:pt idx="506">
                  <c:v>274.59071659727999</c:v>
                </c:pt>
                <c:pt idx="507">
                  <c:v>31776.506559832324</c:v>
                </c:pt>
                <c:pt idx="508">
                  <c:v>7355.8670954186891</c:v>
                </c:pt>
                <c:pt idx="509">
                  <c:v>37375.588903411015</c:v>
                </c:pt>
                <c:pt idx="510">
                  <c:v>3694.92129544608</c:v>
                </c:pt>
                <c:pt idx="511">
                  <c:v>10302.664866211871</c:v>
                </c:pt>
                <c:pt idx="512">
                  <c:v>313986.84651786421</c:v>
                </c:pt>
                <c:pt idx="513">
                  <c:v>36439.290887323114</c:v>
                </c:pt>
                <c:pt idx="514">
                  <c:v>3125.6322254127363</c:v>
                </c:pt>
                <c:pt idx="515">
                  <c:v>3121.849178382528</c:v>
                </c:pt>
                <c:pt idx="516">
                  <c:v>1726.6736699513283</c:v>
                </c:pt>
                <c:pt idx="517">
                  <c:v>1013.6601160646401</c:v>
                </c:pt>
                <c:pt idx="518">
                  <c:v>333.13298973696004</c:v>
                </c:pt>
                <c:pt idx="519">
                  <c:v>220.94364863692797</c:v>
                </c:pt>
                <c:pt idx="520">
                  <c:v>244.90006552396798</c:v>
                </c:pt>
                <c:pt idx="521">
                  <c:v>291.68737084569597</c:v>
                </c:pt>
                <c:pt idx="522">
                  <c:v>184.89887716320001</c:v>
                </c:pt>
                <c:pt idx="523">
                  <c:v>99.195093704735996</c:v>
                </c:pt>
                <c:pt idx="524">
                  <c:v>154.78875329702399</c:v>
                </c:pt>
                <c:pt idx="525">
                  <c:v>100.03535025782399</c:v>
                </c:pt>
                <c:pt idx="526">
                  <c:v>111.10562404387201</c:v>
                </c:pt>
                <c:pt idx="527">
                  <c:v>186.99220553184</c:v>
                </c:pt>
                <c:pt idx="528">
                  <c:v>97.057367506944004</c:v>
                </c:pt>
                <c:pt idx="529">
                  <c:v>31.566890472768002</c:v>
                </c:pt>
                <c:pt idx="530">
                  <c:v>127.17980105875199</c:v>
                </c:pt>
                <c:pt idx="531">
                  <c:v>111.06436670064001</c:v>
                </c:pt>
                <c:pt idx="532">
                  <c:v>27.404009479296001</c:v>
                </c:pt>
                <c:pt idx="533">
                  <c:v>39.861230701248004</c:v>
                </c:pt>
                <c:pt idx="534">
                  <c:v>12.818158191936002</c:v>
                </c:pt>
                <c:pt idx="535">
                  <c:v>904.72062823459214</c:v>
                </c:pt>
                <c:pt idx="536">
                  <c:v>56.738598155423993</c:v>
                </c:pt>
                <c:pt idx="537">
                  <c:v>155.39713507152001</c:v>
                </c:pt>
                <c:pt idx="538">
                  <c:v>427.69401271199996</c:v>
                </c:pt>
                <c:pt idx="539">
                  <c:v>152.36172099763201</c:v>
                </c:pt>
                <c:pt idx="540">
                  <c:v>59.917960505088004</c:v>
                </c:pt>
                <c:pt idx="541">
                  <c:v>65.257988759712006</c:v>
                </c:pt>
                <c:pt idx="542">
                  <c:v>81.701720168544</c:v>
                </c:pt>
                <c:pt idx="543">
                  <c:v>149.57859004704002</c:v>
                </c:pt>
                <c:pt idx="544">
                  <c:v>114.91826321433601</c:v>
                </c:pt>
                <c:pt idx="545">
                  <c:v>105.49577534918402</c:v>
                </c:pt>
                <c:pt idx="546">
                  <c:v>20.188526206464001</c:v>
                </c:pt>
                <c:pt idx="547">
                  <c:v>19.101804514560005</c:v>
                </c:pt>
                <c:pt idx="548">
                  <c:v>65.054834265599993</c:v>
                </c:pt>
                <c:pt idx="549">
                  <c:v>853.06146206688015</c:v>
                </c:pt>
                <c:pt idx="550">
                  <c:v>14008.20014047824</c:v>
                </c:pt>
                <c:pt idx="551">
                  <c:v>352.13656834540802</c:v>
                </c:pt>
                <c:pt idx="552">
                  <c:v>4348.6475467625287</c:v>
                </c:pt>
                <c:pt idx="553">
                  <c:v>860.12554723084816</c:v>
                </c:pt>
                <c:pt idx="554">
                  <c:v>171.86363295552002</c:v>
                </c:pt>
                <c:pt idx="555">
                  <c:v>167.658129288</c:v>
                </c:pt>
                <c:pt idx="556">
                  <c:v>305.60789356070404</c:v>
                </c:pt>
                <c:pt idx="557">
                  <c:v>87.946743418560004</c:v>
                </c:pt>
                <c:pt idx="558">
                  <c:v>187.95325512729599</c:v>
                </c:pt>
                <c:pt idx="559">
                  <c:v>56.440097961984009</c:v>
                </c:pt>
                <c:pt idx="560">
                  <c:v>16.3920189456</c:v>
                </c:pt>
                <c:pt idx="561">
                  <c:v>31.537815862751998</c:v>
                </c:pt>
                <c:pt idx="562">
                  <c:v>7.6841606911680005</c:v>
                </c:pt>
                <c:pt idx="563">
                  <c:v>36.740569978080003</c:v>
                </c:pt>
                <c:pt idx="564">
                  <c:v>10.958872679424001</c:v>
                </c:pt>
                <c:pt idx="565">
                  <c:v>39.921874354079996</c:v>
                </c:pt>
                <c:pt idx="566">
                  <c:v>27.415691693280003</c:v>
                </c:pt>
                <c:pt idx="567">
                  <c:v>32.294557232640003</c:v>
                </c:pt>
                <c:pt idx="568">
                  <c:v>23.118759435744</c:v>
                </c:pt>
                <c:pt idx="569">
                  <c:v>3.2154614513280002</c:v>
                </c:pt>
                <c:pt idx="570">
                  <c:v>8.6616778878719991</c:v>
                </c:pt>
                <c:pt idx="571">
                  <c:v>5.6307205261440005</c:v>
                </c:pt>
                <c:pt idx="572">
                  <c:v>8.1618901004160023</c:v>
                </c:pt>
                <c:pt idx="573">
                  <c:v>35.486951575680003</c:v>
                </c:pt>
                <c:pt idx="574">
                  <c:v>20.710969284096002</c:v>
                </c:pt>
                <c:pt idx="575">
                  <c:v>8.2075863513599998</c:v>
                </c:pt>
                <c:pt idx="576">
                  <c:v>9.0524494800000017</c:v>
                </c:pt>
                <c:pt idx="577">
                  <c:v>34.587602568000001</c:v>
                </c:pt>
                <c:pt idx="578">
                  <c:v>7.5793402944000015</c:v>
                </c:pt>
                <c:pt idx="579">
                  <c:v>73.922044863744006</c:v>
                </c:pt>
                <c:pt idx="580">
                  <c:v>19.734910761600005</c:v>
                </c:pt>
                <c:pt idx="581">
                  <c:v>51.196459899455995</c:v>
                </c:pt>
                <c:pt idx="582">
                  <c:v>76.888564101504002</c:v>
                </c:pt>
                <c:pt idx="583">
                  <c:v>153.12695031216003</c:v>
                </c:pt>
                <c:pt idx="584">
                  <c:v>76.743093802464017</c:v>
                </c:pt>
                <c:pt idx="585">
                  <c:v>18481.106506116095</c:v>
                </c:pt>
                <c:pt idx="586">
                  <c:v>1533.2104423203839</c:v>
                </c:pt>
                <c:pt idx="587">
                  <c:v>143.33957058355199</c:v>
                </c:pt>
                <c:pt idx="588">
                  <c:v>171.15139915920003</c:v>
                </c:pt>
                <c:pt idx="589">
                  <c:v>1390.0712176762559</c:v>
                </c:pt>
                <c:pt idx="590">
                  <c:v>674.99760024403201</c:v>
                </c:pt>
                <c:pt idx="591">
                  <c:v>313.68102640128006</c:v>
                </c:pt>
                <c:pt idx="592">
                  <c:v>272.26556411443204</c:v>
                </c:pt>
                <c:pt idx="593">
                  <c:v>10.91088880128</c:v>
                </c:pt>
                <c:pt idx="594">
                  <c:v>8316.5813496299506</c:v>
                </c:pt>
                <c:pt idx="595">
                  <c:v>4.9778044128000003</c:v>
                </c:pt>
                <c:pt idx="596">
                  <c:v>1155.2493870100802</c:v>
                </c:pt>
                <c:pt idx="597">
                  <c:v>19.48457208384</c:v>
                </c:pt>
                <c:pt idx="598">
                  <c:v>39.404594765088</c:v>
                </c:pt>
                <c:pt idx="599">
                  <c:v>43.950710241216008</c:v>
                </c:pt>
                <c:pt idx="600">
                  <c:v>144.59843898086399</c:v>
                </c:pt>
                <c:pt idx="601">
                  <c:v>40.475812925664002</c:v>
                </c:pt>
                <c:pt idx="602">
                  <c:v>26.464645712736001</c:v>
                </c:pt>
                <c:pt idx="603">
                  <c:v>34.605535806719999</c:v>
                </c:pt>
                <c:pt idx="604">
                  <c:v>164.76379188940803</c:v>
                </c:pt>
                <c:pt idx="605">
                  <c:v>23.50729780272</c:v>
                </c:pt>
                <c:pt idx="606">
                  <c:v>33.992888783040001</c:v>
                </c:pt>
                <c:pt idx="607">
                  <c:v>64.379005103232004</c:v>
                </c:pt>
                <c:pt idx="608">
                  <c:v>8.4482671204799988</c:v>
                </c:pt>
                <c:pt idx="609">
                  <c:v>46.604469704054253</c:v>
                </c:pt>
                <c:pt idx="610">
                  <c:v>12.956303170870788</c:v>
                </c:pt>
                <c:pt idx="611">
                  <c:v>702.60842247360756</c:v>
                </c:pt>
                <c:pt idx="612">
                  <c:v>41.392239777845177</c:v>
                </c:pt>
                <c:pt idx="613">
                  <c:v>41.30301556175889</c:v>
                </c:pt>
                <c:pt idx="614">
                  <c:v>30.276470215813905</c:v>
                </c:pt>
                <c:pt idx="615">
                  <c:v>84.26016136795262</c:v>
                </c:pt>
                <c:pt idx="616">
                  <c:v>24.785788684628418</c:v>
                </c:pt>
                <c:pt idx="617">
                  <c:v>46.512730301075464</c:v>
                </c:pt>
                <c:pt idx="618">
                  <c:v>297.66677024330795</c:v>
                </c:pt>
                <c:pt idx="619">
                  <c:v>677.02988429603442</c:v>
                </c:pt>
                <c:pt idx="620">
                  <c:v>746.09717588191529</c:v>
                </c:pt>
                <c:pt idx="621">
                  <c:v>929.92426308164943</c:v>
                </c:pt>
                <c:pt idx="622">
                  <c:v>1248.3014880676951</c:v>
                </c:pt>
                <c:pt idx="623">
                  <c:v>6329.9955701521531</c:v>
                </c:pt>
                <c:pt idx="624">
                  <c:v>398.57227160096045</c:v>
                </c:pt>
                <c:pt idx="625">
                  <c:v>569.37799747884219</c:v>
                </c:pt>
                <c:pt idx="626">
                  <c:v>105.50672175697589</c:v>
                </c:pt>
                <c:pt idx="627">
                  <c:v>72.082154262157871</c:v>
                </c:pt>
                <c:pt idx="628">
                  <c:v>45.984272989649376</c:v>
                </c:pt>
                <c:pt idx="629">
                  <c:v>63.028686511780428</c:v>
                </c:pt>
                <c:pt idx="630">
                  <c:v>52.059272067148072</c:v>
                </c:pt>
                <c:pt idx="631">
                  <c:v>67.175381110687482</c:v>
                </c:pt>
                <c:pt idx="632">
                  <c:v>9.7055976319498054</c:v>
                </c:pt>
                <c:pt idx="633">
                  <c:v>15.674802963628126</c:v>
                </c:pt>
                <c:pt idx="634">
                  <c:v>21.325874324934578</c:v>
                </c:pt>
                <c:pt idx="635">
                  <c:v>20.822381341920003</c:v>
                </c:pt>
                <c:pt idx="636">
                  <c:v>9.7583824932480017</c:v>
                </c:pt>
                <c:pt idx="637">
                  <c:v>29.339985466656</c:v>
                </c:pt>
                <c:pt idx="638">
                  <c:v>50.452593483455999</c:v>
                </c:pt>
                <c:pt idx="639">
                  <c:v>48.692133732672005</c:v>
                </c:pt>
                <c:pt idx="640">
                  <c:v>12.732310846080001</c:v>
                </c:pt>
                <c:pt idx="641">
                  <c:v>25.853876815680003</c:v>
                </c:pt>
                <c:pt idx="642">
                  <c:v>6.3436038382079989</c:v>
                </c:pt>
                <c:pt idx="643">
                  <c:v>9.9208780041600004</c:v>
                </c:pt>
                <c:pt idx="644">
                  <c:v>7.5310799140800011</c:v>
                </c:pt>
                <c:pt idx="645">
                  <c:v>6.844328195040001</c:v>
                </c:pt>
                <c:pt idx="646">
                  <c:v>5.9415489146880018</c:v>
                </c:pt>
                <c:pt idx="647">
                  <c:v>5.4873130752000003</c:v>
                </c:pt>
                <c:pt idx="648">
                  <c:v>14.337793152000001</c:v>
                </c:pt>
                <c:pt idx="649">
                  <c:v>12.440006765567999</c:v>
                </c:pt>
                <c:pt idx="650">
                  <c:v>11.133000700704001</c:v>
                </c:pt>
                <c:pt idx="651">
                  <c:v>15.115337341056003</c:v>
                </c:pt>
                <c:pt idx="652">
                  <c:v>58.04123302656</c:v>
                </c:pt>
                <c:pt idx="653">
                  <c:v>76.494512410848003</c:v>
                </c:pt>
                <c:pt idx="654">
                  <c:v>294.06881278799995</c:v>
                </c:pt>
                <c:pt idx="655">
                  <c:v>107.73529310937599</c:v>
                </c:pt>
                <c:pt idx="656">
                  <c:v>87.609897956448009</c:v>
                </c:pt>
                <c:pt idx="657">
                  <c:v>25.918261593983996</c:v>
                </c:pt>
                <c:pt idx="658">
                  <c:v>15.723960981120003</c:v>
                </c:pt>
                <c:pt idx="659">
                  <c:v>18.074497021056001</c:v>
                </c:pt>
                <c:pt idx="660">
                  <c:v>10.567135818720001</c:v>
                </c:pt>
                <c:pt idx="661">
                  <c:v>11.547918511200002</c:v>
                </c:pt>
                <c:pt idx="662">
                  <c:v>6.1569188896319993</c:v>
                </c:pt>
                <c:pt idx="663">
                  <c:v>4.2190202995200003</c:v>
                </c:pt>
                <c:pt idx="664">
                  <c:v>2.8012473720000002</c:v>
                </c:pt>
                <c:pt idx="665">
                  <c:v>3.9019552277759999</c:v>
                </c:pt>
                <c:pt idx="666">
                  <c:v>2.6570592840960003</c:v>
                </c:pt>
                <c:pt idx="667">
                  <c:v>2.5435719247679995</c:v>
                </c:pt>
                <c:pt idx="668">
                  <c:v>23.658949735200004</c:v>
                </c:pt>
                <c:pt idx="669">
                  <c:v>0.14924484979200001</c:v>
                </c:pt>
                <c:pt idx="670">
                  <c:v>0.50142700569600007</c:v>
                </c:pt>
                <c:pt idx="671">
                  <c:v>1.4981249272320001</c:v>
                </c:pt>
                <c:pt idx="672">
                  <c:v>0.16604256672000001</c:v>
                </c:pt>
                <c:pt idx="673">
                  <c:v>0.10556749209600001</c:v>
                </c:pt>
                <c:pt idx="674">
                  <c:v>0.3710344135680001</c:v>
                </c:pt>
                <c:pt idx="675">
                  <c:v>0.36457623936</c:v>
                </c:pt>
                <c:pt idx="676">
                  <c:v>51.769322639999999</c:v>
                </c:pt>
                <c:pt idx="677">
                  <c:v>58.253431331519998</c:v>
                </c:pt>
                <c:pt idx="678">
                  <c:v>1199.7590199043971</c:v>
                </c:pt>
                <c:pt idx="679">
                  <c:v>21.923640885312</c:v>
                </c:pt>
                <c:pt idx="680">
                  <c:v>44.586452148479999</c:v>
                </c:pt>
                <c:pt idx="681">
                  <c:v>40.333788866592002</c:v>
                </c:pt>
                <c:pt idx="682">
                  <c:v>692.45649607680002</c:v>
                </c:pt>
                <c:pt idx="683">
                  <c:v>1561.6395883586881</c:v>
                </c:pt>
                <c:pt idx="684">
                  <c:v>1688.7950247813123</c:v>
                </c:pt>
                <c:pt idx="685">
                  <c:v>875.53589196556811</c:v>
                </c:pt>
                <c:pt idx="686">
                  <c:v>2139.2519401618556</c:v>
                </c:pt>
                <c:pt idx="687">
                  <c:v>24290.966141043842</c:v>
                </c:pt>
                <c:pt idx="688">
                  <c:v>2906.932906273536</c:v>
                </c:pt>
                <c:pt idx="689">
                  <c:v>215.618677615872</c:v>
                </c:pt>
                <c:pt idx="690">
                  <c:v>101.487090348</c:v>
                </c:pt>
                <c:pt idx="691">
                  <c:v>204.57519002380803</c:v>
                </c:pt>
                <c:pt idx="692">
                  <c:v>354.10640959958403</c:v>
                </c:pt>
                <c:pt idx="693">
                  <c:v>23773.931592142464</c:v>
                </c:pt>
                <c:pt idx="694">
                  <c:v>579.64116377030405</c:v>
                </c:pt>
                <c:pt idx="695">
                  <c:v>7.8423990497280007</c:v>
                </c:pt>
                <c:pt idx="696">
                  <c:v>5.2309989567360002</c:v>
                </c:pt>
                <c:pt idx="697">
                  <c:v>15.742740828672003</c:v>
                </c:pt>
                <c:pt idx="698">
                  <c:v>8.0101156723200013</c:v>
                </c:pt>
                <c:pt idx="699">
                  <c:v>7.3883500701120015</c:v>
                </c:pt>
                <c:pt idx="700">
                  <c:v>11.432018634624001</c:v>
                </c:pt>
                <c:pt idx="701">
                  <c:v>8.0313171600960018</c:v>
                </c:pt>
                <c:pt idx="702">
                  <c:v>14.623867406880001</c:v>
                </c:pt>
                <c:pt idx="703">
                  <c:v>24.291290992320004</c:v>
                </c:pt>
                <c:pt idx="704">
                  <c:v>44.512920768672011</c:v>
                </c:pt>
                <c:pt idx="705">
                  <c:v>58.942316289599994</c:v>
                </c:pt>
                <c:pt idx="706">
                  <c:v>56.363892328223997</c:v>
                </c:pt>
                <c:pt idx="707">
                  <c:v>67.305078322848004</c:v>
                </c:pt>
                <c:pt idx="708">
                  <c:v>57.343371483744001</c:v>
                </c:pt>
                <c:pt idx="709">
                  <c:v>1543.0801987016639</c:v>
                </c:pt>
                <c:pt idx="710">
                  <c:v>144.66366461548799</c:v>
                </c:pt>
                <c:pt idx="711">
                  <c:v>388.78717094784002</c:v>
                </c:pt>
                <c:pt idx="712">
                  <c:v>418.74952944153608</c:v>
                </c:pt>
                <c:pt idx="713">
                  <c:v>329.06326197456002</c:v>
                </c:pt>
                <c:pt idx="714">
                  <c:v>438.92030015855994</c:v>
                </c:pt>
                <c:pt idx="715">
                  <c:v>35173.636299358855</c:v>
                </c:pt>
                <c:pt idx="716">
                  <c:v>17577.440090724096</c:v>
                </c:pt>
                <c:pt idx="717">
                  <c:v>524.02370018687998</c:v>
                </c:pt>
                <c:pt idx="718">
                  <c:v>740.06413364822413</c:v>
                </c:pt>
                <c:pt idx="719">
                  <c:v>1117.7749473073923</c:v>
                </c:pt>
                <c:pt idx="720">
                  <c:v>1524.5727265212481</c:v>
                </c:pt>
                <c:pt idx="721">
                  <c:v>1533.8038153996797</c:v>
                </c:pt>
                <c:pt idx="722">
                  <c:v>729.6436120273919</c:v>
                </c:pt>
                <c:pt idx="723">
                  <c:v>9322.8473428300804</c:v>
                </c:pt>
                <c:pt idx="724">
                  <c:v>9674.010670892545</c:v>
                </c:pt>
                <c:pt idx="725">
                  <c:v>10077.997932946944</c:v>
                </c:pt>
                <c:pt idx="726">
                  <c:v>359.60916200486406</c:v>
                </c:pt>
                <c:pt idx="727">
                  <c:v>193.32793049616001</c:v>
                </c:pt>
                <c:pt idx="728">
                  <c:v>197.98466945356799</c:v>
                </c:pt>
                <c:pt idx="729">
                  <c:v>163.86100332940802</c:v>
                </c:pt>
                <c:pt idx="730">
                  <c:v>99.403570526400003</c:v>
                </c:pt>
                <c:pt idx="731">
                  <c:v>139.81322277734401</c:v>
                </c:pt>
                <c:pt idx="732">
                  <c:v>58.203650378419191</c:v>
                </c:pt>
                <c:pt idx="733">
                  <c:v>49.876671356928007</c:v>
                </c:pt>
                <c:pt idx="734">
                  <c:v>48.06211827456</c:v>
                </c:pt>
                <c:pt idx="735">
                  <c:v>55.285967494655999</c:v>
                </c:pt>
                <c:pt idx="736">
                  <c:v>54.695543356800009</c:v>
                </c:pt>
                <c:pt idx="737">
                  <c:v>25.077960156672003</c:v>
                </c:pt>
                <c:pt idx="738">
                  <c:v>43.236163146240003</c:v>
                </c:pt>
                <c:pt idx="739">
                  <c:v>85.660671919680013</c:v>
                </c:pt>
                <c:pt idx="740">
                  <c:v>32.075101344383995</c:v>
                </c:pt>
                <c:pt idx="741">
                  <c:v>71.962384709951991</c:v>
                </c:pt>
                <c:pt idx="742">
                  <c:v>87.151787805599994</c:v>
                </c:pt>
                <c:pt idx="743">
                  <c:v>91.179460943999999</c:v>
                </c:pt>
                <c:pt idx="744">
                  <c:v>80.79902238873602</c:v>
                </c:pt>
                <c:pt idx="745">
                  <c:v>352.81601282880007</c:v>
                </c:pt>
                <c:pt idx="746">
                  <c:v>261.76757157043204</c:v>
                </c:pt>
                <c:pt idx="747">
                  <c:v>62.751381097824002</c:v>
                </c:pt>
                <c:pt idx="748">
                  <c:v>25.110267215039997</c:v>
                </c:pt>
                <c:pt idx="749">
                  <c:v>36.958480265663994</c:v>
                </c:pt>
                <c:pt idx="750">
                  <c:v>205.42085529120001</c:v>
                </c:pt>
                <c:pt idx="751">
                  <c:v>169.22326882492797</c:v>
                </c:pt>
                <c:pt idx="752">
                  <c:v>7546.8094703997122</c:v>
                </c:pt>
                <c:pt idx="753">
                  <c:v>1230.9889799473922</c:v>
                </c:pt>
                <c:pt idx="754">
                  <c:v>270.71980088889603</c:v>
                </c:pt>
                <c:pt idx="755">
                  <c:v>200.72217096288003</c:v>
                </c:pt>
                <c:pt idx="756">
                  <c:v>203.298257107296</c:v>
                </c:pt>
                <c:pt idx="757">
                  <c:v>9171.0316946926087</c:v>
                </c:pt>
                <c:pt idx="758">
                  <c:v>943.04296695024016</c:v>
                </c:pt>
                <c:pt idx="759">
                  <c:v>225.62175578112004</c:v>
                </c:pt>
                <c:pt idx="760">
                  <c:v>169.57995086592001</c:v>
                </c:pt>
                <c:pt idx="761">
                  <c:v>152.21106442080003</c:v>
                </c:pt>
                <c:pt idx="762">
                  <c:v>205.61208743116805</c:v>
                </c:pt>
                <c:pt idx="763">
                  <c:v>92.572433141760001</c:v>
                </c:pt>
                <c:pt idx="764">
                  <c:v>58.365429073920005</c:v>
                </c:pt>
                <c:pt idx="765">
                  <c:v>10.203486999552002</c:v>
                </c:pt>
                <c:pt idx="766">
                  <c:v>27.202556134080002</c:v>
                </c:pt>
                <c:pt idx="767">
                  <c:v>41.727024785664</c:v>
                </c:pt>
                <c:pt idx="768">
                  <c:v>35.385676140671997</c:v>
                </c:pt>
                <c:pt idx="769">
                  <c:v>34.443818614655996</c:v>
                </c:pt>
                <c:pt idx="770">
                  <c:v>9.2576283583679988</c:v>
                </c:pt>
                <c:pt idx="771">
                  <c:v>20.836154810015998</c:v>
                </c:pt>
                <c:pt idx="772">
                  <c:v>24.093251546112004</c:v>
                </c:pt>
                <c:pt idx="773">
                  <c:v>20.187427770431999</c:v>
                </c:pt>
                <c:pt idx="774">
                  <c:v>14.168354060160002</c:v>
                </c:pt>
                <c:pt idx="775">
                  <c:v>66.039055255583989</c:v>
                </c:pt>
                <c:pt idx="776">
                  <c:v>37.734855998976002</c:v>
                </c:pt>
                <c:pt idx="777">
                  <c:v>99.518644448640003</c:v>
                </c:pt>
                <c:pt idx="778">
                  <c:v>19.853786564351999</c:v>
                </c:pt>
                <c:pt idx="779">
                  <c:v>12.089489016959998</c:v>
                </c:pt>
                <c:pt idx="780">
                  <c:v>5.391015174144</c:v>
                </c:pt>
                <c:pt idx="781">
                  <c:v>124.941225379968</c:v>
                </c:pt>
                <c:pt idx="782">
                  <c:v>80.793703710719996</c:v>
                </c:pt>
                <c:pt idx="783">
                  <c:v>1457.4084688880641</c:v>
                </c:pt>
                <c:pt idx="784">
                  <c:v>583.50858025075195</c:v>
                </c:pt>
                <c:pt idx="785">
                  <c:v>228.728243552256</c:v>
                </c:pt>
                <c:pt idx="786">
                  <c:v>89.470440497376003</c:v>
                </c:pt>
                <c:pt idx="787">
                  <c:v>120.371081331456</c:v>
                </c:pt>
                <c:pt idx="788">
                  <c:v>26.865460535040004</c:v>
                </c:pt>
                <c:pt idx="789">
                  <c:v>34.222950088704003</c:v>
                </c:pt>
                <c:pt idx="790">
                  <c:v>29.085351141888001</c:v>
                </c:pt>
                <c:pt idx="791">
                  <c:v>31.863267786239998</c:v>
                </c:pt>
                <c:pt idx="792">
                  <c:v>2.8017813467520001</c:v>
                </c:pt>
                <c:pt idx="793">
                  <c:v>2.4781996120320002</c:v>
                </c:pt>
                <c:pt idx="794">
                  <c:v>1.1869719724800003</c:v>
                </c:pt>
                <c:pt idx="795">
                  <c:v>8.7188834563200004</c:v>
                </c:pt>
                <c:pt idx="796">
                  <c:v>6.5319348326399993</c:v>
                </c:pt>
                <c:pt idx="797">
                  <c:v>20.626699972608002</c:v>
                </c:pt>
                <c:pt idx="798">
                  <c:v>11.349942946560001</c:v>
                </c:pt>
                <c:pt idx="799">
                  <c:v>8.9996607169920004</c:v>
                </c:pt>
                <c:pt idx="800">
                  <c:v>1.7787349923840001</c:v>
                </c:pt>
                <c:pt idx="801">
                  <c:v>2.29461682176</c:v>
                </c:pt>
                <c:pt idx="802">
                  <c:v>12.598175128320001</c:v>
                </c:pt>
              </c:numCache>
            </c:numRef>
          </c:yVal>
        </c:ser>
        <c:axId val="45263488"/>
        <c:axId val="46801664"/>
      </c:scatterChart>
      <c:valAx>
        <c:axId val="45263488"/>
        <c:scaling>
          <c:logBase val="10"/>
          <c:orientation val="minMax"/>
          <c:max val="1000"/>
          <c:min val="1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DilleniaUPC"/>
                    <a:ea typeface="DilleniaUPC"/>
                    <a:cs typeface="DilleniaUPC"/>
                  </a:defRPr>
                </a:pPr>
                <a:r>
                  <a:rPr lang="en-US"/>
                  <a:t>Qw - c.m.s.</a:t>
                </a:r>
              </a:p>
            </c:rich>
          </c:tx>
          <c:layout>
            <c:manualLayout>
              <c:xMode val="edge"/>
              <c:yMode val="edge"/>
              <c:x val="0.44117715677697145"/>
              <c:y val="0.89442314730578998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  <c:crossAx val="46801664"/>
        <c:crossesAt val="1"/>
        <c:crossBetween val="midCat"/>
      </c:valAx>
      <c:valAx>
        <c:axId val="46801664"/>
        <c:scaling>
          <c:logBase val="10"/>
          <c:orientation val="minMax"/>
          <c:max val="100000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DilleniaUPC"/>
                    <a:ea typeface="DilleniaUPC"/>
                    <a:cs typeface="DilleniaUPC"/>
                  </a:defRPr>
                </a:pPr>
                <a:r>
                  <a:rPr lang="en-US"/>
                  <a:t>Qs - Tons/day</a:t>
                </a:r>
              </a:p>
            </c:rich>
          </c:tx>
          <c:layout>
            <c:manualLayout>
              <c:xMode val="edge"/>
              <c:yMode val="edge"/>
              <c:x val="8.1699346405228763E-3"/>
              <c:y val="0.39243069715887119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  <c:crossAx val="45263488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85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</c:legendEntry>
      <c:layout>
        <c:manualLayout>
          <c:xMode val="edge"/>
          <c:yMode val="edge"/>
          <c:x val="0.82843274492649199"/>
          <c:y val="0.38579038177996677"/>
          <c:w val="0.16339903590482566"/>
          <c:h val="7.3705179282868516E-2"/>
        </c:manualLayout>
      </c:layout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DilleniaUPC"/>
              <a:ea typeface="DilleniaUPC"/>
              <a:cs typeface="Dillen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DilleniaUPC"/>
          <a:ea typeface="DilleniaUPC"/>
          <a:cs typeface="DilleniaUPC"/>
        </a:defRPr>
      </a:pPr>
      <a:endParaRPr lang="th-TH"/>
    </a:p>
  </c:txPr>
  <c:printSettings>
    <c:headerFooter alignWithMargins="0"/>
    <c:pageMargins b="0.98425196850393692" l="0.74803149606299224" r="0.74803149606299224" t="0.98425196850393692" header="0.51181102362204722" footer="0.51181102362204722"/>
    <c:pageSetup paperSize="9" orientation="portrait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Daily Gage Height Hydrograph with Date of Observe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Suspended Sediment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Code P.1 Mae Nam Ping  Muang  Chiangmai   Year.2019</a:t>
            </a:r>
          </a:p>
        </c:rich>
      </c:tx>
      <c:layout>
        <c:manualLayout>
          <c:xMode val="edge"/>
          <c:yMode val="edge"/>
          <c:x val="0.19595016140223856"/>
          <c:y val="1.61064425770308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4247184619171"/>
          <c:y val="0.22478991596638656"/>
          <c:w val="0.80369074555335762"/>
          <c:h val="0.55882352941176461"/>
        </c:manualLayout>
      </c:layout>
      <c:lineChart>
        <c:grouping val="standard"/>
        <c:ser>
          <c:idx val="0"/>
          <c:order val="0"/>
          <c:tx>
            <c:v>Max.daily Gage Height Hydrograph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'P1'!$B$1:$B$365</c:f>
              <c:numCache>
                <c:formatCode>d</c:formatCode>
                <c:ptCount val="365"/>
                <c:pt idx="0">
                  <c:v>38078</c:v>
                </c:pt>
                <c:pt idx="1">
                  <c:v>38079</c:v>
                </c:pt>
                <c:pt idx="2">
                  <c:v>38080</c:v>
                </c:pt>
                <c:pt idx="3">
                  <c:v>38081</c:v>
                </c:pt>
                <c:pt idx="4">
                  <c:v>38082</c:v>
                </c:pt>
                <c:pt idx="5">
                  <c:v>38083</c:v>
                </c:pt>
                <c:pt idx="6">
                  <c:v>38084</c:v>
                </c:pt>
                <c:pt idx="7">
                  <c:v>38085</c:v>
                </c:pt>
                <c:pt idx="8">
                  <c:v>38086</c:v>
                </c:pt>
                <c:pt idx="9">
                  <c:v>38087</c:v>
                </c:pt>
                <c:pt idx="10">
                  <c:v>38088</c:v>
                </c:pt>
                <c:pt idx="11">
                  <c:v>38089</c:v>
                </c:pt>
                <c:pt idx="12">
                  <c:v>38090</c:v>
                </c:pt>
                <c:pt idx="13">
                  <c:v>38091</c:v>
                </c:pt>
                <c:pt idx="14">
                  <c:v>38092</c:v>
                </c:pt>
                <c:pt idx="15">
                  <c:v>38093</c:v>
                </c:pt>
                <c:pt idx="16">
                  <c:v>38094</c:v>
                </c:pt>
                <c:pt idx="17">
                  <c:v>38095</c:v>
                </c:pt>
                <c:pt idx="18">
                  <c:v>38096</c:v>
                </c:pt>
                <c:pt idx="19">
                  <c:v>38097</c:v>
                </c:pt>
                <c:pt idx="20">
                  <c:v>38098</c:v>
                </c:pt>
                <c:pt idx="21">
                  <c:v>38099</c:v>
                </c:pt>
                <c:pt idx="22">
                  <c:v>38100</c:v>
                </c:pt>
                <c:pt idx="23">
                  <c:v>38101</c:v>
                </c:pt>
                <c:pt idx="24">
                  <c:v>38102</c:v>
                </c:pt>
                <c:pt idx="25">
                  <c:v>38103</c:v>
                </c:pt>
                <c:pt idx="26">
                  <c:v>38104</c:v>
                </c:pt>
                <c:pt idx="27">
                  <c:v>38105</c:v>
                </c:pt>
                <c:pt idx="28">
                  <c:v>38106</c:v>
                </c:pt>
                <c:pt idx="29">
                  <c:v>38107</c:v>
                </c:pt>
                <c:pt idx="30">
                  <c:v>38108</c:v>
                </c:pt>
                <c:pt idx="31">
                  <c:v>38109</c:v>
                </c:pt>
                <c:pt idx="32">
                  <c:v>38110</c:v>
                </c:pt>
                <c:pt idx="33">
                  <c:v>38111</c:v>
                </c:pt>
                <c:pt idx="34">
                  <c:v>38112</c:v>
                </c:pt>
                <c:pt idx="35">
                  <c:v>38113</c:v>
                </c:pt>
                <c:pt idx="36">
                  <c:v>38114</c:v>
                </c:pt>
                <c:pt idx="37">
                  <c:v>38115</c:v>
                </c:pt>
                <c:pt idx="38">
                  <c:v>38116</c:v>
                </c:pt>
                <c:pt idx="39">
                  <c:v>38117</c:v>
                </c:pt>
                <c:pt idx="40">
                  <c:v>38118</c:v>
                </c:pt>
                <c:pt idx="41">
                  <c:v>38119</c:v>
                </c:pt>
                <c:pt idx="42">
                  <c:v>38120</c:v>
                </c:pt>
                <c:pt idx="43">
                  <c:v>38121</c:v>
                </c:pt>
                <c:pt idx="44">
                  <c:v>38122</c:v>
                </c:pt>
                <c:pt idx="45">
                  <c:v>38123</c:v>
                </c:pt>
                <c:pt idx="46">
                  <c:v>38124</c:v>
                </c:pt>
                <c:pt idx="47">
                  <c:v>38125</c:v>
                </c:pt>
                <c:pt idx="48">
                  <c:v>38126</c:v>
                </c:pt>
                <c:pt idx="49">
                  <c:v>38127</c:v>
                </c:pt>
                <c:pt idx="50">
                  <c:v>38128</c:v>
                </c:pt>
                <c:pt idx="51">
                  <c:v>38129</c:v>
                </c:pt>
                <c:pt idx="52">
                  <c:v>38130</c:v>
                </c:pt>
                <c:pt idx="53">
                  <c:v>38131</c:v>
                </c:pt>
                <c:pt idx="54">
                  <c:v>38132</c:v>
                </c:pt>
                <c:pt idx="55">
                  <c:v>38133</c:v>
                </c:pt>
                <c:pt idx="56">
                  <c:v>38134</c:v>
                </c:pt>
                <c:pt idx="57">
                  <c:v>38135</c:v>
                </c:pt>
                <c:pt idx="58">
                  <c:v>38136</c:v>
                </c:pt>
                <c:pt idx="59">
                  <c:v>38137</c:v>
                </c:pt>
                <c:pt idx="60">
                  <c:v>38138</c:v>
                </c:pt>
                <c:pt idx="61">
                  <c:v>38139</c:v>
                </c:pt>
                <c:pt idx="62">
                  <c:v>38140</c:v>
                </c:pt>
                <c:pt idx="63">
                  <c:v>38141</c:v>
                </c:pt>
                <c:pt idx="64">
                  <c:v>38142</c:v>
                </c:pt>
                <c:pt idx="65">
                  <c:v>38143</c:v>
                </c:pt>
                <c:pt idx="66">
                  <c:v>38144</c:v>
                </c:pt>
                <c:pt idx="67">
                  <c:v>38145</c:v>
                </c:pt>
                <c:pt idx="68">
                  <c:v>38146</c:v>
                </c:pt>
                <c:pt idx="69">
                  <c:v>38147</c:v>
                </c:pt>
                <c:pt idx="70">
                  <c:v>38148</c:v>
                </c:pt>
                <c:pt idx="71">
                  <c:v>38149</c:v>
                </c:pt>
                <c:pt idx="72">
                  <c:v>38150</c:v>
                </c:pt>
                <c:pt idx="73">
                  <c:v>38151</c:v>
                </c:pt>
                <c:pt idx="74">
                  <c:v>38152</c:v>
                </c:pt>
                <c:pt idx="75">
                  <c:v>38153</c:v>
                </c:pt>
                <c:pt idx="76">
                  <c:v>38154</c:v>
                </c:pt>
                <c:pt idx="77">
                  <c:v>38155</c:v>
                </c:pt>
                <c:pt idx="78">
                  <c:v>38156</c:v>
                </c:pt>
                <c:pt idx="79">
                  <c:v>38157</c:v>
                </c:pt>
                <c:pt idx="80">
                  <c:v>38158</c:v>
                </c:pt>
                <c:pt idx="81">
                  <c:v>38159</c:v>
                </c:pt>
                <c:pt idx="82">
                  <c:v>38160</c:v>
                </c:pt>
                <c:pt idx="83">
                  <c:v>38161</c:v>
                </c:pt>
                <c:pt idx="84">
                  <c:v>38162</c:v>
                </c:pt>
                <c:pt idx="85">
                  <c:v>38163</c:v>
                </c:pt>
                <c:pt idx="86">
                  <c:v>38164</c:v>
                </c:pt>
                <c:pt idx="87">
                  <c:v>38165</c:v>
                </c:pt>
                <c:pt idx="88">
                  <c:v>38166</c:v>
                </c:pt>
                <c:pt idx="89">
                  <c:v>38167</c:v>
                </c:pt>
                <c:pt idx="90">
                  <c:v>38168</c:v>
                </c:pt>
                <c:pt idx="91">
                  <c:v>38169</c:v>
                </c:pt>
                <c:pt idx="92">
                  <c:v>38170</c:v>
                </c:pt>
                <c:pt idx="93">
                  <c:v>38171</c:v>
                </c:pt>
                <c:pt idx="94">
                  <c:v>38172</c:v>
                </c:pt>
                <c:pt idx="95">
                  <c:v>38173</c:v>
                </c:pt>
                <c:pt idx="96">
                  <c:v>38174</c:v>
                </c:pt>
                <c:pt idx="97">
                  <c:v>38175</c:v>
                </c:pt>
                <c:pt idx="98">
                  <c:v>38176</c:v>
                </c:pt>
                <c:pt idx="99">
                  <c:v>38177</c:v>
                </c:pt>
                <c:pt idx="100">
                  <c:v>38178</c:v>
                </c:pt>
                <c:pt idx="101">
                  <c:v>38179</c:v>
                </c:pt>
                <c:pt idx="102">
                  <c:v>38180</c:v>
                </c:pt>
                <c:pt idx="103">
                  <c:v>38181</c:v>
                </c:pt>
                <c:pt idx="104">
                  <c:v>38182</c:v>
                </c:pt>
                <c:pt idx="105">
                  <c:v>38183</c:v>
                </c:pt>
                <c:pt idx="106">
                  <c:v>38184</c:v>
                </c:pt>
                <c:pt idx="107">
                  <c:v>38185</c:v>
                </c:pt>
                <c:pt idx="108">
                  <c:v>38186</c:v>
                </c:pt>
                <c:pt idx="109">
                  <c:v>38187</c:v>
                </c:pt>
                <c:pt idx="110">
                  <c:v>38188</c:v>
                </c:pt>
                <c:pt idx="111">
                  <c:v>38189</c:v>
                </c:pt>
                <c:pt idx="112">
                  <c:v>38190</c:v>
                </c:pt>
                <c:pt idx="113">
                  <c:v>38191</c:v>
                </c:pt>
                <c:pt idx="114">
                  <c:v>38192</c:v>
                </c:pt>
                <c:pt idx="115">
                  <c:v>38193</c:v>
                </c:pt>
                <c:pt idx="116">
                  <c:v>38194</c:v>
                </c:pt>
                <c:pt idx="117">
                  <c:v>38195</c:v>
                </c:pt>
                <c:pt idx="118">
                  <c:v>38196</c:v>
                </c:pt>
                <c:pt idx="119">
                  <c:v>38197</c:v>
                </c:pt>
                <c:pt idx="120">
                  <c:v>38198</c:v>
                </c:pt>
                <c:pt idx="121">
                  <c:v>38199</c:v>
                </c:pt>
                <c:pt idx="122">
                  <c:v>38200</c:v>
                </c:pt>
                <c:pt idx="123">
                  <c:v>38201</c:v>
                </c:pt>
                <c:pt idx="124">
                  <c:v>38202</c:v>
                </c:pt>
                <c:pt idx="125">
                  <c:v>38203</c:v>
                </c:pt>
                <c:pt idx="126">
                  <c:v>38204</c:v>
                </c:pt>
                <c:pt idx="127">
                  <c:v>38205</c:v>
                </c:pt>
                <c:pt idx="128">
                  <c:v>38206</c:v>
                </c:pt>
                <c:pt idx="129">
                  <c:v>38207</c:v>
                </c:pt>
                <c:pt idx="130">
                  <c:v>38208</c:v>
                </c:pt>
                <c:pt idx="131">
                  <c:v>38209</c:v>
                </c:pt>
                <c:pt idx="132">
                  <c:v>38210</c:v>
                </c:pt>
                <c:pt idx="133">
                  <c:v>38211</c:v>
                </c:pt>
                <c:pt idx="134">
                  <c:v>38212</c:v>
                </c:pt>
                <c:pt idx="135">
                  <c:v>38213</c:v>
                </c:pt>
                <c:pt idx="136">
                  <c:v>38214</c:v>
                </c:pt>
                <c:pt idx="137">
                  <c:v>38215</c:v>
                </c:pt>
                <c:pt idx="138">
                  <c:v>38216</c:v>
                </c:pt>
                <c:pt idx="139">
                  <c:v>38217</c:v>
                </c:pt>
                <c:pt idx="140">
                  <c:v>38218</c:v>
                </c:pt>
                <c:pt idx="141">
                  <c:v>38219</c:v>
                </c:pt>
                <c:pt idx="142">
                  <c:v>38220</c:v>
                </c:pt>
                <c:pt idx="143">
                  <c:v>38221</c:v>
                </c:pt>
                <c:pt idx="144">
                  <c:v>38222</c:v>
                </c:pt>
                <c:pt idx="145">
                  <c:v>38223</c:v>
                </c:pt>
                <c:pt idx="146">
                  <c:v>38224</c:v>
                </c:pt>
                <c:pt idx="147">
                  <c:v>38225</c:v>
                </c:pt>
                <c:pt idx="148">
                  <c:v>38226</c:v>
                </c:pt>
                <c:pt idx="149">
                  <c:v>38227</c:v>
                </c:pt>
                <c:pt idx="150">
                  <c:v>38228</c:v>
                </c:pt>
                <c:pt idx="151">
                  <c:v>38229</c:v>
                </c:pt>
                <c:pt idx="152">
                  <c:v>38230</c:v>
                </c:pt>
                <c:pt idx="153">
                  <c:v>38231</c:v>
                </c:pt>
                <c:pt idx="154">
                  <c:v>38232</c:v>
                </c:pt>
                <c:pt idx="155">
                  <c:v>38233</c:v>
                </c:pt>
                <c:pt idx="156">
                  <c:v>38234</c:v>
                </c:pt>
                <c:pt idx="157">
                  <c:v>38235</c:v>
                </c:pt>
                <c:pt idx="158">
                  <c:v>38236</c:v>
                </c:pt>
                <c:pt idx="159">
                  <c:v>38237</c:v>
                </c:pt>
                <c:pt idx="160">
                  <c:v>38238</c:v>
                </c:pt>
                <c:pt idx="161">
                  <c:v>38239</c:v>
                </c:pt>
                <c:pt idx="162">
                  <c:v>38240</c:v>
                </c:pt>
                <c:pt idx="163">
                  <c:v>38241</c:v>
                </c:pt>
                <c:pt idx="164">
                  <c:v>38242</c:v>
                </c:pt>
                <c:pt idx="165">
                  <c:v>38243</c:v>
                </c:pt>
                <c:pt idx="166">
                  <c:v>38244</c:v>
                </c:pt>
                <c:pt idx="167">
                  <c:v>38245</c:v>
                </c:pt>
                <c:pt idx="168">
                  <c:v>38246</c:v>
                </c:pt>
                <c:pt idx="169">
                  <c:v>38247</c:v>
                </c:pt>
                <c:pt idx="170">
                  <c:v>38248</c:v>
                </c:pt>
                <c:pt idx="171">
                  <c:v>38249</c:v>
                </c:pt>
                <c:pt idx="172">
                  <c:v>38250</c:v>
                </c:pt>
                <c:pt idx="173">
                  <c:v>38251</c:v>
                </c:pt>
                <c:pt idx="174">
                  <c:v>38252</c:v>
                </c:pt>
                <c:pt idx="175">
                  <c:v>38253</c:v>
                </c:pt>
                <c:pt idx="176">
                  <c:v>38254</c:v>
                </c:pt>
                <c:pt idx="177">
                  <c:v>38255</c:v>
                </c:pt>
                <c:pt idx="178">
                  <c:v>38256</c:v>
                </c:pt>
                <c:pt idx="179">
                  <c:v>38257</c:v>
                </c:pt>
                <c:pt idx="180">
                  <c:v>38258</c:v>
                </c:pt>
                <c:pt idx="181">
                  <c:v>38259</c:v>
                </c:pt>
                <c:pt idx="182">
                  <c:v>38260</c:v>
                </c:pt>
                <c:pt idx="183">
                  <c:v>38261</c:v>
                </c:pt>
                <c:pt idx="184">
                  <c:v>38262</c:v>
                </c:pt>
                <c:pt idx="185">
                  <c:v>38263</c:v>
                </c:pt>
                <c:pt idx="186">
                  <c:v>38264</c:v>
                </c:pt>
                <c:pt idx="187">
                  <c:v>38265</c:v>
                </c:pt>
                <c:pt idx="188">
                  <c:v>38266</c:v>
                </c:pt>
                <c:pt idx="189">
                  <c:v>38267</c:v>
                </c:pt>
                <c:pt idx="190">
                  <c:v>38268</c:v>
                </c:pt>
                <c:pt idx="191">
                  <c:v>38269</c:v>
                </c:pt>
                <c:pt idx="192">
                  <c:v>38270</c:v>
                </c:pt>
                <c:pt idx="193">
                  <c:v>38271</c:v>
                </c:pt>
                <c:pt idx="194">
                  <c:v>38272</c:v>
                </c:pt>
                <c:pt idx="195">
                  <c:v>38273</c:v>
                </c:pt>
                <c:pt idx="196">
                  <c:v>38274</c:v>
                </c:pt>
                <c:pt idx="197">
                  <c:v>38275</c:v>
                </c:pt>
                <c:pt idx="198">
                  <c:v>38276</c:v>
                </c:pt>
                <c:pt idx="199">
                  <c:v>38277</c:v>
                </c:pt>
                <c:pt idx="200">
                  <c:v>38278</c:v>
                </c:pt>
                <c:pt idx="201">
                  <c:v>38279</c:v>
                </c:pt>
                <c:pt idx="202">
                  <c:v>38280</c:v>
                </c:pt>
                <c:pt idx="203">
                  <c:v>38281</c:v>
                </c:pt>
                <c:pt idx="204">
                  <c:v>38282</c:v>
                </c:pt>
                <c:pt idx="205">
                  <c:v>38283</c:v>
                </c:pt>
                <c:pt idx="206">
                  <c:v>38284</c:v>
                </c:pt>
                <c:pt idx="207">
                  <c:v>38285</c:v>
                </c:pt>
                <c:pt idx="208">
                  <c:v>38286</c:v>
                </c:pt>
                <c:pt idx="209">
                  <c:v>38287</c:v>
                </c:pt>
                <c:pt idx="210">
                  <c:v>38288</c:v>
                </c:pt>
                <c:pt idx="211">
                  <c:v>38289</c:v>
                </c:pt>
                <c:pt idx="212">
                  <c:v>38290</c:v>
                </c:pt>
                <c:pt idx="213">
                  <c:v>38291</c:v>
                </c:pt>
                <c:pt idx="214">
                  <c:v>38292</c:v>
                </c:pt>
                <c:pt idx="215">
                  <c:v>38293</c:v>
                </c:pt>
                <c:pt idx="216">
                  <c:v>38294</c:v>
                </c:pt>
                <c:pt idx="217">
                  <c:v>38295</c:v>
                </c:pt>
                <c:pt idx="218">
                  <c:v>38296</c:v>
                </c:pt>
                <c:pt idx="219">
                  <c:v>38297</c:v>
                </c:pt>
                <c:pt idx="220">
                  <c:v>38298</c:v>
                </c:pt>
                <c:pt idx="221">
                  <c:v>38299</c:v>
                </c:pt>
                <c:pt idx="222">
                  <c:v>38300</c:v>
                </c:pt>
                <c:pt idx="223">
                  <c:v>38301</c:v>
                </c:pt>
                <c:pt idx="224">
                  <c:v>38302</c:v>
                </c:pt>
                <c:pt idx="225">
                  <c:v>38303</c:v>
                </c:pt>
                <c:pt idx="226">
                  <c:v>38304</c:v>
                </c:pt>
                <c:pt idx="227">
                  <c:v>38305</c:v>
                </c:pt>
                <c:pt idx="228">
                  <c:v>38306</c:v>
                </c:pt>
                <c:pt idx="229">
                  <c:v>38307</c:v>
                </c:pt>
                <c:pt idx="230">
                  <c:v>38308</c:v>
                </c:pt>
                <c:pt idx="231">
                  <c:v>38309</c:v>
                </c:pt>
                <c:pt idx="232">
                  <c:v>38310</c:v>
                </c:pt>
                <c:pt idx="233">
                  <c:v>38311</c:v>
                </c:pt>
                <c:pt idx="234">
                  <c:v>38312</c:v>
                </c:pt>
                <c:pt idx="235">
                  <c:v>38313</c:v>
                </c:pt>
                <c:pt idx="236">
                  <c:v>38314</c:v>
                </c:pt>
                <c:pt idx="237">
                  <c:v>38315</c:v>
                </c:pt>
                <c:pt idx="238">
                  <c:v>38316</c:v>
                </c:pt>
                <c:pt idx="239">
                  <c:v>38317</c:v>
                </c:pt>
                <c:pt idx="240">
                  <c:v>38318</c:v>
                </c:pt>
                <c:pt idx="241">
                  <c:v>38319</c:v>
                </c:pt>
                <c:pt idx="242">
                  <c:v>38320</c:v>
                </c:pt>
                <c:pt idx="243">
                  <c:v>38321</c:v>
                </c:pt>
                <c:pt idx="244">
                  <c:v>38322</c:v>
                </c:pt>
                <c:pt idx="245">
                  <c:v>38323</c:v>
                </c:pt>
                <c:pt idx="246">
                  <c:v>38324</c:v>
                </c:pt>
                <c:pt idx="247">
                  <c:v>38325</c:v>
                </c:pt>
                <c:pt idx="248">
                  <c:v>38326</c:v>
                </c:pt>
                <c:pt idx="249">
                  <c:v>38327</c:v>
                </c:pt>
                <c:pt idx="250">
                  <c:v>38328</c:v>
                </c:pt>
                <c:pt idx="251">
                  <c:v>38329</c:v>
                </c:pt>
                <c:pt idx="252">
                  <c:v>38330</c:v>
                </c:pt>
                <c:pt idx="253">
                  <c:v>38331</c:v>
                </c:pt>
                <c:pt idx="254">
                  <c:v>38332</c:v>
                </c:pt>
                <c:pt idx="255">
                  <c:v>38333</c:v>
                </c:pt>
                <c:pt idx="256">
                  <c:v>38334</c:v>
                </c:pt>
                <c:pt idx="257">
                  <c:v>38335</c:v>
                </c:pt>
                <c:pt idx="258">
                  <c:v>38336</c:v>
                </c:pt>
                <c:pt idx="259">
                  <c:v>38337</c:v>
                </c:pt>
                <c:pt idx="260">
                  <c:v>38338</c:v>
                </c:pt>
                <c:pt idx="261">
                  <c:v>38339</c:v>
                </c:pt>
                <c:pt idx="262">
                  <c:v>38340</c:v>
                </c:pt>
                <c:pt idx="263">
                  <c:v>38341</c:v>
                </c:pt>
                <c:pt idx="264">
                  <c:v>38342</c:v>
                </c:pt>
                <c:pt idx="265">
                  <c:v>38343</c:v>
                </c:pt>
                <c:pt idx="266">
                  <c:v>38344</c:v>
                </c:pt>
                <c:pt idx="267">
                  <c:v>38345</c:v>
                </c:pt>
                <c:pt idx="268">
                  <c:v>38346</c:v>
                </c:pt>
                <c:pt idx="269">
                  <c:v>38347</c:v>
                </c:pt>
                <c:pt idx="270">
                  <c:v>38348</c:v>
                </c:pt>
                <c:pt idx="271">
                  <c:v>38349</c:v>
                </c:pt>
                <c:pt idx="272">
                  <c:v>38350</c:v>
                </c:pt>
                <c:pt idx="273">
                  <c:v>38351</c:v>
                </c:pt>
                <c:pt idx="274">
                  <c:v>38352</c:v>
                </c:pt>
                <c:pt idx="275">
                  <c:v>38353</c:v>
                </c:pt>
                <c:pt idx="276">
                  <c:v>38354</c:v>
                </c:pt>
                <c:pt idx="277">
                  <c:v>38355</c:v>
                </c:pt>
                <c:pt idx="278">
                  <c:v>38356</c:v>
                </c:pt>
                <c:pt idx="279">
                  <c:v>38357</c:v>
                </c:pt>
                <c:pt idx="280">
                  <c:v>38358</c:v>
                </c:pt>
                <c:pt idx="281">
                  <c:v>38359</c:v>
                </c:pt>
                <c:pt idx="282">
                  <c:v>38360</c:v>
                </c:pt>
                <c:pt idx="283">
                  <c:v>38361</c:v>
                </c:pt>
                <c:pt idx="284">
                  <c:v>38362</c:v>
                </c:pt>
                <c:pt idx="285">
                  <c:v>38363</c:v>
                </c:pt>
                <c:pt idx="286">
                  <c:v>38364</c:v>
                </c:pt>
                <c:pt idx="287">
                  <c:v>38365</c:v>
                </c:pt>
                <c:pt idx="288">
                  <c:v>38366</c:v>
                </c:pt>
                <c:pt idx="289">
                  <c:v>38367</c:v>
                </c:pt>
                <c:pt idx="290">
                  <c:v>38368</c:v>
                </c:pt>
                <c:pt idx="291">
                  <c:v>38369</c:v>
                </c:pt>
                <c:pt idx="292">
                  <c:v>38370</c:v>
                </c:pt>
                <c:pt idx="293">
                  <c:v>38371</c:v>
                </c:pt>
                <c:pt idx="294">
                  <c:v>38372</c:v>
                </c:pt>
                <c:pt idx="295">
                  <c:v>38373</c:v>
                </c:pt>
                <c:pt idx="296">
                  <c:v>38374</c:v>
                </c:pt>
                <c:pt idx="297">
                  <c:v>38375</c:v>
                </c:pt>
                <c:pt idx="298">
                  <c:v>38376</c:v>
                </c:pt>
                <c:pt idx="299">
                  <c:v>38377</c:v>
                </c:pt>
                <c:pt idx="300">
                  <c:v>38378</c:v>
                </c:pt>
                <c:pt idx="301">
                  <c:v>38379</c:v>
                </c:pt>
                <c:pt idx="302">
                  <c:v>38380</c:v>
                </c:pt>
                <c:pt idx="303">
                  <c:v>38381</c:v>
                </c:pt>
                <c:pt idx="304">
                  <c:v>38382</c:v>
                </c:pt>
                <c:pt idx="305">
                  <c:v>38383</c:v>
                </c:pt>
                <c:pt idx="306">
                  <c:v>38384</c:v>
                </c:pt>
                <c:pt idx="307">
                  <c:v>38385</c:v>
                </c:pt>
                <c:pt idx="308">
                  <c:v>38386</c:v>
                </c:pt>
                <c:pt idx="309">
                  <c:v>38387</c:v>
                </c:pt>
                <c:pt idx="310">
                  <c:v>38388</c:v>
                </c:pt>
                <c:pt idx="311">
                  <c:v>38389</c:v>
                </c:pt>
                <c:pt idx="312">
                  <c:v>38390</c:v>
                </c:pt>
                <c:pt idx="313">
                  <c:v>38391</c:v>
                </c:pt>
                <c:pt idx="314">
                  <c:v>38392</c:v>
                </c:pt>
                <c:pt idx="315">
                  <c:v>38393</c:v>
                </c:pt>
                <c:pt idx="316">
                  <c:v>38394</c:v>
                </c:pt>
                <c:pt idx="317">
                  <c:v>38395</c:v>
                </c:pt>
                <c:pt idx="318">
                  <c:v>38396</c:v>
                </c:pt>
                <c:pt idx="319">
                  <c:v>38397</c:v>
                </c:pt>
                <c:pt idx="320">
                  <c:v>38398</c:v>
                </c:pt>
                <c:pt idx="321">
                  <c:v>38399</c:v>
                </c:pt>
                <c:pt idx="322">
                  <c:v>38400</c:v>
                </c:pt>
                <c:pt idx="323">
                  <c:v>38401</c:v>
                </c:pt>
                <c:pt idx="324">
                  <c:v>38402</c:v>
                </c:pt>
                <c:pt idx="325">
                  <c:v>38403</c:v>
                </c:pt>
                <c:pt idx="326">
                  <c:v>38404</c:v>
                </c:pt>
                <c:pt idx="327">
                  <c:v>38405</c:v>
                </c:pt>
                <c:pt idx="328">
                  <c:v>38406</c:v>
                </c:pt>
                <c:pt idx="329">
                  <c:v>38407</c:v>
                </c:pt>
                <c:pt idx="330">
                  <c:v>38408</c:v>
                </c:pt>
                <c:pt idx="331">
                  <c:v>38409</c:v>
                </c:pt>
                <c:pt idx="332">
                  <c:v>38410</c:v>
                </c:pt>
                <c:pt idx="333">
                  <c:v>38411</c:v>
                </c:pt>
                <c:pt idx="334">
                  <c:v>38412</c:v>
                </c:pt>
                <c:pt idx="335">
                  <c:v>38413</c:v>
                </c:pt>
                <c:pt idx="336">
                  <c:v>38414</c:v>
                </c:pt>
                <c:pt idx="337">
                  <c:v>38415</c:v>
                </c:pt>
                <c:pt idx="338">
                  <c:v>38416</c:v>
                </c:pt>
                <c:pt idx="339">
                  <c:v>38417</c:v>
                </c:pt>
                <c:pt idx="340">
                  <c:v>38418</c:v>
                </c:pt>
                <c:pt idx="341">
                  <c:v>38419</c:v>
                </c:pt>
                <c:pt idx="342">
                  <c:v>38420</c:v>
                </c:pt>
                <c:pt idx="343">
                  <c:v>38421</c:v>
                </c:pt>
                <c:pt idx="344">
                  <c:v>38422</c:v>
                </c:pt>
                <c:pt idx="345">
                  <c:v>38423</c:v>
                </c:pt>
                <c:pt idx="346">
                  <c:v>38424</c:v>
                </c:pt>
                <c:pt idx="347">
                  <c:v>38425</c:v>
                </c:pt>
                <c:pt idx="348">
                  <c:v>38426</c:v>
                </c:pt>
                <c:pt idx="349">
                  <c:v>38427</c:v>
                </c:pt>
                <c:pt idx="350">
                  <c:v>38428</c:v>
                </c:pt>
                <c:pt idx="351">
                  <c:v>38429</c:v>
                </c:pt>
                <c:pt idx="352">
                  <c:v>38430</c:v>
                </c:pt>
                <c:pt idx="353">
                  <c:v>38431</c:v>
                </c:pt>
                <c:pt idx="354">
                  <c:v>38432</c:v>
                </c:pt>
                <c:pt idx="355">
                  <c:v>38433</c:v>
                </c:pt>
                <c:pt idx="356">
                  <c:v>38434</c:v>
                </c:pt>
                <c:pt idx="357">
                  <c:v>38435</c:v>
                </c:pt>
                <c:pt idx="358">
                  <c:v>38436</c:v>
                </c:pt>
                <c:pt idx="359">
                  <c:v>38437</c:v>
                </c:pt>
                <c:pt idx="360">
                  <c:v>38438</c:v>
                </c:pt>
                <c:pt idx="361">
                  <c:v>38439</c:v>
                </c:pt>
                <c:pt idx="362">
                  <c:v>38440</c:v>
                </c:pt>
                <c:pt idx="363">
                  <c:v>38441</c:v>
                </c:pt>
                <c:pt idx="364">
                  <c:v>38442</c:v>
                </c:pt>
              </c:numCache>
            </c:numRef>
          </c:cat>
          <c:val>
            <c:numRef>
              <c:f>'P1'!$D$1:$D$365</c:f>
              <c:numCache>
                <c:formatCode>0.00</c:formatCode>
                <c:ptCount val="365"/>
                <c:pt idx="0">
                  <c:v>302.02999999999997</c:v>
                </c:pt>
                <c:pt idx="1">
                  <c:v>301.89999999999998</c:v>
                </c:pt>
                <c:pt idx="2">
                  <c:v>301.8</c:v>
                </c:pt>
                <c:pt idx="3">
                  <c:v>301.98</c:v>
                </c:pt>
                <c:pt idx="4">
                  <c:v>302.06</c:v>
                </c:pt>
                <c:pt idx="5">
                  <c:v>302.12</c:v>
                </c:pt>
                <c:pt idx="6">
                  <c:v>301.95</c:v>
                </c:pt>
                <c:pt idx="7">
                  <c:v>301.88</c:v>
                </c:pt>
                <c:pt idx="8">
                  <c:v>302.06</c:v>
                </c:pt>
                <c:pt idx="9">
                  <c:v>302.16000000000003</c:v>
                </c:pt>
                <c:pt idx="10">
                  <c:v>302.08999999999997</c:v>
                </c:pt>
                <c:pt idx="11">
                  <c:v>301.94</c:v>
                </c:pt>
                <c:pt idx="12">
                  <c:v>301.81</c:v>
                </c:pt>
                <c:pt idx="13">
                  <c:v>301.83999999999997</c:v>
                </c:pt>
                <c:pt idx="14">
                  <c:v>301.97000000000003</c:v>
                </c:pt>
                <c:pt idx="15">
                  <c:v>302</c:v>
                </c:pt>
                <c:pt idx="16">
                  <c:v>301.93</c:v>
                </c:pt>
                <c:pt idx="17">
                  <c:v>302.08</c:v>
                </c:pt>
                <c:pt idx="18">
                  <c:v>301.87</c:v>
                </c:pt>
                <c:pt idx="19">
                  <c:v>301.86</c:v>
                </c:pt>
                <c:pt idx="20">
                  <c:v>301.89</c:v>
                </c:pt>
                <c:pt idx="21">
                  <c:v>301.81</c:v>
                </c:pt>
                <c:pt idx="22">
                  <c:v>301.91000000000003</c:v>
                </c:pt>
                <c:pt idx="23">
                  <c:v>301.98</c:v>
                </c:pt>
                <c:pt idx="24">
                  <c:v>301.89</c:v>
                </c:pt>
                <c:pt idx="25">
                  <c:v>301.93</c:v>
                </c:pt>
                <c:pt idx="26">
                  <c:v>301.95999999999998</c:v>
                </c:pt>
                <c:pt idx="27">
                  <c:v>302.02</c:v>
                </c:pt>
                <c:pt idx="28">
                  <c:v>302.01</c:v>
                </c:pt>
                <c:pt idx="29">
                  <c:v>301.76</c:v>
                </c:pt>
                <c:pt idx="30">
                  <c:v>301.89999999999998</c:v>
                </c:pt>
                <c:pt idx="31">
                  <c:v>301.95999999999998</c:v>
                </c:pt>
                <c:pt idx="32">
                  <c:v>301.93</c:v>
                </c:pt>
                <c:pt idx="33">
                  <c:v>301.91000000000003</c:v>
                </c:pt>
                <c:pt idx="34">
                  <c:v>301.82</c:v>
                </c:pt>
                <c:pt idx="35">
                  <c:v>301.70999999999998</c:v>
                </c:pt>
                <c:pt idx="36">
                  <c:v>301.85000000000002</c:v>
                </c:pt>
                <c:pt idx="37">
                  <c:v>301.86</c:v>
                </c:pt>
                <c:pt idx="38">
                  <c:v>301.83999999999997</c:v>
                </c:pt>
                <c:pt idx="39">
                  <c:v>301.85000000000002</c:v>
                </c:pt>
                <c:pt idx="40">
                  <c:v>301.8</c:v>
                </c:pt>
                <c:pt idx="41">
                  <c:v>301.95</c:v>
                </c:pt>
                <c:pt idx="42">
                  <c:v>301.97000000000003</c:v>
                </c:pt>
                <c:pt idx="43">
                  <c:v>301.93</c:v>
                </c:pt>
                <c:pt idx="44">
                  <c:v>301.89</c:v>
                </c:pt>
                <c:pt idx="45">
                  <c:v>301.83</c:v>
                </c:pt>
                <c:pt idx="46">
                  <c:v>301.76</c:v>
                </c:pt>
                <c:pt idx="47">
                  <c:v>301.64999999999998</c:v>
                </c:pt>
                <c:pt idx="48">
                  <c:v>301.54000000000002</c:v>
                </c:pt>
                <c:pt idx="49">
                  <c:v>301.57</c:v>
                </c:pt>
                <c:pt idx="50">
                  <c:v>301.58999999999997</c:v>
                </c:pt>
                <c:pt idx="51">
                  <c:v>301.62</c:v>
                </c:pt>
                <c:pt idx="52">
                  <c:v>301.66000000000003</c:v>
                </c:pt>
                <c:pt idx="53">
                  <c:v>301.67</c:v>
                </c:pt>
                <c:pt idx="54">
                  <c:v>301.64</c:v>
                </c:pt>
                <c:pt idx="55">
                  <c:v>301.81</c:v>
                </c:pt>
                <c:pt idx="56">
                  <c:v>301.88</c:v>
                </c:pt>
                <c:pt idx="57">
                  <c:v>301.77999999999997</c:v>
                </c:pt>
                <c:pt idx="58">
                  <c:v>301.74</c:v>
                </c:pt>
                <c:pt idx="59">
                  <c:v>301.94</c:v>
                </c:pt>
                <c:pt idx="60">
                  <c:v>301.89</c:v>
                </c:pt>
                <c:pt idx="61">
                  <c:v>301.99</c:v>
                </c:pt>
                <c:pt idx="62">
                  <c:v>302.01</c:v>
                </c:pt>
                <c:pt idx="63">
                  <c:v>301.85000000000002</c:v>
                </c:pt>
                <c:pt idx="64">
                  <c:v>301.83999999999997</c:v>
                </c:pt>
                <c:pt idx="65">
                  <c:v>301.77</c:v>
                </c:pt>
                <c:pt idx="66">
                  <c:v>301.79000000000002</c:v>
                </c:pt>
                <c:pt idx="67">
                  <c:v>301.67</c:v>
                </c:pt>
                <c:pt idx="68">
                  <c:v>301.64</c:v>
                </c:pt>
                <c:pt idx="69">
                  <c:v>301.68</c:v>
                </c:pt>
                <c:pt idx="70">
                  <c:v>301.69</c:v>
                </c:pt>
                <c:pt idx="71">
                  <c:v>301.57</c:v>
                </c:pt>
                <c:pt idx="72">
                  <c:v>301.56</c:v>
                </c:pt>
                <c:pt idx="73">
                  <c:v>301.55</c:v>
                </c:pt>
                <c:pt idx="74">
                  <c:v>301.55</c:v>
                </c:pt>
                <c:pt idx="75">
                  <c:v>301.54000000000002</c:v>
                </c:pt>
                <c:pt idx="76">
                  <c:v>301.52</c:v>
                </c:pt>
                <c:pt idx="77">
                  <c:v>301.52</c:v>
                </c:pt>
                <c:pt idx="78">
                  <c:v>301.45999999999998</c:v>
                </c:pt>
                <c:pt idx="79">
                  <c:v>301.64999999999998</c:v>
                </c:pt>
                <c:pt idx="80">
                  <c:v>301.70999999999998</c:v>
                </c:pt>
                <c:pt idx="81">
                  <c:v>301.69</c:v>
                </c:pt>
                <c:pt idx="82">
                  <c:v>301.58</c:v>
                </c:pt>
                <c:pt idx="83">
                  <c:v>301.55</c:v>
                </c:pt>
                <c:pt idx="84">
                  <c:v>301.77</c:v>
                </c:pt>
                <c:pt idx="85">
                  <c:v>301.94</c:v>
                </c:pt>
                <c:pt idx="86">
                  <c:v>301.81</c:v>
                </c:pt>
                <c:pt idx="87">
                  <c:v>301.67</c:v>
                </c:pt>
                <c:pt idx="88">
                  <c:v>301.64</c:v>
                </c:pt>
                <c:pt idx="89">
                  <c:v>301.58</c:v>
                </c:pt>
                <c:pt idx="90">
                  <c:v>301.56</c:v>
                </c:pt>
                <c:pt idx="91">
                  <c:v>301.55</c:v>
                </c:pt>
                <c:pt idx="92">
                  <c:v>301.51</c:v>
                </c:pt>
                <c:pt idx="93">
                  <c:v>301.5</c:v>
                </c:pt>
                <c:pt idx="94">
                  <c:v>301.52</c:v>
                </c:pt>
                <c:pt idx="95">
                  <c:v>301.67</c:v>
                </c:pt>
                <c:pt idx="96">
                  <c:v>301.8</c:v>
                </c:pt>
                <c:pt idx="97">
                  <c:v>301.8</c:v>
                </c:pt>
                <c:pt idx="98">
                  <c:v>301.55</c:v>
                </c:pt>
                <c:pt idx="99">
                  <c:v>301.45</c:v>
                </c:pt>
                <c:pt idx="100">
                  <c:v>301.48</c:v>
                </c:pt>
                <c:pt idx="101">
                  <c:v>301.51</c:v>
                </c:pt>
                <c:pt idx="102">
                  <c:v>301.61</c:v>
                </c:pt>
                <c:pt idx="103">
                  <c:v>301.64999999999998</c:v>
                </c:pt>
                <c:pt idx="104">
                  <c:v>301.67</c:v>
                </c:pt>
                <c:pt idx="105">
                  <c:v>301.67</c:v>
                </c:pt>
                <c:pt idx="106">
                  <c:v>301.49</c:v>
                </c:pt>
                <c:pt idx="107">
                  <c:v>301.39999999999998</c:v>
                </c:pt>
                <c:pt idx="108">
                  <c:v>301.49</c:v>
                </c:pt>
                <c:pt idx="109">
                  <c:v>301.55</c:v>
                </c:pt>
                <c:pt idx="110">
                  <c:v>301.45</c:v>
                </c:pt>
                <c:pt idx="111">
                  <c:v>301.47000000000003</c:v>
                </c:pt>
                <c:pt idx="112">
                  <c:v>301.69</c:v>
                </c:pt>
                <c:pt idx="113">
                  <c:v>301.68</c:v>
                </c:pt>
                <c:pt idx="114">
                  <c:v>301.7</c:v>
                </c:pt>
                <c:pt idx="115">
                  <c:v>301.76</c:v>
                </c:pt>
                <c:pt idx="116">
                  <c:v>301.77</c:v>
                </c:pt>
                <c:pt idx="117">
                  <c:v>301.81</c:v>
                </c:pt>
                <c:pt idx="118">
                  <c:v>301.83</c:v>
                </c:pt>
                <c:pt idx="119">
                  <c:v>301.77999999999997</c:v>
                </c:pt>
                <c:pt idx="120">
                  <c:v>301.66000000000003</c:v>
                </c:pt>
                <c:pt idx="121">
                  <c:v>301.7</c:v>
                </c:pt>
                <c:pt idx="122">
                  <c:v>301.85000000000002</c:v>
                </c:pt>
                <c:pt idx="123">
                  <c:v>301.91000000000003</c:v>
                </c:pt>
                <c:pt idx="124">
                  <c:v>301.8</c:v>
                </c:pt>
                <c:pt idx="125">
                  <c:v>301.77</c:v>
                </c:pt>
                <c:pt idx="126">
                  <c:v>301.94</c:v>
                </c:pt>
                <c:pt idx="127">
                  <c:v>302.18</c:v>
                </c:pt>
                <c:pt idx="128">
                  <c:v>302.10000000000002</c:v>
                </c:pt>
                <c:pt idx="129">
                  <c:v>301.93</c:v>
                </c:pt>
                <c:pt idx="130">
                  <c:v>301.8</c:v>
                </c:pt>
                <c:pt idx="131">
                  <c:v>301.77999999999997</c:v>
                </c:pt>
                <c:pt idx="132">
                  <c:v>302</c:v>
                </c:pt>
                <c:pt idx="133">
                  <c:v>301.92</c:v>
                </c:pt>
                <c:pt idx="134">
                  <c:v>301.94</c:v>
                </c:pt>
                <c:pt idx="135">
                  <c:v>301.79000000000002</c:v>
                </c:pt>
                <c:pt idx="136">
                  <c:v>302.04000000000002</c:v>
                </c:pt>
                <c:pt idx="137">
                  <c:v>301.91000000000003</c:v>
                </c:pt>
                <c:pt idx="138">
                  <c:v>302.14</c:v>
                </c:pt>
                <c:pt idx="139">
                  <c:v>302.14999999999998</c:v>
                </c:pt>
                <c:pt idx="140">
                  <c:v>301.93</c:v>
                </c:pt>
                <c:pt idx="141">
                  <c:v>301.85000000000002</c:v>
                </c:pt>
                <c:pt idx="142">
                  <c:v>301.86</c:v>
                </c:pt>
                <c:pt idx="143">
                  <c:v>302.10000000000002</c:v>
                </c:pt>
                <c:pt idx="144">
                  <c:v>302.33999999999997</c:v>
                </c:pt>
                <c:pt idx="145">
                  <c:v>302.5</c:v>
                </c:pt>
                <c:pt idx="146">
                  <c:v>302.52</c:v>
                </c:pt>
                <c:pt idx="147">
                  <c:v>302.42</c:v>
                </c:pt>
                <c:pt idx="148">
                  <c:v>302.12</c:v>
                </c:pt>
                <c:pt idx="149">
                  <c:v>302.16000000000003</c:v>
                </c:pt>
                <c:pt idx="150">
                  <c:v>302.13</c:v>
                </c:pt>
                <c:pt idx="151">
                  <c:v>302.06</c:v>
                </c:pt>
                <c:pt idx="152">
                  <c:v>302.55</c:v>
                </c:pt>
                <c:pt idx="153">
                  <c:v>302.52999999999997</c:v>
                </c:pt>
                <c:pt idx="154">
                  <c:v>302.45999999999998</c:v>
                </c:pt>
                <c:pt idx="155">
                  <c:v>302.45999999999998</c:v>
                </c:pt>
                <c:pt idx="156">
                  <c:v>302.41000000000003</c:v>
                </c:pt>
                <c:pt idx="157">
                  <c:v>302.26</c:v>
                </c:pt>
                <c:pt idx="158">
                  <c:v>302.20999999999998</c:v>
                </c:pt>
                <c:pt idx="159">
                  <c:v>302.08</c:v>
                </c:pt>
                <c:pt idx="160">
                  <c:v>302</c:v>
                </c:pt>
                <c:pt idx="161">
                  <c:v>301.93</c:v>
                </c:pt>
                <c:pt idx="162">
                  <c:v>301.88</c:v>
                </c:pt>
                <c:pt idx="163">
                  <c:v>301.87</c:v>
                </c:pt>
                <c:pt idx="164">
                  <c:v>301.88</c:v>
                </c:pt>
                <c:pt idx="165">
                  <c:v>302.02999999999997</c:v>
                </c:pt>
                <c:pt idx="166">
                  <c:v>301.82</c:v>
                </c:pt>
                <c:pt idx="167">
                  <c:v>301.82</c:v>
                </c:pt>
                <c:pt idx="168">
                  <c:v>301.79000000000002</c:v>
                </c:pt>
                <c:pt idx="169">
                  <c:v>301.72000000000003</c:v>
                </c:pt>
                <c:pt idx="170">
                  <c:v>301.73</c:v>
                </c:pt>
                <c:pt idx="171">
                  <c:v>302.13</c:v>
                </c:pt>
                <c:pt idx="172">
                  <c:v>302.07</c:v>
                </c:pt>
                <c:pt idx="173">
                  <c:v>302.05</c:v>
                </c:pt>
                <c:pt idx="174">
                  <c:v>301.94</c:v>
                </c:pt>
                <c:pt idx="175">
                  <c:v>301.94</c:v>
                </c:pt>
                <c:pt idx="176">
                  <c:v>301.86</c:v>
                </c:pt>
                <c:pt idx="177">
                  <c:v>301.79000000000002</c:v>
                </c:pt>
                <c:pt idx="178">
                  <c:v>301.79000000000002</c:v>
                </c:pt>
                <c:pt idx="179">
                  <c:v>301.8</c:v>
                </c:pt>
                <c:pt idx="180">
                  <c:v>301.88</c:v>
                </c:pt>
                <c:pt idx="181">
                  <c:v>301.86</c:v>
                </c:pt>
                <c:pt idx="182">
                  <c:v>301.86</c:v>
                </c:pt>
                <c:pt idx="183" formatCode="0.000">
                  <c:v>302.02999999999997</c:v>
                </c:pt>
                <c:pt idx="184" formatCode="0.000">
                  <c:v>301.76</c:v>
                </c:pt>
                <c:pt idx="185" formatCode="0.000">
                  <c:v>301.7</c:v>
                </c:pt>
                <c:pt idx="186" formatCode="0.000">
                  <c:v>301.70999999999998</c:v>
                </c:pt>
                <c:pt idx="187" formatCode="0.000">
                  <c:v>301.7</c:v>
                </c:pt>
                <c:pt idx="188" formatCode="0.000">
                  <c:v>301.7</c:v>
                </c:pt>
                <c:pt idx="189" formatCode="0.000">
                  <c:v>301.7</c:v>
                </c:pt>
                <c:pt idx="190" formatCode="0.000">
                  <c:v>301.7</c:v>
                </c:pt>
                <c:pt idx="191" formatCode="0.000">
                  <c:v>301.7</c:v>
                </c:pt>
                <c:pt idx="192" formatCode="0.000">
                  <c:v>301.68</c:v>
                </c:pt>
                <c:pt idx="193" formatCode="0.000">
                  <c:v>302.3</c:v>
                </c:pt>
                <c:pt idx="194" formatCode="0.000">
                  <c:v>302.33999999999997</c:v>
                </c:pt>
                <c:pt idx="195" formatCode="0.000">
                  <c:v>301.8</c:v>
                </c:pt>
                <c:pt idx="196" formatCode="0.000">
                  <c:v>302.14</c:v>
                </c:pt>
                <c:pt idx="197" formatCode="0.000">
                  <c:v>302.12</c:v>
                </c:pt>
                <c:pt idx="198" formatCode="0.000">
                  <c:v>302.05</c:v>
                </c:pt>
                <c:pt idx="199" formatCode="0.000">
                  <c:v>302.07</c:v>
                </c:pt>
                <c:pt idx="200" formatCode="0.000">
                  <c:v>302.01</c:v>
                </c:pt>
                <c:pt idx="201" formatCode="0.000">
                  <c:v>301.86</c:v>
                </c:pt>
                <c:pt idx="202" formatCode="0.000">
                  <c:v>302.08</c:v>
                </c:pt>
                <c:pt idx="203" formatCode="0.000">
                  <c:v>302.01</c:v>
                </c:pt>
                <c:pt idx="204" formatCode="0.000">
                  <c:v>301.89</c:v>
                </c:pt>
                <c:pt idx="205" formatCode="0.000">
                  <c:v>301.83</c:v>
                </c:pt>
                <c:pt idx="206" formatCode="0.000">
                  <c:v>301.83999999999997</c:v>
                </c:pt>
                <c:pt idx="207" formatCode="0.000">
                  <c:v>301.92</c:v>
                </c:pt>
                <c:pt idx="208" formatCode="0.000">
                  <c:v>301.93</c:v>
                </c:pt>
                <c:pt idx="209" formatCode="0.000">
                  <c:v>301.91000000000003</c:v>
                </c:pt>
                <c:pt idx="210" formatCode="0.000">
                  <c:v>301.89</c:v>
                </c:pt>
                <c:pt idx="211" formatCode="0.000">
                  <c:v>301.89</c:v>
                </c:pt>
                <c:pt idx="212" formatCode="0.000">
                  <c:v>302.14999999999998</c:v>
                </c:pt>
                <c:pt idx="213" formatCode="0.000">
                  <c:v>302.04000000000002</c:v>
                </c:pt>
                <c:pt idx="214">
                  <c:v>302.14</c:v>
                </c:pt>
                <c:pt idx="215">
                  <c:v>301.87</c:v>
                </c:pt>
                <c:pt idx="216">
                  <c:v>302.02999999999997</c:v>
                </c:pt>
                <c:pt idx="217">
                  <c:v>301.98</c:v>
                </c:pt>
                <c:pt idx="218">
                  <c:v>301.83999999999997</c:v>
                </c:pt>
                <c:pt idx="219">
                  <c:v>301.95</c:v>
                </c:pt>
                <c:pt idx="220">
                  <c:v>302.01</c:v>
                </c:pt>
                <c:pt idx="221">
                  <c:v>302.10000000000002</c:v>
                </c:pt>
                <c:pt idx="222">
                  <c:v>302.27</c:v>
                </c:pt>
                <c:pt idx="223">
                  <c:v>301.99</c:v>
                </c:pt>
                <c:pt idx="224">
                  <c:v>302.02</c:v>
                </c:pt>
                <c:pt idx="225">
                  <c:v>301.99</c:v>
                </c:pt>
                <c:pt idx="226">
                  <c:v>301.95</c:v>
                </c:pt>
                <c:pt idx="227">
                  <c:v>302.02</c:v>
                </c:pt>
                <c:pt idx="228">
                  <c:v>301.97000000000003</c:v>
                </c:pt>
                <c:pt idx="229">
                  <c:v>301.99</c:v>
                </c:pt>
                <c:pt idx="230">
                  <c:v>301.95999999999998</c:v>
                </c:pt>
                <c:pt idx="231">
                  <c:v>301.95999999999998</c:v>
                </c:pt>
                <c:pt idx="232">
                  <c:v>301.97000000000003</c:v>
                </c:pt>
                <c:pt idx="233">
                  <c:v>301.94</c:v>
                </c:pt>
                <c:pt idx="234">
                  <c:v>301.94</c:v>
                </c:pt>
                <c:pt idx="235">
                  <c:v>301.95</c:v>
                </c:pt>
                <c:pt idx="236">
                  <c:v>301.95</c:v>
                </c:pt>
                <c:pt idx="237">
                  <c:v>301.91000000000003</c:v>
                </c:pt>
                <c:pt idx="238">
                  <c:v>301.81</c:v>
                </c:pt>
                <c:pt idx="239">
                  <c:v>301.77999999999997</c:v>
                </c:pt>
                <c:pt idx="240">
                  <c:v>301.8</c:v>
                </c:pt>
                <c:pt idx="241">
                  <c:v>301.75</c:v>
                </c:pt>
                <c:pt idx="242">
                  <c:v>301.57</c:v>
                </c:pt>
                <c:pt idx="243">
                  <c:v>301.56</c:v>
                </c:pt>
                <c:pt idx="244">
                  <c:v>301.52</c:v>
                </c:pt>
                <c:pt idx="245">
                  <c:v>301.5</c:v>
                </c:pt>
                <c:pt idx="246">
                  <c:v>301.52</c:v>
                </c:pt>
                <c:pt idx="247">
                  <c:v>301.56</c:v>
                </c:pt>
                <c:pt idx="248">
                  <c:v>301.55</c:v>
                </c:pt>
                <c:pt idx="249">
                  <c:v>301.55</c:v>
                </c:pt>
                <c:pt idx="250">
                  <c:v>301.56</c:v>
                </c:pt>
                <c:pt idx="251">
                  <c:v>301.55</c:v>
                </c:pt>
                <c:pt idx="252">
                  <c:v>301.57</c:v>
                </c:pt>
                <c:pt idx="253">
                  <c:v>301.56</c:v>
                </c:pt>
                <c:pt idx="254">
                  <c:v>301.5</c:v>
                </c:pt>
                <c:pt idx="255">
                  <c:v>301.51</c:v>
                </c:pt>
                <c:pt idx="256">
                  <c:v>301.51</c:v>
                </c:pt>
                <c:pt idx="257">
                  <c:v>301.51</c:v>
                </c:pt>
                <c:pt idx="258">
                  <c:v>301.48</c:v>
                </c:pt>
                <c:pt idx="259">
                  <c:v>301.48</c:v>
                </c:pt>
                <c:pt idx="260">
                  <c:v>301.45999999999998</c:v>
                </c:pt>
                <c:pt idx="261">
                  <c:v>301.44</c:v>
                </c:pt>
                <c:pt idx="262">
                  <c:v>301.44</c:v>
                </c:pt>
                <c:pt idx="263">
                  <c:v>301.44</c:v>
                </c:pt>
                <c:pt idx="264">
                  <c:v>301.45999999999998</c:v>
                </c:pt>
                <c:pt idx="265">
                  <c:v>301.58999999999997</c:v>
                </c:pt>
                <c:pt idx="266">
                  <c:v>301.55</c:v>
                </c:pt>
                <c:pt idx="267">
                  <c:v>301.52999999999997</c:v>
                </c:pt>
                <c:pt idx="268">
                  <c:v>301.5</c:v>
                </c:pt>
                <c:pt idx="269">
                  <c:v>301.54000000000002</c:v>
                </c:pt>
                <c:pt idx="270">
                  <c:v>301.56</c:v>
                </c:pt>
                <c:pt idx="271">
                  <c:v>301.55</c:v>
                </c:pt>
                <c:pt idx="272">
                  <c:v>301.60000000000002</c:v>
                </c:pt>
                <c:pt idx="273">
                  <c:v>301.87</c:v>
                </c:pt>
                <c:pt idx="274">
                  <c:v>301.95999999999998</c:v>
                </c:pt>
                <c:pt idx="275">
                  <c:v>301.93</c:v>
                </c:pt>
                <c:pt idx="276">
                  <c:v>301.82</c:v>
                </c:pt>
                <c:pt idx="277">
                  <c:v>301.7</c:v>
                </c:pt>
                <c:pt idx="278">
                  <c:v>301.63</c:v>
                </c:pt>
                <c:pt idx="279">
                  <c:v>301.56</c:v>
                </c:pt>
                <c:pt idx="280">
                  <c:v>301.49</c:v>
                </c:pt>
                <c:pt idx="281">
                  <c:v>301.43</c:v>
                </c:pt>
                <c:pt idx="282">
                  <c:v>301.42</c:v>
                </c:pt>
                <c:pt idx="283">
                  <c:v>301.43</c:v>
                </c:pt>
                <c:pt idx="284">
                  <c:v>301.44</c:v>
                </c:pt>
                <c:pt idx="285">
                  <c:v>301.44</c:v>
                </c:pt>
                <c:pt idx="286">
                  <c:v>301.51</c:v>
                </c:pt>
                <c:pt idx="287">
                  <c:v>301.62</c:v>
                </c:pt>
                <c:pt idx="288">
                  <c:v>301.63</c:v>
                </c:pt>
                <c:pt idx="289">
                  <c:v>301.66000000000003</c:v>
                </c:pt>
                <c:pt idx="290">
                  <c:v>301.57</c:v>
                </c:pt>
                <c:pt idx="291">
                  <c:v>301.47000000000003</c:v>
                </c:pt>
                <c:pt idx="292">
                  <c:v>301.41000000000003</c:v>
                </c:pt>
                <c:pt idx="293">
                  <c:v>301.51</c:v>
                </c:pt>
                <c:pt idx="294">
                  <c:v>301.61</c:v>
                </c:pt>
                <c:pt idx="295">
                  <c:v>301.72000000000003</c:v>
                </c:pt>
                <c:pt idx="296">
                  <c:v>301.77</c:v>
                </c:pt>
                <c:pt idx="297">
                  <c:v>301.77</c:v>
                </c:pt>
                <c:pt idx="298">
                  <c:v>301.66000000000003</c:v>
                </c:pt>
                <c:pt idx="299">
                  <c:v>301.60000000000002</c:v>
                </c:pt>
                <c:pt idx="300">
                  <c:v>301.68</c:v>
                </c:pt>
                <c:pt idx="301">
                  <c:v>301.7</c:v>
                </c:pt>
                <c:pt idx="302">
                  <c:v>301.64999999999998</c:v>
                </c:pt>
                <c:pt idx="303">
                  <c:v>301.52</c:v>
                </c:pt>
                <c:pt idx="304">
                  <c:v>301.41000000000003</c:v>
                </c:pt>
                <c:pt idx="305">
                  <c:v>301.45</c:v>
                </c:pt>
                <c:pt idx="306" formatCode="General">
                  <c:v>301.62</c:v>
                </c:pt>
                <c:pt idx="307" formatCode="General">
                  <c:v>301.83</c:v>
                </c:pt>
                <c:pt idx="308">
                  <c:v>301.89999999999998</c:v>
                </c:pt>
                <c:pt idx="309">
                  <c:v>301.92</c:v>
                </c:pt>
                <c:pt idx="310">
                  <c:v>301.83999999999997</c:v>
                </c:pt>
                <c:pt idx="311">
                  <c:v>301.60000000000002</c:v>
                </c:pt>
                <c:pt idx="312">
                  <c:v>301.44</c:v>
                </c:pt>
                <c:pt idx="313">
                  <c:v>301.62</c:v>
                </c:pt>
                <c:pt idx="314">
                  <c:v>301.93</c:v>
                </c:pt>
                <c:pt idx="315">
                  <c:v>302.02999999999997</c:v>
                </c:pt>
                <c:pt idx="316">
                  <c:v>301.95</c:v>
                </c:pt>
                <c:pt idx="317">
                  <c:v>301.7</c:v>
                </c:pt>
                <c:pt idx="318">
                  <c:v>301.54000000000002</c:v>
                </c:pt>
                <c:pt idx="319">
                  <c:v>301.55</c:v>
                </c:pt>
                <c:pt idx="320">
                  <c:v>301.63</c:v>
                </c:pt>
                <c:pt idx="321">
                  <c:v>301.70999999999998</c:v>
                </c:pt>
                <c:pt idx="322">
                  <c:v>301.76</c:v>
                </c:pt>
                <c:pt idx="323">
                  <c:v>301.62</c:v>
                </c:pt>
                <c:pt idx="324">
                  <c:v>301.54000000000002</c:v>
                </c:pt>
                <c:pt idx="325">
                  <c:v>301.52999999999997</c:v>
                </c:pt>
                <c:pt idx="326">
                  <c:v>301.55</c:v>
                </c:pt>
                <c:pt idx="327">
                  <c:v>301.58</c:v>
                </c:pt>
                <c:pt idx="328">
                  <c:v>301.58999999999997</c:v>
                </c:pt>
                <c:pt idx="329">
                  <c:v>301.57</c:v>
                </c:pt>
                <c:pt idx="330">
                  <c:v>301.55</c:v>
                </c:pt>
                <c:pt idx="331">
                  <c:v>301.52999999999997</c:v>
                </c:pt>
                <c:pt idx="332">
                  <c:v>301.54000000000002</c:v>
                </c:pt>
                <c:pt idx="333">
                  <c:v>301.74</c:v>
                </c:pt>
                <c:pt idx="334">
                  <c:v>301.64</c:v>
                </c:pt>
                <c:pt idx="335">
                  <c:v>301.55</c:v>
                </c:pt>
                <c:pt idx="336">
                  <c:v>301.5</c:v>
                </c:pt>
                <c:pt idx="337">
                  <c:v>301.49</c:v>
                </c:pt>
                <c:pt idx="338">
                  <c:v>301.48</c:v>
                </c:pt>
                <c:pt idx="339">
                  <c:v>301.7</c:v>
                </c:pt>
                <c:pt idx="340">
                  <c:v>301.81</c:v>
                </c:pt>
                <c:pt idx="341">
                  <c:v>301.64999999999998</c:v>
                </c:pt>
                <c:pt idx="342">
                  <c:v>301.58999999999997</c:v>
                </c:pt>
                <c:pt idx="343">
                  <c:v>301.58</c:v>
                </c:pt>
                <c:pt idx="344">
                  <c:v>301.54000000000002</c:v>
                </c:pt>
                <c:pt idx="345">
                  <c:v>301.54000000000002</c:v>
                </c:pt>
                <c:pt idx="346">
                  <c:v>301.73</c:v>
                </c:pt>
                <c:pt idx="347">
                  <c:v>301.76</c:v>
                </c:pt>
                <c:pt idx="348">
                  <c:v>301.77</c:v>
                </c:pt>
                <c:pt idx="349">
                  <c:v>301.87</c:v>
                </c:pt>
                <c:pt idx="350">
                  <c:v>301.61</c:v>
                </c:pt>
                <c:pt idx="351">
                  <c:v>301.58</c:v>
                </c:pt>
                <c:pt idx="352">
                  <c:v>301.52</c:v>
                </c:pt>
                <c:pt idx="353">
                  <c:v>301.64999999999998</c:v>
                </c:pt>
                <c:pt idx="354">
                  <c:v>301.77</c:v>
                </c:pt>
                <c:pt idx="355">
                  <c:v>301.83</c:v>
                </c:pt>
                <c:pt idx="356">
                  <c:v>301.79000000000002</c:v>
                </c:pt>
                <c:pt idx="357">
                  <c:v>301.60000000000002</c:v>
                </c:pt>
                <c:pt idx="358">
                  <c:v>301.57</c:v>
                </c:pt>
                <c:pt idx="359">
                  <c:v>301.56</c:v>
                </c:pt>
                <c:pt idx="360">
                  <c:v>301.88</c:v>
                </c:pt>
                <c:pt idx="361">
                  <c:v>301.77</c:v>
                </c:pt>
                <c:pt idx="362">
                  <c:v>301.77</c:v>
                </c:pt>
                <c:pt idx="363" formatCode="General">
                  <c:v>301.72000000000003</c:v>
                </c:pt>
                <c:pt idx="364">
                  <c:v>301.73</c:v>
                </c:pt>
              </c:numCache>
            </c:numRef>
          </c:val>
          <c:smooth val="1"/>
        </c:ser>
        <c:ser>
          <c:idx val="2"/>
          <c:order val="1"/>
          <c:tx>
            <c:v>Observe Suspended Sediment 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'P1'!$B$1:$B$365</c:f>
              <c:numCache>
                <c:formatCode>d</c:formatCode>
                <c:ptCount val="365"/>
                <c:pt idx="0">
                  <c:v>38078</c:v>
                </c:pt>
                <c:pt idx="1">
                  <c:v>38079</c:v>
                </c:pt>
                <c:pt idx="2">
                  <c:v>38080</c:v>
                </c:pt>
                <c:pt idx="3">
                  <c:v>38081</c:v>
                </c:pt>
                <c:pt idx="4">
                  <c:v>38082</c:v>
                </c:pt>
                <c:pt idx="5">
                  <c:v>38083</c:v>
                </c:pt>
                <c:pt idx="6">
                  <c:v>38084</c:v>
                </c:pt>
                <c:pt idx="7">
                  <c:v>38085</c:v>
                </c:pt>
                <c:pt idx="8">
                  <c:v>38086</c:v>
                </c:pt>
                <c:pt idx="9">
                  <c:v>38087</c:v>
                </c:pt>
                <c:pt idx="10">
                  <c:v>38088</c:v>
                </c:pt>
                <c:pt idx="11">
                  <c:v>38089</c:v>
                </c:pt>
                <c:pt idx="12">
                  <c:v>38090</c:v>
                </c:pt>
                <c:pt idx="13">
                  <c:v>38091</c:v>
                </c:pt>
                <c:pt idx="14">
                  <c:v>38092</c:v>
                </c:pt>
                <c:pt idx="15">
                  <c:v>38093</c:v>
                </c:pt>
                <c:pt idx="16">
                  <c:v>38094</c:v>
                </c:pt>
                <c:pt idx="17">
                  <c:v>38095</c:v>
                </c:pt>
                <c:pt idx="18">
                  <c:v>38096</c:v>
                </c:pt>
                <c:pt idx="19">
                  <c:v>38097</c:v>
                </c:pt>
                <c:pt idx="20">
                  <c:v>38098</c:v>
                </c:pt>
                <c:pt idx="21">
                  <c:v>38099</c:v>
                </c:pt>
                <c:pt idx="22">
                  <c:v>38100</c:v>
                </c:pt>
                <c:pt idx="23">
                  <c:v>38101</c:v>
                </c:pt>
                <c:pt idx="24">
                  <c:v>38102</c:v>
                </c:pt>
                <c:pt idx="25">
                  <c:v>38103</c:v>
                </c:pt>
                <c:pt idx="26">
                  <c:v>38104</c:v>
                </c:pt>
                <c:pt idx="27">
                  <c:v>38105</c:v>
                </c:pt>
                <c:pt idx="28">
                  <c:v>38106</c:v>
                </c:pt>
                <c:pt idx="29">
                  <c:v>38107</c:v>
                </c:pt>
                <c:pt idx="30">
                  <c:v>38108</c:v>
                </c:pt>
                <c:pt idx="31">
                  <c:v>38109</c:v>
                </c:pt>
                <c:pt idx="32">
                  <c:v>38110</c:v>
                </c:pt>
                <c:pt idx="33">
                  <c:v>38111</c:v>
                </c:pt>
                <c:pt idx="34">
                  <c:v>38112</c:v>
                </c:pt>
                <c:pt idx="35">
                  <c:v>38113</c:v>
                </c:pt>
                <c:pt idx="36">
                  <c:v>38114</c:v>
                </c:pt>
                <c:pt idx="37">
                  <c:v>38115</c:v>
                </c:pt>
                <c:pt idx="38">
                  <c:v>38116</c:v>
                </c:pt>
                <c:pt idx="39">
                  <c:v>38117</c:v>
                </c:pt>
                <c:pt idx="40">
                  <c:v>38118</c:v>
                </c:pt>
                <c:pt idx="41">
                  <c:v>38119</c:v>
                </c:pt>
                <c:pt idx="42">
                  <c:v>38120</c:v>
                </c:pt>
                <c:pt idx="43">
                  <c:v>38121</c:v>
                </c:pt>
                <c:pt idx="44">
                  <c:v>38122</c:v>
                </c:pt>
                <c:pt idx="45">
                  <c:v>38123</c:v>
                </c:pt>
                <c:pt idx="46">
                  <c:v>38124</c:v>
                </c:pt>
                <c:pt idx="47">
                  <c:v>38125</c:v>
                </c:pt>
                <c:pt idx="48">
                  <c:v>38126</c:v>
                </c:pt>
                <c:pt idx="49">
                  <c:v>38127</c:v>
                </c:pt>
                <c:pt idx="50">
                  <c:v>38128</c:v>
                </c:pt>
                <c:pt idx="51">
                  <c:v>38129</c:v>
                </c:pt>
                <c:pt idx="52">
                  <c:v>38130</c:v>
                </c:pt>
                <c:pt idx="53">
                  <c:v>38131</c:v>
                </c:pt>
                <c:pt idx="54">
                  <c:v>38132</c:v>
                </c:pt>
                <c:pt idx="55">
                  <c:v>38133</c:v>
                </c:pt>
                <c:pt idx="56">
                  <c:v>38134</c:v>
                </c:pt>
                <c:pt idx="57">
                  <c:v>38135</c:v>
                </c:pt>
                <c:pt idx="58">
                  <c:v>38136</c:v>
                </c:pt>
                <c:pt idx="59">
                  <c:v>38137</c:v>
                </c:pt>
                <c:pt idx="60">
                  <c:v>38138</c:v>
                </c:pt>
                <c:pt idx="61">
                  <c:v>38139</c:v>
                </c:pt>
                <c:pt idx="62">
                  <c:v>38140</c:v>
                </c:pt>
                <c:pt idx="63">
                  <c:v>38141</c:v>
                </c:pt>
                <c:pt idx="64">
                  <c:v>38142</c:v>
                </c:pt>
                <c:pt idx="65">
                  <c:v>38143</c:v>
                </c:pt>
                <c:pt idx="66">
                  <c:v>38144</c:v>
                </c:pt>
                <c:pt idx="67">
                  <c:v>38145</c:v>
                </c:pt>
                <c:pt idx="68">
                  <c:v>38146</c:v>
                </c:pt>
                <c:pt idx="69">
                  <c:v>38147</c:v>
                </c:pt>
                <c:pt idx="70">
                  <c:v>38148</c:v>
                </c:pt>
                <c:pt idx="71">
                  <c:v>38149</c:v>
                </c:pt>
                <c:pt idx="72">
                  <c:v>38150</c:v>
                </c:pt>
                <c:pt idx="73">
                  <c:v>38151</c:v>
                </c:pt>
                <c:pt idx="74">
                  <c:v>38152</c:v>
                </c:pt>
                <c:pt idx="75">
                  <c:v>38153</c:v>
                </c:pt>
                <c:pt idx="76">
                  <c:v>38154</c:v>
                </c:pt>
                <c:pt idx="77">
                  <c:v>38155</c:v>
                </c:pt>
                <c:pt idx="78">
                  <c:v>38156</c:v>
                </c:pt>
                <c:pt idx="79">
                  <c:v>38157</c:v>
                </c:pt>
                <c:pt idx="80">
                  <c:v>38158</c:v>
                </c:pt>
                <c:pt idx="81">
                  <c:v>38159</c:v>
                </c:pt>
                <c:pt idx="82">
                  <c:v>38160</c:v>
                </c:pt>
                <c:pt idx="83">
                  <c:v>38161</c:v>
                </c:pt>
                <c:pt idx="84">
                  <c:v>38162</c:v>
                </c:pt>
                <c:pt idx="85">
                  <c:v>38163</c:v>
                </c:pt>
                <c:pt idx="86">
                  <c:v>38164</c:v>
                </c:pt>
                <c:pt idx="87">
                  <c:v>38165</c:v>
                </c:pt>
                <c:pt idx="88">
                  <c:v>38166</c:v>
                </c:pt>
                <c:pt idx="89">
                  <c:v>38167</c:v>
                </c:pt>
                <c:pt idx="90">
                  <c:v>38168</c:v>
                </c:pt>
                <c:pt idx="91">
                  <c:v>38169</c:v>
                </c:pt>
                <c:pt idx="92">
                  <c:v>38170</c:v>
                </c:pt>
                <c:pt idx="93">
                  <c:v>38171</c:v>
                </c:pt>
                <c:pt idx="94">
                  <c:v>38172</c:v>
                </c:pt>
                <c:pt idx="95">
                  <c:v>38173</c:v>
                </c:pt>
                <c:pt idx="96">
                  <c:v>38174</c:v>
                </c:pt>
                <c:pt idx="97">
                  <c:v>38175</c:v>
                </c:pt>
                <c:pt idx="98">
                  <c:v>38176</c:v>
                </c:pt>
                <c:pt idx="99">
                  <c:v>38177</c:v>
                </c:pt>
                <c:pt idx="100">
                  <c:v>38178</c:v>
                </c:pt>
                <c:pt idx="101">
                  <c:v>38179</c:v>
                </c:pt>
                <c:pt idx="102">
                  <c:v>38180</c:v>
                </c:pt>
                <c:pt idx="103">
                  <c:v>38181</c:v>
                </c:pt>
                <c:pt idx="104">
                  <c:v>38182</c:v>
                </c:pt>
                <c:pt idx="105">
                  <c:v>38183</c:v>
                </c:pt>
                <c:pt idx="106">
                  <c:v>38184</c:v>
                </c:pt>
                <c:pt idx="107">
                  <c:v>38185</c:v>
                </c:pt>
                <c:pt idx="108">
                  <c:v>38186</c:v>
                </c:pt>
                <c:pt idx="109">
                  <c:v>38187</c:v>
                </c:pt>
                <c:pt idx="110">
                  <c:v>38188</c:v>
                </c:pt>
                <c:pt idx="111">
                  <c:v>38189</c:v>
                </c:pt>
                <c:pt idx="112">
                  <c:v>38190</c:v>
                </c:pt>
                <c:pt idx="113">
                  <c:v>38191</c:v>
                </c:pt>
                <c:pt idx="114">
                  <c:v>38192</c:v>
                </c:pt>
                <c:pt idx="115">
                  <c:v>38193</c:v>
                </c:pt>
                <c:pt idx="116">
                  <c:v>38194</c:v>
                </c:pt>
                <c:pt idx="117">
                  <c:v>38195</c:v>
                </c:pt>
                <c:pt idx="118">
                  <c:v>38196</c:v>
                </c:pt>
                <c:pt idx="119">
                  <c:v>38197</c:v>
                </c:pt>
                <c:pt idx="120">
                  <c:v>38198</c:v>
                </c:pt>
                <c:pt idx="121">
                  <c:v>38199</c:v>
                </c:pt>
                <c:pt idx="122">
                  <c:v>38200</c:v>
                </c:pt>
                <c:pt idx="123">
                  <c:v>38201</c:v>
                </c:pt>
                <c:pt idx="124">
                  <c:v>38202</c:v>
                </c:pt>
                <c:pt idx="125">
                  <c:v>38203</c:v>
                </c:pt>
                <c:pt idx="126">
                  <c:v>38204</c:v>
                </c:pt>
                <c:pt idx="127">
                  <c:v>38205</c:v>
                </c:pt>
                <c:pt idx="128">
                  <c:v>38206</c:v>
                </c:pt>
                <c:pt idx="129">
                  <c:v>38207</c:v>
                </c:pt>
                <c:pt idx="130">
                  <c:v>38208</c:v>
                </c:pt>
                <c:pt idx="131">
                  <c:v>38209</c:v>
                </c:pt>
                <c:pt idx="132">
                  <c:v>38210</c:v>
                </c:pt>
                <c:pt idx="133">
                  <c:v>38211</c:v>
                </c:pt>
                <c:pt idx="134">
                  <c:v>38212</c:v>
                </c:pt>
                <c:pt idx="135">
                  <c:v>38213</c:v>
                </c:pt>
                <c:pt idx="136">
                  <c:v>38214</c:v>
                </c:pt>
                <c:pt idx="137">
                  <c:v>38215</c:v>
                </c:pt>
                <c:pt idx="138">
                  <c:v>38216</c:v>
                </c:pt>
                <c:pt idx="139">
                  <c:v>38217</c:v>
                </c:pt>
                <c:pt idx="140">
                  <c:v>38218</c:v>
                </c:pt>
                <c:pt idx="141">
                  <c:v>38219</c:v>
                </c:pt>
                <c:pt idx="142">
                  <c:v>38220</c:v>
                </c:pt>
                <c:pt idx="143">
                  <c:v>38221</c:v>
                </c:pt>
                <c:pt idx="144">
                  <c:v>38222</c:v>
                </c:pt>
                <c:pt idx="145">
                  <c:v>38223</c:v>
                </c:pt>
                <c:pt idx="146">
                  <c:v>38224</c:v>
                </c:pt>
                <c:pt idx="147">
                  <c:v>38225</c:v>
                </c:pt>
                <c:pt idx="148">
                  <c:v>38226</c:v>
                </c:pt>
                <c:pt idx="149">
                  <c:v>38227</c:v>
                </c:pt>
                <c:pt idx="150">
                  <c:v>38228</c:v>
                </c:pt>
                <c:pt idx="151">
                  <c:v>38229</c:v>
                </c:pt>
                <c:pt idx="152">
                  <c:v>38230</c:v>
                </c:pt>
                <c:pt idx="153">
                  <c:v>38231</c:v>
                </c:pt>
                <c:pt idx="154">
                  <c:v>38232</c:v>
                </c:pt>
                <c:pt idx="155">
                  <c:v>38233</c:v>
                </c:pt>
                <c:pt idx="156">
                  <c:v>38234</c:v>
                </c:pt>
                <c:pt idx="157">
                  <c:v>38235</c:v>
                </c:pt>
                <c:pt idx="158">
                  <c:v>38236</c:v>
                </c:pt>
                <c:pt idx="159">
                  <c:v>38237</c:v>
                </c:pt>
                <c:pt idx="160">
                  <c:v>38238</c:v>
                </c:pt>
                <c:pt idx="161">
                  <c:v>38239</c:v>
                </c:pt>
                <c:pt idx="162">
                  <c:v>38240</c:v>
                </c:pt>
                <c:pt idx="163">
                  <c:v>38241</c:v>
                </c:pt>
                <c:pt idx="164">
                  <c:v>38242</c:v>
                </c:pt>
                <c:pt idx="165">
                  <c:v>38243</c:v>
                </c:pt>
                <c:pt idx="166">
                  <c:v>38244</c:v>
                </c:pt>
                <c:pt idx="167">
                  <c:v>38245</c:v>
                </c:pt>
                <c:pt idx="168">
                  <c:v>38246</c:v>
                </c:pt>
                <c:pt idx="169">
                  <c:v>38247</c:v>
                </c:pt>
                <c:pt idx="170">
                  <c:v>38248</c:v>
                </c:pt>
                <c:pt idx="171">
                  <c:v>38249</c:v>
                </c:pt>
                <c:pt idx="172">
                  <c:v>38250</c:v>
                </c:pt>
                <c:pt idx="173">
                  <c:v>38251</c:v>
                </c:pt>
                <c:pt idx="174">
                  <c:v>38252</c:v>
                </c:pt>
                <c:pt idx="175">
                  <c:v>38253</c:v>
                </c:pt>
                <c:pt idx="176">
                  <c:v>38254</c:v>
                </c:pt>
                <c:pt idx="177">
                  <c:v>38255</c:v>
                </c:pt>
                <c:pt idx="178">
                  <c:v>38256</c:v>
                </c:pt>
                <c:pt idx="179">
                  <c:v>38257</c:v>
                </c:pt>
                <c:pt idx="180">
                  <c:v>38258</c:v>
                </c:pt>
                <c:pt idx="181">
                  <c:v>38259</c:v>
                </c:pt>
                <c:pt idx="182">
                  <c:v>38260</c:v>
                </c:pt>
                <c:pt idx="183">
                  <c:v>38261</c:v>
                </c:pt>
                <c:pt idx="184">
                  <c:v>38262</c:v>
                </c:pt>
                <c:pt idx="185">
                  <c:v>38263</c:v>
                </c:pt>
                <c:pt idx="186">
                  <c:v>38264</c:v>
                </c:pt>
                <c:pt idx="187">
                  <c:v>38265</c:v>
                </c:pt>
                <c:pt idx="188">
                  <c:v>38266</c:v>
                </c:pt>
                <c:pt idx="189">
                  <c:v>38267</c:v>
                </c:pt>
                <c:pt idx="190">
                  <c:v>38268</c:v>
                </c:pt>
                <c:pt idx="191">
                  <c:v>38269</c:v>
                </c:pt>
                <c:pt idx="192">
                  <c:v>38270</c:v>
                </c:pt>
                <c:pt idx="193">
                  <c:v>38271</c:v>
                </c:pt>
                <c:pt idx="194">
                  <c:v>38272</c:v>
                </c:pt>
                <c:pt idx="195">
                  <c:v>38273</c:v>
                </c:pt>
                <c:pt idx="196">
                  <c:v>38274</c:v>
                </c:pt>
                <c:pt idx="197">
                  <c:v>38275</c:v>
                </c:pt>
                <c:pt idx="198">
                  <c:v>38276</c:v>
                </c:pt>
                <c:pt idx="199">
                  <c:v>38277</c:v>
                </c:pt>
                <c:pt idx="200">
                  <c:v>38278</c:v>
                </c:pt>
                <c:pt idx="201">
                  <c:v>38279</c:v>
                </c:pt>
                <c:pt idx="202">
                  <c:v>38280</c:v>
                </c:pt>
                <c:pt idx="203">
                  <c:v>38281</c:v>
                </c:pt>
                <c:pt idx="204">
                  <c:v>38282</c:v>
                </c:pt>
                <c:pt idx="205">
                  <c:v>38283</c:v>
                </c:pt>
                <c:pt idx="206">
                  <c:v>38284</c:v>
                </c:pt>
                <c:pt idx="207">
                  <c:v>38285</c:v>
                </c:pt>
                <c:pt idx="208">
                  <c:v>38286</c:v>
                </c:pt>
                <c:pt idx="209">
                  <c:v>38287</c:v>
                </c:pt>
                <c:pt idx="210">
                  <c:v>38288</c:v>
                </c:pt>
                <c:pt idx="211">
                  <c:v>38289</c:v>
                </c:pt>
                <c:pt idx="212">
                  <c:v>38290</c:v>
                </c:pt>
                <c:pt idx="213">
                  <c:v>38291</c:v>
                </c:pt>
                <c:pt idx="214">
                  <c:v>38292</c:v>
                </c:pt>
                <c:pt idx="215">
                  <c:v>38293</c:v>
                </c:pt>
                <c:pt idx="216">
                  <c:v>38294</c:v>
                </c:pt>
                <c:pt idx="217">
                  <c:v>38295</c:v>
                </c:pt>
                <c:pt idx="218">
                  <c:v>38296</c:v>
                </c:pt>
                <c:pt idx="219">
                  <c:v>38297</c:v>
                </c:pt>
                <c:pt idx="220">
                  <c:v>38298</c:v>
                </c:pt>
                <c:pt idx="221">
                  <c:v>38299</c:v>
                </c:pt>
                <c:pt idx="222">
                  <c:v>38300</c:v>
                </c:pt>
                <c:pt idx="223">
                  <c:v>38301</c:v>
                </c:pt>
                <c:pt idx="224">
                  <c:v>38302</c:v>
                </c:pt>
                <c:pt idx="225">
                  <c:v>38303</c:v>
                </c:pt>
                <c:pt idx="226">
                  <c:v>38304</c:v>
                </c:pt>
                <c:pt idx="227">
                  <c:v>38305</c:v>
                </c:pt>
                <c:pt idx="228">
                  <c:v>38306</c:v>
                </c:pt>
                <c:pt idx="229">
                  <c:v>38307</c:v>
                </c:pt>
                <c:pt idx="230">
                  <c:v>38308</c:v>
                </c:pt>
                <c:pt idx="231">
                  <c:v>38309</c:v>
                </c:pt>
                <c:pt idx="232">
                  <c:v>38310</c:v>
                </c:pt>
                <c:pt idx="233">
                  <c:v>38311</c:v>
                </c:pt>
                <c:pt idx="234">
                  <c:v>38312</c:v>
                </c:pt>
                <c:pt idx="235">
                  <c:v>38313</c:v>
                </c:pt>
                <c:pt idx="236">
                  <c:v>38314</c:v>
                </c:pt>
                <c:pt idx="237">
                  <c:v>38315</c:v>
                </c:pt>
                <c:pt idx="238">
                  <c:v>38316</c:v>
                </c:pt>
                <c:pt idx="239">
                  <c:v>38317</c:v>
                </c:pt>
                <c:pt idx="240">
                  <c:v>38318</c:v>
                </c:pt>
                <c:pt idx="241">
                  <c:v>38319</c:v>
                </c:pt>
                <c:pt idx="242">
                  <c:v>38320</c:v>
                </c:pt>
                <c:pt idx="243">
                  <c:v>38321</c:v>
                </c:pt>
                <c:pt idx="244">
                  <c:v>38322</c:v>
                </c:pt>
                <c:pt idx="245">
                  <c:v>38323</c:v>
                </c:pt>
                <c:pt idx="246">
                  <c:v>38324</c:v>
                </c:pt>
                <c:pt idx="247">
                  <c:v>38325</c:v>
                </c:pt>
                <c:pt idx="248">
                  <c:v>38326</c:v>
                </c:pt>
                <c:pt idx="249">
                  <c:v>38327</c:v>
                </c:pt>
                <c:pt idx="250">
                  <c:v>38328</c:v>
                </c:pt>
                <c:pt idx="251">
                  <c:v>38329</c:v>
                </c:pt>
                <c:pt idx="252">
                  <c:v>38330</c:v>
                </c:pt>
                <c:pt idx="253">
                  <c:v>38331</c:v>
                </c:pt>
                <c:pt idx="254">
                  <c:v>38332</c:v>
                </c:pt>
                <c:pt idx="255">
                  <c:v>38333</c:v>
                </c:pt>
                <c:pt idx="256">
                  <c:v>38334</c:v>
                </c:pt>
                <c:pt idx="257">
                  <c:v>38335</c:v>
                </c:pt>
                <c:pt idx="258">
                  <c:v>38336</c:v>
                </c:pt>
                <c:pt idx="259">
                  <c:v>38337</c:v>
                </c:pt>
                <c:pt idx="260">
                  <c:v>38338</c:v>
                </c:pt>
                <c:pt idx="261">
                  <c:v>38339</c:v>
                </c:pt>
                <c:pt idx="262">
                  <c:v>38340</c:v>
                </c:pt>
                <c:pt idx="263">
                  <c:v>38341</c:v>
                </c:pt>
                <c:pt idx="264">
                  <c:v>38342</c:v>
                </c:pt>
                <c:pt idx="265">
                  <c:v>38343</c:v>
                </c:pt>
                <c:pt idx="266">
                  <c:v>38344</c:v>
                </c:pt>
                <c:pt idx="267">
                  <c:v>38345</c:v>
                </c:pt>
                <c:pt idx="268">
                  <c:v>38346</c:v>
                </c:pt>
                <c:pt idx="269">
                  <c:v>38347</c:v>
                </c:pt>
                <c:pt idx="270">
                  <c:v>38348</c:v>
                </c:pt>
                <c:pt idx="271">
                  <c:v>38349</c:v>
                </c:pt>
                <c:pt idx="272">
                  <c:v>38350</c:v>
                </c:pt>
                <c:pt idx="273">
                  <c:v>38351</c:v>
                </c:pt>
                <c:pt idx="274">
                  <c:v>38352</c:v>
                </c:pt>
                <c:pt idx="275">
                  <c:v>38353</c:v>
                </c:pt>
                <c:pt idx="276">
                  <c:v>38354</c:v>
                </c:pt>
                <c:pt idx="277">
                  <c:v>38355</c:v>
                </c:pt>
                <c:pt idx="278">
                  <c:v>38356</c:v>
                </c:pt>
                <c:pt idx="279">
                  <c:v>38357</c:v>
                </c:pt>
                <c:pt idx="280">
                  <c:v>38358</c:v>
                </c:pt>
                <c:pt idx="281">
                  <c:v>38359</c:v>
                </c:pt>
                <c:pt idx="282">
                  <c:v>38360</c:v>
                </c:pt>
                <c:pt idx="283">
                  <c:v>38361</c:v>
                </c:pt>
                <c:pt idx="284">
                  <c:v>38362</c:v>
                </c:pt>
                <c:pt idx="285">
                  <c:v>38363</c:v>
                </c:pt>
                <c:pt idx="286">
                  <c:v>38364</c:v>
                </c:pt>
                <c:pt idx="287">
                  <c:v>38365</c:v>
                </c:pt>
                <c:pt idx="288">
                  <c:v>38366</c:v>
                </c:pt>
                <c:pt idx="289">
                  <c:v>38367</c:v>
                </c:pt>
                <c:pt idx="290">
                  <c:v>38368</c:v>
                </c:pt>
                <c:pt idx="291">
                  <c:v>38369</c:v>
                </c:pt>
                <c:pt idx="292">
                  <c:v>38370</c:v>
                </c:pt>
                <c:pt idx="293">
                  <c:v>38371</c:v>
                </c:pt>
                <c:pt idx="294">
                  <c:v>38372</c:v>
                </c:pt>
                <c:pt idx="295">
                  <c:v>38373</c:v>
                </c:pt>
                <c:pt idx="296">
                  <c:v>38374</c:v>
                </c:pt>
                <c:pt idx="297">
                  <c:v>38375</c:v>
                </c:pt>
                <c:pt idx="298">
                  <c:v>38376</c:v>
                </c:pt>
                <c:pt idx="299">
                  <c:v>38377</c:v>
                </c:pt>
                <c:pt idx="300">
                  <c:v>38378</c:v>
                </c:pt>
                <c:pt idx="301">
                  <c:v>38379</c:v>
                </c:pt>
                <c:pt idx="302">
                  <c:v>38380</c:v>
                </c:pt>
                <c:pt idx="303">
                  <c:v>38381</c:v>
                </c:pt>
                <c:pt idx="304">
                  <c:v>38382</c:v>
                </c:pt>
                <c:pt idx="305">
                  <c:v>38383</c:v>
                </c:pt>
                <c:pt idx="306">
                  <c:v>38384</c:v>
                </c:pt>
                <c:pt idx="307">
                  <c:v>38385</c:v>
                </c:pt>
                <c:pt idx="308">
                  <c:v>38386</c:v>
                </c:pt>
                <c:pt idx="309">
                  <c:v>38387</c:v>
                </c:pt>
                <c:pt idx="310">
                  <c:v>38388</c:v>
                </c:pt>
                <c:pt idx="311">
                  <c:v>38389</c:v>
                </c:pt>
                <c:pt idx="312">
                  <c:v>38390</c:v>
                </c:pt>
                <c:pt idx="313">
                  <c:v>38391</c:v>
                </c:pt>
                <c:pt idx="314">
                  <c:v>38392</c:v>
                </c:pt>
                <c:pt idx="315">
                  <c:v>38393</c:v>
                </c:pt>
                <c:pt idx="316">
                  <c:v>38394</c:v>
                </c:pt>
                <c:pt idx="317">
                  <c:v>38395</c:v>
                </c:pt>
                <c:pt idx="318">
                  <c:v>38396</c:v>
                </c:pt>
                <c:pt idx="319">
                  <c:v>38397</c:v>
                </c:pt>
                <c:pt idx="320">
                  <c:v>38398</c:v>
                </c:pt>
                <c:pt idx="321">
                  <c:v>38399</c:v>
                </c:pt>
                <c:pt idx="322">
                  <c:v>38400</c:v>
                </c:pt>
                <c:pt idx="323">
                  <c:v>38401</c:v>
                </c:pt>
                <c:pt idx="324">
                  <c:v>38402</c:v>
                </c:pt>
                <c:pt idx="325">
                  <c:v>38403</c:v>
                </c:pt>
                <c:pt idx="326">
                  <c:v>38404</c:v>
                </c:pt>
                <c:pt idx="327">
                  <c:v>38405</c:v>
                </c:pt>
                <c:pt idx="328">
                  <c:v>38406</c:v>
                </c:pt>
                <c:pt idx="329">
                  <c:v>38407</c:v>
                </c:pt>
                <c:pt idx="330">
                  <c:v>38408</c:v>
                </c:pt>
                <c:pt idx="331">
                  <c:v>38409</c:v>
                </c:pt>
                <c:pt idx="332">
                  <c:v>38410</c:v>
                </c:pt>
                <c:pt idx="333">
                  <c:v>38411</c:v>
                </c:pt>
                <c:pt idx="334">
                  <c:v>38412</c:v>
                </c:pt>
                <c:pt idx="335">
                  <c:v>38413</c:v>
                </c:pt>
                <c:pt idx="336">
                  <c:v>38414</c:v>
                </c:pt>
                <c:pt idx="337">
                  <c:v>38415</c:v>
                </c:pt>
                <c:pt idx="338">
                  <c:v>38416</c:v>
                </c:pt>
                <c:pt idx="339">
                  <c:v>38417</c:v>
                </c:pt>
                <c:pt idx="340">
                  <c:v>38418</c:v>
                </c:pt>
                <c:pt idx="341">
                  <c:v>38419</c:v>
                </c:pt>
                <c:pt idx="342">
                  <c:v>38420</c:v>
                </c:pt>
                <c:pt idx="343">
                  <c:v>38421</c:v>
                </c:pt>
                <c:pt idx="344">
                  <c:v>38422</c:v>
                </c:pt>
                <c:pt idx="345">
                  <c:v>38423</c:v>
                </c:pt>
                <c:pt idx="346">
                  <c:v>38424</c:v>
                </c:pt>
                <c:pt idx="347">
                  <c:v>38425</c:v>
                </c:pt>
                <c:pt idx="348">
                  <c:v>38426</c:v>
                </c:pt>
                <c:pt idx="349">
                  <c:v>38427</c:v>
                </c:pt>
                <c:pt idx="350">
                  <c:v>38428</c:v>
                </c:pt>
                <c:pt idx="351">
                  <c:v>38429</c:v>
                </c:pt>
                <c:pt idx="352">
                  <c:v>38430</c:v>
                </c:pt>
                <c:pt idx="353">
                  <c:v>38431</c:v>
                </c:pt>
                <c:pt idx="354">
                  <c:v>38432</c:v>
                </c:pt>
                <c:pt idx="355">
                  <c:v>38433</c:v>
                </c:pt>
                <c:pt idx="356">
                  <c:v>38434</c:v>
                </c:pt>
                <c:pt idx="357">
                  <c:v>38435</c:v>
                </c:pt>
                <c:pt idx="358">
                  <c:v>38436</c:v>
                </c:pt>
                <c:pt idx="359">
                  <c:v>38437</c:v>
                </c:pt>
                <c:pt idx="360">
                  <c:v>38438</c:v>
                </c:pt>
                <c:pt idx="361">
                  <c:v>38439</c:v>
                </c:pt>
                <c:pt idx="362">
                  <c:v>38440</c:v>
                </c:pt>
                <c:pt idx="363">
                  <c:v>38441</c:v>
                </c:pt>
                <c:pt idx="364">
                  <c:v>38442</c:v>
                </c:pt>
              </c:numCache>
            </c:numRef>
          </c:cat>
          <c:val>
            <c:numRef>
              <c:f>'P1'!$E$1:$E$365</c:f>
              <c:numCache>
                <c:formatCode>General</c:formatCode>
                <c:ptCount val="365"/>
                <c:pt idx="4">
                  <c:v>301.92</c:v>
                </c:pt>
                <c:pt idx="25">
                  <c:v>301.91000000000003</c:v>
                </c:pt>
                <c:pt idx="39">
                  <c:v>301.85000000000002</c:v>
                </c:pt>
                <c:pt idx="45">
                  <c:v>301.8</c:v>
                </c:pt>
                <c:pt idx="64">
                  <c:v>301.83</c:v>
                </c:pt>
                <c:pt idx="74">
                  <c:v>301.55</c:v>
                </c:pt>
                <c:pt idx="95">
                  <c:v>301.52</c:v>
                </c:pt>
                <c:pt idx="102">
                  <c:v>301.5</c:v>
                </c:pt>
                <c:pt idx="123">
                  <c:v>301.86</c:v>
                </c:pt>
                <c:pt idx="137">
                  <c:v>301.76</c:v>
                </c:pt>
                <c:pt idx="147">
                  <c:v>302.45</c:v>
                </c:pt>
                <c:pt idx="148">
                  <c:v>302.10000000000002</c:v>
                </c:pt>
                <c:pt idx="157">
                  <c:v>302.2</c:v>
                </c:pt>
                <c:pt idx="168">
                  <c:v>301.76</c:v>
                </c:pt>
                <c:pt idx="170">
                  <c:v>301.70999999999998</c:v>
                </c:pt>
                <c:pt idx="190">
                  <c:v>301.7</c:v>
                </c:pt>
                <c:pt idx="210">
                  <c:v>301.88</c:v>
                </c:pt>
                <c:pt idx="240">
                  <c:v>301.8</c:v>
                </c:pt>
                <c:pt idx="249">
                  <c:v>301.55</c:v>
                </c:pt>
                <c:pt idx="252">
                  <c:v>301.54000000000002</c:v>
                </c:pt>
                <c:pt idx="260">
                  <c:v>301.45999999999998</c:v>
                </c:pt>
                <c:pt idx="277">
                  <c:v>301.67</c:v>
                </c:pt>
                <c:pt idx="294">
                  <c:v>301.56</c:v>
                </c:pt>
                <c:pt idx="308">
                  <c:v>301.89</c:v>
                </c:pt>
                <c:pt idx="323">
                  <c:v>301.55</c:v>
                </c:pt>
                <c:pt idx="329">
                  <c:v>301.56</c:v>
                </c:pt>
                <c:pt idx="338">
                  <c:v>301.45999999999998</c:v>
                </c:pt>
                <c:pt idx="357" formatCode="0.000">
                  <c:v>301.57</c:v>
                </c:pt>
                <c:pt idx="364">
                  <c:v>301.66000000000003</c:v>
                </c:pt>
              </c:numCache>
            </c:numRef>
          </c:val>
        </c:ser>
        <c:marker val="1"/>
        <c:axId val="47482752"/>
        <c:axId val="47484928"/>
      </c:lineChart>
      <c:dateAx>
        <c:axId val="474827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2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  <c:crossAx val="47484928"/>
        <c:crossesAt val="300"/>
        <c:lblOffset val="100"/>
        <c:baseTimeUnit val="days"/>
        <c:majorUnit val="1"/>
        <c:majorTimeUnit val="months"/>
        <c:minorUnit val="1"/>
        <c:minorTimeUnit val="months"/>
      </c:dateAx>
      <c:valAx>
        <c:axId val="47484928"/>
        <c:scaling>
          <c:orientation val="minMax"/>
          <c:max val="306"/>
          <c:min val="3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DilleniaUPC"/>
                    <a:ea typeface="DilleniaUPC"/>
                    <a:cs typeface="DilleniaUPC"/>
                  </a:defRPr>
                </a:pPr>
                <a:r>
                  <a:rPr lang="en-US"/>
                  <a:t>Gage Height  -  m.  ( m.s.l. )</a:t>
                </a:r>
              </a:p>
            </c:rich>
          </c:tx>
          <c:layout>
            <c:manualLayout>
              <c:xMode val="edge"/>
              <c:yMode val="edge"/>
              <c:x val="8.2101806239737261E-3"/>
              <c:y val="0.3319327731092438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  <c:crossAx val="47482752"/>
        <c:crossesAt val="38078"/>
        <c:crossBetween val="between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</c:legendEntry>
      <c:layout>
        <c:manualLayout>
          <c:xMode val="edge"/>
          <c:yMode val="edge"/>
          <c:x val="0.13957341539204154"/>
          <c:y val="0.90546218487394936"/>
          <c:w val="0.77668429377362325"/>
          <c:h val="8.193277310924375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DilleniaUPC"/>
              <a:ea typeface="DilleniaUPC"/>
              <a:cs typeface="Dillen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DilleniaUPC"/>
          <a:ea typeface="DilleniaUPC"/>
          <a:cs typeface="Dillen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r>
              <a:rPr lang="en-US" sz="1800" b="1" i="0" strike="noStrike">
                <a:solidFill>
                  <a:srgbClr val="000000"/>
                </a:solidFill>
                <a:latin typeface="DilleniaUPC"/>
                <a:cs typeface="DilleniaUPC"/>
              </a:rPr>
              <a:t>Station P.1 Mae Nam Ping D.A. 6,355 Km</a:t>
            </a:r>
            <a:r>
              <a:rPr lang="en-US" sz="1800" b="1" i="0" strike="noStrike" baseline="30000">
                <a:solidFill>
                  <a:srgbClr val="000000"/>
                </a:solidFill>
                <a:latin typeface="DilleniaUPC"/>
                <a:cs typeface="DilleniaUPC"/>
              </a:rPr>
              <a:t>2</a:t>
            </a:r>
            <a:r>
              <a:rPr lang="en-US" sz="1800" b="1" i="0" strike="noStrike">
                <a:solidFill>
                  <a:srgbClr val="000000"/>
                </a:solidFill>
                <a:latin typeface="DilleniaUPC"/>
                <a:cs typeface="DilleniaUPC"/>
              </a:rPr>
              <a:t>.</a:t>
            </a:r>
          </a:p>
        </c:rich>
      </c:tx>
      <c:layout>
        <c:manualLayout>
          <c:xMode val="edge"/>
          <c:yMode val="edge"/>
          <c:x val="0.28594822705985296"/>
          <c:y val="9.980039920159682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993491168637626"/>
          <c:y val="0.12774475998152129"/>
          <c:w val="0.65849778278470761"/>
          <c:h val="0.71723366914465037"/>
        </c:manualLayout>
      </c:layout>
      <c:scatterChart>
        <c:scatterStyle val="lineMarker"/>
        <c:ser>
          <c:idx val="1"/>
          <c:order val="0"/>
          <c:tx>
            <c:v>2019</c:v>
          </c:tx>
          <c:spPr>
            <a:ln w="28575">
              <a:noFill/>
            </a:ln>
          </c:spPr>
          <c:marker>
            <c:symbol val="circle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forward val="0.5"/>
            <c:backward val="1"/>
            <c:dispRSqr val="1"/>
            <c:dispEq val="1"/>
            <c:trendlineLbl>
              <c:layout>
                <c:manualLayout>
                  <c:x val="0.33902252414526629"/>
                  <c:y val="-0.3447364588408484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600" b="0" i="0" u="none" strike="noStrike" baseline="0">
                      <a:solidFill>
                        <a:srgbClr val="000000"/>
                      </a:solidFill>
                      <a:latin typeface="AngsanaUPC"/>
                      <a:ea typeface="AngsanaUPC"/>
                      <a:cs typeface="AngsanaUPC"/>
                    </a:defRPr>
                  </a:pPr>
                  <a:endParaRPr lang="th-TH"/>
                </a:p>
              </c:txPr>
            </c:trendlineLbl>
          </c:trendline>
          <c:xVal>
            <c:numRef>
              <c:f>'DATA '!$E$782:$E$811</c:f>
              <c:numCache>
                <c:formatCode>0.000</c:formatCode>
                <c:ptCount val="30"/>
                <c:pt idx="0">
                  <c:v>22.646000000000001</c:v>
                </c:pt>
                <c:pt idx="1">
                  <c:v>21.948</c:v>
                </c:pt>
                <c:pt idx="2">
                  <c:v>19.736999999999998</c:v>
                </c:pt>
                <c:pt idx="3">
                  <c:v>16.045999999999999</c:v>
                </c:pt>
                <c:pt idx="4">
                  <c:v>17.846</c:v>
                </c:pt>
                <c:pt idx="5">
                  <c:v>4.9039999999999999</c:v>
                </c:pt>
                <c:pt idx="6">
                  <c:v>3.964</c:v>
                </c:pt>
                <c:pt idx="7">
                  <c:v>2.9780000000000002</c:v>
                </c:pt>
                <c:pt idx="8">
                  <c:v>34.597999999999999</c:v>
                </c:pt>
                <c:pt idx="9">
                  <c:v>18.963999999999999</c:v>
                </c:pt>
                <c:pt idx="10">
                  <c:v>144.584</c:v>
                </c:pt>
                <c:pt idx="11">
                  <c:v>68.489000000000004</c:v>
                </c:pt>
                <c:pt idx="12">
                  <c:v>77.203000000000003</c:v>
                </c:pt>
                <c:pt idx="13">
                  <c:v>18.899000000000001</c:v>
                </c:pt>
                <c:pt idx="14">
                  <c:v>20.648</c:v>
                </c:pt>
                <c:pt idx="15">
                  <c:v>18.244</c:v>
                </c:pt>
                <c:pt idx="16">
                  <c:v>30.414000000000001</c:v>
                </c:pt>
                <c:pt idx="17">
                  <c:v>20.911999999999999</c:v>
                </c:pt>
                <c:pt idx="18">
                  <c:v>5.5540000000000003</c:v>
                </c:pt>
                <c:pt idx="19">
                  <c:v>3.0670000000000002</c:v>
                </c:pt>
                <c:pt idx="20">
                  <c:v>2.9710000000000001</c:v>
                </c:pt>
                <c:pt idx="21">
                  <c:v>1.718</c:v>
                </c:pt>
                <c:pt idx="22">
                  <c:v>2.617</c:v>
                </c:pt>
                <c:pt idx="23">
                  <c:v>2.4359999999999999</c:v>
                </c:pt>
                <c:pt idx="24">
                  <c:v>7.1440000000000001</c:v>
                </c:pt>
                <c:pt idx="25">
                  <c:v>2.84</c:v>
                </c:pt>
                <c:pt idx="26">
                  <c:v>3.069</c:v>
                </c:pt>
                <c:pt idx="27">
                  <c:v>2.016</c:v>
                </c:pt>
                <c:pt idx="28">
                  <c:v>3.3159999999999998</c:v>
                </c:pt>
                <c:pt idx="29">
                  <c:v>10.862</c:v>
                </c:pt>
              </c:numCache>
            </c:numRef>
          </c:xVal>
          <c:yVal>
            <c:numRef>
              <c:f>'DATA '!$H$782:$H$811</c:f>
              <c:numCache>
                <c:formatCode>0.000</c:formatCode>
                <c:ptCount val="30"/>
                <c:pt idx="0">
                  <c:v>20.187427770431999</c:v>
                </c:pt>
                <c:pt idx="1">
                  <c:v>14.168354060160002</c:v>
                </c:pt>
                <c:pt idx="2">
                  <c:v>66.039055255583989</c:v>
                </c:pt>
                <c:pt idx="3">
                  <c:v>37.734855998976002</c:v>
                </c:pt>
                <c:pt idx="4">
                  <c:v>99.518644448640003</c:v>
                </c:pt>
                <c:pt idx="5">
                  <c:v>19.853786564351999</c:v>
                </c:pt>
                <c:pt idx="6">
                  <c:v>12.089489016959998</c:v>
                </c:pt>
                <c:pt idx="7">
                  <c:v>5.391015174144</c:v>
                </c:pt>
                <c:pt idx="8">
                  <c:v>124.941225379968</c:v>
                </c:pt>
                <c:pt idx="9">
                  <c:v>80.793703710719996</c:v>
                </c:pt>
                <c:pt idx="10">
                  <c:v>1457.4084688880641</c:v>
                </c:pt>
                <c:pt idx="11">
                  <c:v>583.50858025075195</c:v>
                </c:pt>
                <c:pt idx="12">
                  <c:v>228.728243552256</c:v>
                </c:pt>
                <c:pt idx="13">
                  <c:v>89.470440497376003</c:v>
                </c:pt>
                <c:pt idx="14">
                  <c:v>120.371081331456</c:v>
                </c:pt>
                <c:pt idx="15">
                  <c:v>26.865460535040004</c:v>
                </c:pt>
                <c:pt idx="16">
                  <c:v>34.222950088704003</c:v>
                </c:pt>
                <c:pt idx="17">
                  <c:v>29.085351141888001</c:v>
                </c:pt>
                <c:pt idx="18">
                  <c:v>31.863267786239998</c:v>
                </c:pt>
                <c:pt idx="19">
                  <c:v>2.8017813467520001</c:v>
                </c:pt>
                <c:pt idx="20">
                  <c:v>2.4781996120320002</c:v>
                </c:pt>
                <c:pt idx="21">
                  <c:v>1.1869719724800003</c:v>
                </c:pt>
                <c:pt idx="22">
                  <c:v>8.7188834563200004</c:v>
                </c:pt>
                <c:pt idx="23">
                  <c:v>6.5319348326399993</c:v>
                </c:pt>
                <c:pt idx="24">
                  <c:v>20.626699972608002</c:v>
                </c:pt>
                <c:pt idx="25">
                  <c:v>11.349942946560001</c:v>
                </c:pt>
                <c:pt idx="26">
                  <c:v>8.9996607169920004</c:v>
                </c:pt>
                <c:pt idx="27">
                  <c:v>1.7787349923840001</c:v>
                </c:pt>
                <c:pt idx="28">
                  <c:v>2.29461682176</c:v>
                </c:pt>
                <c:pt idx="29">
                  <c:v>12.598175128320001</c:v>
                </c:pt>
              </c:numCache>
            </c:numRef>
          </c:yVal>
        </c:ser>
        <c:axId val="47683072"/>
        <c:axId val="47684992"/>
      </c:scatterChart>
      <c:valAx>
        <c:axId val="47683072"/>
        <c:scaling>
          <c:logBase val="10"/>
          <c:orientation val="minMax"/>
          <c:max val="1000"/>
          <c:min val="1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DilleniaUPC"/>
                    <a:ea typeface="DilleniaUPC"/>
                    <a:cs typeface="DilleniaUPC"/>
                  </a:defRPr>
                </a:pPr>
                <a:r>
                  <a:rPr lang="en-US"/>
                  <a:t>Qw - c.m.s.</a:t>
                </a:r>
              </a:p>
            </c:rich>
          </c:tx>
          <c:layout>
            <c:manualLayout>
              <c:xMode val="edge"/>
              <c:yMode val="edge"/>
              <c:x val="0.44444513063318059"/>
              <c:y val="0.89421325328345924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  <c:crossAx val="47684992"/>
        <c:crossesAt val="1"/>
        <c:crossBetween val="midCat"/>
      </c:valAx>
      <c:valAx>
        <c:axId val="47684992"/>
        <c:scaling>
          <c:logBase val="10"/>
          <c:orientation val="minMax"/>
          <c:max val="10000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DilleniaUPC"/>
                    <a:ea typeface="DilleniaUPC"/>
                    <a:cs typeface="DilleniaUPC"/>
                  </a:defRPr>
                </a:pPr>
                <a:r>
                  <a:rPr lang="en-US"/>
                  <a:t>Qs - Tons/day</a:t>
                </a:r>
              </a:p>
            </c:rich>
          </c:tx>
          <c:layout>
            <c:manualLayout>
              <c:xMode val="edge"/>
              <c:yMode val="edge"/>
              <c:x val="8.1699346405228763E-3"/>
              <c:y val="0.40918247494512289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DilleniaUPC"/>
                <a:ea typeface="DilleniaUPC"/>
                <a:cs typeface="DilleniaUPC"/>
              </a:defRPr>
            </a:pPr>
            <a:endParaRPr lang="th-TH"/>
          </a:p>
        </c:txPr>
        <c:crossAx val="47683072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5947849656047914"/>
          <c:y val="0.29141779433259474"/>
          <c:w val="9.4771413377249397E-2"/>
          <c:h val="7.38525049638256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DilleniaUPC"/>
              <a:ea typeface="DilleniaUPC"/>
              <a:cs typeface="Dillen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DilleniaUPC"/>
          <a:ea typeface="DilleniaUPC"/>
          <a:cs typeface="DilleniaUPC"/>
        </a:defRPr>
      </a:pPr>
      <a:endParaRPr lang="th-TH"/>
    </a:p>
  </c:txPr>
  <c:printSettings>
    <c:headerFooter alignWithMargins="0"/>
    <c:pageMargins b="0.9842519685039367" l="0.74803149606299246" r="0.74803149606299246" t="0.9842519685039367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9</xdr:col>
      <xdr:colOff>28575</xdr:colOff>
      <xdr:row>16</xdr:row>
      <xdr:rowOff>85725</xdr:rowOff>
    </xdr:to>
    <xdr:graphicFrame macro="">
      <xdr:nvGraphicFramePr>
        <xdr:cNvPr id="15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16</xdr:row>
      <xdr:rowOff>228600</xdr:rowOff>
    </xdr:from>
    <xdr:to>
      <xdr:col>9</xdr:col>
      <xdr:colOff>85725</xdr:colOff>
      <xdr:row>32</xdr:row>
      <xdr:rowOff>276225</xdr:rowOff>
    </xdr:to>
    <xdr:graphicFrame macro="">
      <xdr:nvGraphicFramePr>
        <xdr:cNvPr id="157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14</xdr:col>
      <xdr:colOff>638175</xdr:colOff>
      <xdr:row>15</xdr:row>
      <xdr:rowOff>276225</xdr:rowOff>
    </xdr:to>
    <xdr:graphicFrame macro="">
      <xdr:nvGraphicFramePr>
        <xdr:cNvPr id="46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18</xdr:row>
      <xdr:rowOff>0</xdr:rowOff>
    </xdr:from>
    <xdr:to>
      <xdr:col>15</xdr:col>
      <xdr:colOff>9525</xdr:colOff>
      <xdr:row>34</xdr:row>
      <xdr:rowOff>219075</xdr:rowOff>
    </xdr:to>
    <xdr:graphicFrame macro="">
      <xdr:nvGraphicFramePr>
        <xdr:cNvPr id="460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46" zoomScaleSheetLayoutView="6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N592"/>
  <sheetViews>
    <sheetView topLeftCell="A578" workbookViewId="0">
      <selection activeCell="C588" sqref="C588"/>
    </sheetView>
  </sheetViews>
  <sheetFormatPr defaultRowHeight="23.25"/>
  <cols>
    <col min="1" max="1" width="9.42578125" style="161" bestFit="1" customWidth="1"/>
    <col min="2" max="2" width="9.140625" style="183"/>
    <col min="3" max="3" width="9.42578125" style="170" bestFit="1" customWidth="1"/>
    <col min="4" max="4" width="9.140625" style="170"/>
    <col min="6" max="6" width="10.5703125" style="273" customWidth="1"/>
    <col min="9" max="10" width="9.140625" style="179"/>
  </cols>
  <sheetData>
    <row r="1" spans="1:10" s="143" customFormat="1" ht="21">
      <c r="A1" s="289" t="s">
        <v>190</v>
      </c>
      <c r="B1" s="290"/>
      <c r="C1" s="290"/>
      <c r="D1" s="290"/>
      <c r="E1" s="290"/>
      <c r="F1" s="290"/>
      <c r="G1" s="290"/>
      <c r="H1" s="290"/>
      <c r="I1" s="290"/>
      <c r="J1" s="291"/>
    </row>
    <row r="2" spans="1:10" s="143" customFormat="1" ht="21">
      <c r="A2" s="157" t="s">
        <v>191</v>
      </c>
      <c r="B2" s="145" t="s">
        <v>192</v>
      </c>
      <c r="C2" s="163" t="s">
        <v>193</v>
      </c>
      <c r="D2" s="164" t="s">
        <v>193</v>
      </c>
      <c r="E2" s="144" t="s">
        <v>194</v>
      </c>
      <c r="F2" s="270" t="s">
        <v>194</v>
      </c>
      <c r="G2" s="144" t="s">
        <v>194</v>
      </c>
      <c r="H2" s="145" t="s">
        <v>195</v>
      </c>
      <c r="I2" s="171" t="s">
        <v>194</v>
      </c>
      <c r="J2" s="172" t="s">
        <v>194</v>
      </c>
    </row>
    <row r="3" spans="1:10" s="143" customFormat="1" ht="21">
      <c r="A3" s="158" t="s">
        <v>196</v>
      </c>
      <c r="B3" s="147" t="s">
        <v>197</v>
      </c>
      <c r="C3" s="165" t="s">
        <v>198</v>
      </c>
      <c r="D3" s="166" t="s">
        <v>198</v>
      </c>
      <c r="E3" s="146" t="s">
        <v>199</v>
      </c>
      <c r="F3" s="271" t="s">
        <v>199</v>
      </c>
      <c r="G3" s="146" t="s">
        <v>200</v>
      </c>
      <c r="H3" s="147" t="s">
        <v>201</v>
      </c>
      <c r="I3" s="173" t="s">
        <v>202</v>
      </c>
      <c r="J3" s="174" t="s">
        <v>203</v>
      </c>
    </row>
    <row r="4" spans="1:10" s="143" customFormat="1" ht="18.75" customHeight="1">
      <c r="A4" s="159"/>
      <c r="B4" s="147" t="s">
        <v>204</v>
      </c>
      <c r="C4" s="165" t="s">
        <v>205</v>
      </c>
      <c r="D4" s="166" t="s">
        <v>206</v>
      </c>
      <c r="E4" s="146" t="s">
        <v>207</v>
      </c>
      <c r="F4" s="271" t="s">
        <v>208</v>
      </c>
      <c r="G4" s="146" t="s">
        <v>209</v>
      </c>
      <c r="H4" s="147" t="s">
        <v>210</v>
      </c>
      <c r="I4" s="175"/>
      <c r="J4" s="176"/>
    </row>
    <row r="5" spans="1:10" s="143" customFormat="1" ht="18.75" customHeight="1">
      <c r="A5" s="160"/>
      <c r="B5" s="182"/>
      <c r="C5" s="167" t="s">
        <v>95</v>
      </c>
      <c r="D5" s="168" t="s">
        <v>94</v>
      </c>
      <c r="E5" s="149" t="s">
        <v>96</v>
      </c>
      <c r="F5" s="272"/>
      <c r="G5" s="149" t="s">
        <v>211</v>
      </c>
      <c r="H5" s="148"/>
      <c r="I5" s="177" t="s">
        <v>212</v>
      </c>
      <c r="J5" s="174" t="s">
        <v>213</v>
      </c>
    </row>
    <row r="6" spans="1:10" s="143" customFormat="1" ht="18.75" customHeight="1">
      <c r="A6" s="150">
        <v>20912</v>
      </c>
      <c r="B6" s="151">
        <v>1</v>
      </c>
      <c r="C6" s="152">
        <v>85.424800000000005</v>
      </c>
      <c r="D6" s="152">
        <v>85.4405</v>
      </c>
      <c r="E6" s="152">
        <f t="shared" ref="E6:E12" si="0">D6-C6</f>
        <v>1.5699999999995384E-2</v>
      </c>
      <c r="F6" s="262">
        <f t="shared" ref="F6:F12" si="1">((10^6)*E6/G6)</f>
        <v>50.498552589242152</v>
      </c>
      <c r="G6" s="153">
        <f t="shared" ref="G6:G12" si="2">I6-J6</f>
        <v>310.89999999999998</v>
      </c>
      <c r="H6" s="151">
        <v>1</v>
      </c>
      <c r="I6" s="154">
        <v>648.41999999999996</v>
      </c>
      <c r="J6" s="153">
        <v>337.52</v>
      </c>
    </row>
    <row r="7" spans="1:10" s="143" customFormat="1" ht="18.75" customHeight="1">
      <c r="A7" s="150"/>
      <c r="B7" s="151">
        <v>2</v>
      </c>
      <c r="C7" s="152">
        <v>87.483000000000004</v>
      </c>
      <c r="D7" s="152">
        <v>87.498000000000005</v>
      </c>
      <c r="E7" s="152">
        <f t="shared" si="0"/>
        <v>1.5000000000000568E-2</v>
      </c>
      <c r="F7" s="262">
        <f t="shared" si="1"/>
        <v>55.438518682782906</v>
      </c>
      <c r="G7" s="153">
        <f t="shared" si="2"/>
        <v>270.56999999999994</v>
      </c>
      <c r="H7" s="151">
        <v>2</v>
      </c>
      <c r="I7" s="154">
        <v>831.03</v>
      </c>
      <c r="J7" s="153">
        <v>560.46</v>
      </c>
    </row>
    <row r="8" spans="1:10" s="143" customFormat="1" ht="18.75" customHeight="1">
      <c r="A8" s="150"/>
      <c r="B8" s="151">
        <v>3</v>
      </c>
      <c r="C8" s="152">
        <v>85.867199999999997</v>
      </c>
      <c r="D8" s="152">
        <v>85.880399999999995</v>
      </c>
      <c r="E8" s="152">
        <f t="shared" si="0"/>
        <v>1.3199999999997658E-2</v>
      </c>
      <c r="F8" s="262">
        <f t="shared" si="1"/>
        <v>44.888798204440114</v>
      </c>
      <c r="G8" s="153">
        <f t="shared" si="2"/>
        <v>294.05999999999995</v>
      </c>
      <c r="H8" s="151">
        <v>3</v>
      </c>
      <c r="I8" s="154">
        <v>824.42</v>
      </c>
      <c r="J8" s="156">
        <v>530.36</v>
      </c>
    </row>
    <row r="9" spans="1:10" s="143" customFormat="1" ht="18.75" customHeight="1">
      <c r="A9" s="150">
        <v>20935</v>
      </c>
      <c r="B9" s="151">
        <v>4</v>
      </c>
      <c r="C9" s="152">
        <v>85.033699999999996</v>
      </c>
      <c r="D9" s="152">
        <v>85.048400000000001</v>
      </c>
      <c r="E9" s="152">
        <f t="shared" si="0"/>
        <v>1.470000000000482E-2</v>
      </c>
      <c r="F9" s="262">
        <f t="shared" si="1"/>
        <v>54.065982566496821</v>
      </c>
      <c r="G9" s="153">
        <f t="shared" si="2"/>
        <v>271.89</v>
      </c>
      <c r="H9" s="151">
        <v>4</v>
      </c>
      <c r="I9" s="154">
        <v>814.13</v>
      </c>
      <c r="J9" s="153">
        <v>542.24</v>
      </c>
    </row>
    <row r="10" spans="1:10" s="143" customFormat="1" ht="18.75" customHeight="1">
      <c r="A10" s="150"/>
      <c r="B10" s="151">
        <v>5</v>
      </c>
      <c r="C10" s="152">
        <v>85.055800000000005</v>
      </c>
      <c r="D10" s="152">
        <v>85.066800000000001</v>
      </c>
      <c r="E10" s="152">
        <f t="shared" si="0"/>
        <v>1.099999999999568E-2</v>
      </c>
      <c r="F10" s="262">
        <f t="shared" si="1"/>
        <v>39.326445246847371</v>
      </c>
      <c r="G10" s="153">
        <f t="shared" si="2"/>
        <v>279.71000000000004</v>
      </c>
      <c r="H10" s="151">
        <v>5</v>
      </c>
      <c r="I10" s="154">
        <v>833.11</v>
      </c>
      <c r="J10" s="153">
        <v>553.4</v>
      </c>
    </row>
    <row r="11" spans="1:10" s="143" customFormat="1" ht="18.75" customHeight="1">
      <c r="A11" s="150"/>
      <c r="B11" s="151">
        <v>6</v>
      </c>
      <c r="C11" s="152">
        <v>87.403400000000005</v>
      </c>
      <c r="D11" s="152">
        <v>87.414699999999996</v>
      </c>
      <c r="E11" s="152">
        <f t="shared" si="0"/>
        <v>1.1299999999991428E-2</v>
      </c>
      <c r="F11" s="262">
        <f t="shared" si="1"/>
        <v>41.420769033361793</v>
      </c>
      <c r="G11" s="153">
        <f t="shared" si="2"/>
        <v>272.80999999999995</v>
      </c>
      <c r="H11" s="151">
        <v>6</v>
      </c>
      <c r="I11" s="154">
        <v>846.55</v>
      </c>
      <c r="J11" s="156">
        <v>573.74</v>
      </c>
    </row>
    <row r="12" spans="1:10" s="143" customFormat="1" ht="18.75" customHeight="1">
      <c r="A12" s="150">
        <v>20946</v>
      </c>
      <c r="B12" s="151">
        <v>1</v>
      </c>
      <c r="C12" s="152">
        <v>85.3797</v>
      </c>
      <c r="D12" s="152">
        <v>85.4602</v>
      </c>
      <c r="E12" s="152">
        <f t="shared" si="0"/>
        <v>8.0500000000000682E-2</v>
      </c>
      <c r="F12" s="262">
        <f t="shared" si="1"/>
        <v>301.89386836677551</v>
      </c>
      <c r="G12" s="153">
        <f t="shared" si="2"/>
        <v>266.64999999999998</v>
      </c>
      <c r="H12" s="151">
        <v>7</v>
      </c>
      <c r="I12" s="154">
        <v>831.14</v>
      </c>
      <c r="J12" s="153">
        <v>564.49</v>
      </c>
    </row>
    <row r="13" spans="1:10" s="143" customFormat="1" ht="18.75" customHeight="1">
      <c r="A13" s="150"/>
      <c r="B13" s="151">
        <v>2</v>
      </c>
      <c r="C13" s="152">
        <v>87.458699999999993</v>
      </c>
      <c r="D13" s="152">
        <v>87.5291</v>
      </c>
      <c r="E13" s="152">
        <f t="shared" ref="E13:E20" si="3">D13-C13</f>
        <v>7.0400000000006457E-2</v>
      </c>
      <c r="F13" s="262">
        <f t="shared" ref="F13:F20" si="4">((10^6)*E13/G13)</f>
        <v>244.86104831138556</v>
      </c>
      <c r="G13" s="153">
        <f t="shared" ref="G13:G20" si="5">I13-J13</f>
        <v>287.51</v>
      </c>
      <c r="H13" s="151">
        <v>8</v>
      </c>
      <c r="I13" s="154">
        <v>692.4</v>
      </c>
      <c r="J13" s="153">
        <v>404.89</v>
      </c>
    </row>
    <row r="14" spans="1:10" s="143" customFormat="1" ht="18.75" customHeight="1">
      <c r="A14" s="150"/>
      <c r="B14" s="151">
        <v>3</v>
      </c>
      <c r="C14" s="152">
        <v>85.8523</v>
      </c>
      <c r="D14" s="152">
        <v>85.899000000000001</v>
      </c>
      <c r="E14" s="152">
        <f t="shared" si="3"/>
        <v>4.6700000000001296E-2</v>
      </c>
      <c r="F14" s="262">
        <f t="shared" si="4"/>
        <v>177.44509461205755</v>
      </c>
      <c r="G14" s="153">
        <f t="shared" si="5"/>
        <v>263.17999999999995</v>
      </c>
      <c r="H14" s="151">
        <v>9</v>
      </c>
      <c r="I14" s="154">
        <v>772.9</v>
      </c>
      <c r="J14" s="156">
        <v>509.72</v>
      </c>
    </row>
    <row r="15" spans="1:10" s="143" customFormat="1" ht="18.75" customHeight="1">
      <c r="A15" s="150">
        <v>20961</v>
      </c>
      <c r="B15" s="151">
        <v>4</v>
      </c>
      <c r="C15" s="152">
        <v>85.024799999999999</v>
      </c>
      <c r="D15" s="152">
        <v>85.039599999999993</v>
      </c>
      <c r="E15" s="152">
        <f t="shared" si="3"/>
        <v>1.4799999999993929E-2</v>
      </c>
      <c r="F15" s="262">
        <f t="shared" si="4"/>
        <v>46.727496605922802</v>
      </c>
      <c r="G15" s="153">
        <f t="shared" si="5"/>
        <v>316.72999999999996</v>
      </c>
      <c r="H15" s="151">
        <v>10</v>
      </c>
      <c r="I15" s="154">
        <v>688.27</v>
      </c>
      <c r="J15" s="153">
        <v>371.54</v>
      </c>
    </row>
    <row r="16" spans="1:10" s="143" customFormat="1" ht="18.75" customHeight="1">
      <c r="A16" s="150"/>
      <c r="B16" s="151">
        <v>5</v>
      </c>
      <c r="C16" s="152">
        <v>85.020499999999998</v>
      </c>
      <c r="D16" s="152">
        <v>85.036199999999994</v>
      </c>
      <c r="E16" s="152">
        <f t="shared" si="3"/>
        <v>1.5699999999995384E-2</v>
      </c>
      <c r="F16" s="262">
        <f t="shared" si="4"/>
        <v>57.066007560320529</v>
      </c>
      <c r="G16" s="153">
        <f t="shared" si="5"/>
        <v>275.12</v>
      </c>
      <c r="H16" s="151">
        <v>11</v>
      </c>
      <c r="I16" s="154">
        <v>837.09</v>
      </c>
      <c r="J16" s="153">
        <v>561.97</v>
      </c>
    </row>
    <row r="17" spans="1:10" s="143" customFormat="1" ht="18.75" customHeight="1">
      <c r="A17" s="150"/>
      <c r="B17" s="151">
        <v>6</v>
      </c>
      <c r="C17" s="152">
        <v>87.359200000000001</v>
      </c>
      <c r="D17" s="152">
        <v>87.373000000000005</v>
      </c>
      <c r="E17" s="152">
        <f t="shared" si="3"/>
        <v>1.3800000000003365E-2</v>
      </c>
      <c r="F17" s="262">
        <f t="shared" si="4"/>
        <v>51.633179930420049</v>
      </c>
      <c r="G17" s="153">
        <f t="shared" si="5"/>
        <v>267.27</v>
      </c>
      <c r="H17" s="151">
        <v>12</v>
      </c>
      <c r="I17" s="154">
        <v>673.92</v>
      </c>
      <c r="J17" s="156">
        <v>406.65</v>
      </c>
    </row>
    <row r="18" spans="1:10" s="143" customFormat="1" ht="18.75" customHeight="1">
      <c r="A18" s="150">
        <v>20968</v>
      </c>
      <c r="B18" s="151">
        <v>7</v>
      </c>
      <c r="C18" s="152">
        <v>86.435599999999994</v>
      </c>
      <c r="D18" s="152">
        <v>86.439800000000005</v>
      </c>
      <c r="E18" s="152">
        <f t="shared" si="3"/>
        <v>4.2000000000115278E-3</v>
      </c>
      <c r="F18" s="262">
        <f t="shared" si="4"/>
        <v>15.453675767207036</v>
      </c>
      <c r="G18" s="153">
        <f t="shared" si="5"/>
        <v>271.77999999999997</v>
      </c>
      <c r="H18" s="151">
        <v>13</v>
      </c>
      <c r="I18" s="154">
        <v>651.27</v>
      </c>
      <c r="J18" s="153">
        <v>379.49</v>
      </c>
    </row>
    <row r="19" spans="1:10" s="143" customFormat="1" ht="18.75" customHeight="1">
      <c r="A19" s="150"/>
      <c r="B19" s="151">
        <v>8</v>
      </c>
      <c r="C19" s="152">
        <v>84.777500000000003</v>
      </c>
      <c r="D19" s="152">
        <v>84.785600000000002</v>
      </c>
      <c r="E19" s="152">
        <f t="shared" si="3"/>
        <v>8.0999999999988859E-3</v>
      </c>
      <c r="F19" s="262">
        <f t="shared" si="4"/>
        <v>33.861460641272878</v>
      </c>
      <c r="G19" s="153">
        <f t="shared" si="5"/>
        <v>239.21000000000004</v>
      </c>
      <c r="H19" s="151">
        <v>14</v>
      </c>
      <c r="I19" s="154">
        <v>804.77</v>
      </c>
      <c r="J19" s="153">
        <v>565.55999999999995</v>
      </c>
    </row>
    <row r="20" spans="1:10" s="143" customFormat="1" ht="18.75" customHeight="1">
      <c r="A20" s="150"/>
      <c r="B20" s="151">
        <v>9</v>
      </c>
      <c r="C20" s="152">
        <v>87.635000000000005</v>
      </c>
      <c r="D20" s="152">
        <v>87.641900000000007</v>
      </c>
      <c r="E20" s="152">
        <f t="shared" si="3"/>
        <v>6.9000000000016826E-3</v>
      </c>
      <c r="F20" s="262">
        <f t="shared" si="4"/>
        <v>26.609077937610124</v>
      </c>
      <c r="G20" s="153">
        <f t="shared" si="5"/>
        <v>259.31000000000006</v>
      </c>
      <c r="H20" s="151">
        <v>15</v>
      </c>
      <c r="I20" s="154">
        <v>802.07</v>
      </c>
      <c r="J20" s="156">
        <v>542.76</v>
      </c>
    </row>
    <row r="21" spans="1:10" s="143" customFormat="1" ht="18.75" customHeight="1">
      <c r="A21" s="150">
        <v>20977</v>
      </c>
      <c r="B21" s="151">
        <v>1</v>
      </c>
      <c r="C21" s="152">
        <v>85.368700000000004</v>
      </c>
      <c r="D21" s="152">
        <v>85.383600000000001</v>
      </c>
      <c r="E21" s="152">
        <f>D21-C21</f>
        <v>1.4899999999997249E-2</v>
      </c>
      <c r="F21" s="262">
        <f>((10^6)*E21/G21)</f>
        <v>46.963154411060771</v>
      </c>
      <c r="G21" s="153">
        <f>I21-J21</f>
        <v>317.27</v>
      </c>
      <c r="H21" s="151">
        <v>16</v>
      </c>
      <c r="I21" s="154">
        <v>616.9</v>
      </c>
      <c r="J21" s="153">
        <v>299.63</v>
      </c>
    </row>
    <row r="22" spans="1:10" s="143" customFormat="1" ht="18.75" customHeight="1">
      <c r="A22" s="150"/>
      <c r="B22" s="151">
        <v>2</v>
      </c>
      <c r="C22" s="152">
        <v>87.447400000000002</v>
      </c>
      <c r="D22" s="152">
        <v>87.460599999999999</v>
      </c>
      <c r="E22" s="152">
        <f t="shared" ref="E22:E29" si="6">D22-C22</f>
        <v>1.3199999999997658E-2</v>
      </c>
      <c r="F22" s="262">
        <f t="shared" ref="F22:F29" si="7">((10^6)*E22/G22)</f>
        <v>47.198483927477596</v>
      </c>
      <c r="G22" s="153">
        <f t="shared" ref="G22:G29" si="8">I22-J22</f>
        <v>279.66999999999996</v>
      </c>
      <c r="H22" s="151">
        <v>17</v>
      </c>
      <c r="I22" s="154">
        <v>717.18</v>
      </c>
      <c r="J22" s="153">
        <v>437.51</v>
      </c>
    </row>
    <row r="23" spans="1:10" s="143" customFormat="1" ht="18.75" customHeight="1">
      <c r="A23" s="150"/>
      <c r="B23" s="151">
        <v>3</v>
      </c>
      <c r="C23" s="152">
        <v>85.821899999999999</v>
      </c>
      <c r="D23" s="152">
        <v>85.834999999999994</v>
      </c>
      <c r="E23" s="152">
        <f t="shared" si="6"/>
        <v>1.3099999999994338E-2</v>
      </c>
      <c r="F23" s="262">
        <f t="shared" si="7"/>
        <v>46.55129526311908</v>
      </c>
      <c r="G23" s="153">
        <f t="shared" si="8"/>
        <v>281.40999999999997</v>
      </c>
      <c r="H23" s="151">
        <v>18</v>
      </c>
      <c r="I23" s="154">
        <v>702.3</v>
      </c>
      <c r="J23" s="156">
        <v>420.89</v>
      </c>
    </row>
    <row r="24" spans="1:10" s="143" customFormat="1" ht="18.75" customHeight="1">
      <c r="A24" s="150">
        <v>20989</v>
      </c>
      <c r="B24" s="151">
        <v>4</v>
      </c>
      <c r="C24" s="152">
        <v>84.977500000000006</v>
      </c>
      <c r="D24" s="152">
        <v>84.988600000000005</v>
      </c>
      <c r="E24" s="152">
        <f t="shared" si="6"/>
        <v>1.1099999999999E-2</v>
      </c>
      <c r="F24" s="262">
        <f t="shared" si="7"/>
        <v>41.825238328493917</v>
      </c>
      <c r="G24" s="153">
        <f t="shared" si="8"/>
        <v>265.39</v>
      </c>
      <c r="H24" s="151">
        <v>19</v>
      </c>
      <c r="I24" s="154">
        <v>663.9</v>
      </c>
      <c r="J24" s="153">
        <v>398.51</v>
      </c>
    </row>
    <row r="25" spans="1:10" s="143" customFormat="1" ht="18.75" customHeight="1">
      <c r="A25" s="150"/>
      <c r="B25" s="151">
        <v>5</v>
      </c>
      <c r="C25" s="152">
        <v>85.008700000000005</v>
      </c>
      <c r="D25" s="152">
        <v>85.018500000000003</v>
      </c>
      <c r="E25" s="152">
        <f t="shared" si="6"/>
        <v>9.7999999999984766E-3</v>
      </c>
      <c r="F25" s="262">
        <f t="shared" si="7"/>
        <v>35.072650490295871</v>
      </c>
      <c r="G25" s="153">
        <f t="shared" si="8"/>
        <v>279.42000000000007</v>
      </c>
      <c r="H25" s="151">
        <v>20</v>
      </c>
      <c r="I25" s="154">
        <v>824.7</v>
      </c>
      <c r="J25" s="153">
        <v>545.28</v>
      </c>
    </row>
    <row r="26" spans="1:10" s="143" customFormat="1" ht="18.75" customHeight="1">
      <c r="A26" s="150"/>
      <c r="B26" s="151">
        <v>6</v>
      </c>
      <c r="C26" s="152">
        <v>87.375399999999999</v>
      </c>
      <c r="D26" s="152">
        <v>87.384</v>
      </c>
      <c r="E26" s="152">
        <f t="shared" si="6"/>
        <v>8.6000000000012733E-3</v>
      </c>
      <c r="F26" s="262">
        <f t="shared" si="7"/>
        <v>29.758815183920809</v>
      </c>
      <c r="G26" s="153">
        <f t="shared" si="8"/>
        <v>288.98999999999995</v>
      </c>
      <c r="H26" s="151">
        <v>21</v>
      </c>
      <c r="I26" s="154">
        <v>654.04999999999995</v>
      </c>
      <c r="J26" s="156">
        <v>365.06</v>
      </c>
    </row>
    <row r="27" spans="1:10" s="143" customFormat="1" ht="18.75" customHeight="1">
      <c r="A27" s="150">
        <v>20998</v>
      </c>
      <c r="B27" s="151">
        <v>7</v>
      </c>
      <c r="C27" s="152">
        <v>86.415000000000006</v>
      </c>
      <c r="D27" s="152">
        <v>86.424899999999994</v>
      </c>
      <c r="E27" s="152">
        <f t="shared" si="6"/>
        <v>9.8999999999875854E-3</v>
      </c>
      <c r="F27" s="262">
        <f t="shared" si="7"/>
        <v>40.683816881678247</v>
      </c>
      <c r="G27" s="153">
        <f t="shared" si="8"/>
        <v>243.34000000000003</v>
      </c>
      <c r="H27" s="151">
        <v>22</v>
      </c>
      <c r="I27" s="154">
        <v>804.22</v>
      </c>
      <c r="J27" s="153">
        <v>560.88</v>
      </c>
    </row>
    <row r="28" spans="1:10" s="143" customFormat="1" ht="18.75" customHeight="1">
      <c r="A28" s="150"/>
      <c r="B28" s="151">
        <v>8</v>
      </c>
      <c r="C28" s="152">
        <v>84.769900000000007</v>
      </c>
      <c r="D28" s="152">
        <v>84.7774</v>
      </c>
      <c r="E28" s="152">
        <f t="shared" si="6"/>
        <v>7.4999999999931788E-3</v>
      </c>
      <c r="F28" s="262">
        <f t="shared" si="7"/>
        <v>28.548589699642868</v>
      </c>
      <c r="G28" s="153">
        <f t="shared" si="8"/>
        <v>262.71000000000004</v>
      </c>
      <c r="H28" s="151">
        <v>23</v>
      </c>
      <c r="I28" s="154">
        <v>750.36</v>
      </c>
      <c r="J28" s="153">
        <v>487.65</v>
      </c>
    </row>
    <row r="29" spans="1:10" s="143" customFormat="1" ht="18.75" customHeight="1">
      <c r="A29" s="150"/>
      <c r="B29" s="151">
        <v>9</v>
      </c>
      <c r="C29" s="152">
        <v>87.631200000000007</v>
      </c>
      <c r="D29" s="152">
        <v>87.638599999999997</v>
      </c>
      <c r="E29" s="152">
        <f t="shared" si="6"/>
        <v>7.3999999999898591E-3</v>
      </c>
      <c r="F29" s="262">
        <f t="shared" si="7"/>
        <v>27.162940938919565</v>
      </c>
      <c r="G29" s="153">
        <f t="shared" si="8"/>
        <v>272.43000000000006</v>
      </c>
      <c r="H29" s="151">
        <v>24</v>
      </c>
      <c r="I29" s="154">
        <v>639.21</v>
      </c>
      <c r="J29" s="156">
        <v>366.78</v>
      </c>
    </row>
    <row r="30" spans="1:10" s="143" customFormat="1" ht="18.75" customHeight="1">
      <c r="A30" s="150">
        <v>21009</v>
      </c>
      <c r="B30" s="151">
        <v>1</v>
      </c>
      <c r="C30" s="152">
        <v>85.362499999999997</v>
      </c>
      <c r="D30" s="152">
        <v>85.378399999999999</v>
      </c>
      <c r="E30" s="152">
        <f>D30-C30</f>
        <v>1.5900000000002024E-2</v>
      </c>
      <c r="F30" s="262">
        <f>((10^6)*E30/G30)</f>
        <v>50.981146594850657</v>
      </c>
      <c r="G30" s="153">
        <f>I30-J30</f>
        <v>311.88</v>
      </c>
      <c r="H30" s="151">
        <v>25</v>
      </c>
      <c r="I30" s="154">
        <v>682.24</v>
      </c>
      <c r="J30" s="153">
        <v>370.36</v>
      </c>
    </row>
    <row r="31" spans="1:10" s="143" customFormat="1" ht="18.75" customHeight="1">
      <c r="A31" s="150"/>
      <c r="B31" s="151">
        <v>2</v>
      </c>
      <c r="C31" s="152">
        <v>87.450999999999993</v>
      </c>
      <c r="D31" s="152">
        <v>87.47</v>
      </c>
      <c r="E31" s="152">
        <f t="shared" ref="E31:E38" si="9">D31-C31</f>
        <v>1.9000000000005457E-2</v>
      </c>
      <c r="F31" s="262">
        <f t="shared" ref="F31:F38" si="10">((10^6)*E31/G31)</f>
        <v>69.173917792279681</v>
      </c>
      <c r="G31" s="153">
        <f t="shared" ref="G31:G38" si="11">I31-J31</f>
        <v>274.66999999999996</v>
      </c>
      <c r="H31" s="151">
        <v>26</v>
      </c>
      <c r="I31" s="154">
        <v>635.04999999999995</v>
      </c>
      <c r="J31" s="153">
        <v>360.38</v>
      </c>
    </row>
    <row r="32" spans="1:10" s="143" customFormat="1" ht="18.75" customHeight="1">
      <c r="A32" s="150"/>
      <c r="B32" s="151">
        <v>3</v>
      </c>
      <c r="C32" s="152">
        <v>85.851200000000006</v>
      </c>
      <c r="D32" s="152">
        <v>85.867199999999997</v>
      </c>
      <c r="E32" s="152">
        <f t="shared" si="9"/>
        <v>1.5999999999991132E-2</v>
      </c>
      <c r="F32" s="262">
        <f t="shared" si="10"/>
        <v>57.144898032040913</v>
      </c>
      <c r="G32" s="153">
        <f t="shared" si="11"/>
        <v>279.98999999999995</v>
      </c>
      <c r="H32" s="151">
        <v>27</v>
      </c>
      <c r="I32" s="154">
        <v>606.53</v>
      </c>
      <c r="J32" s="156">
        <v>326.54000000000002</v>
      </c>
    </row>
    <row r="33" spans="1:10" s="143" customFormat="1" ht="18.75" customHeight="1">
      <c r="A33" s="150">
        <v>21019</v>
      </c>
      <c r="B33" s="151">
        <v>4</v>
      </c>
      <c r="C33" s="152">
        <v>85.013800000000003</v>
      </c>
      <c r="D33" s="152">
        <v>85.052199999999999</v>
      </c>
      <c r="E33" s="152">
        <f t="shared" si="9"/>
        <v>3.8399999999995771E-2</v>
      </c>
      <c r="F33" s="262">
        <f t="shared" si="10"/>
        <v>114.99416045277682</v>
      </c>
      <c r="G33" s="153">
        <f t="shared" si="11"/>
        <v>333.93000000000006</v>
      </c>
      <c r="H33" s="151">
        <v>28</v>
      </c>
      <c r="I33" s="154">
        <v>703.33</v>
      </c>
      <c r="J33" s="153">
        <v>369.4</v>
      </c>
    </row>
    <row r="34" spans="1:10" s="143" customFormat="1" ht="18.75" customHeight="1">
      <c r="A34" s="150"/>
      <c r="B34" s="151">
        <v>5</v>
      </c>
      <c r="C34" s="152">
        <v>85.051500000000004</v>
      </c>
      <c r="D34" s="152">
        <v>85.090699999999998</v>
      </c>
      <c r="E34" s="152">
        <f t="shared" si="9"/>
        <v>3.9199999999993906E-2</v>
      </c>
      <c r="F34" s="262">
        <f t="shared" si="10"/>
        <v>108.15583268953179</v>
      </c>
      <c r="G34" s="153">
        <f t="shared" si="11"/>
        <v>362.44</v>
      </c>
      <c r="H34" s="151">
        <v>29</v>
      </c>
      <c r="I34" s="154">
        <v>732.75</v>
      </c>
      <c r="J34" s="153">
        <v>370.31</v>
      </c>
    </row>
    <row r="35" spans="1:10" s="143" customFormat="1" ht="18.75" customHeight="1">
      <c r="A35" s="150"/>
      <c r="B35" s="151">
        <v>6</v>
      </c>
      <c r="C35" s="152">
        <v>87.411799999999999</v>
      </c>
      <c r="D35" s="152">
        <v>87.455699999999993</v>
      </c>
      <c r="E35" s="152">
        <f t="shared" si="9"/>
        <v>4.3899999999993611E-2</v>
      </c>
      <c r="F35" s="262">
        <f t="shared" si="10"/>
        <v>138.81861877053382</v>
      </c>
      <c r="G35" s="153">
        <f t="shared" si="11"/>
        <v>316.24</v>
      </c>
      <c r="H35" s="151">
        <v>30</v>
      </c>
      <c r="I35" s="154">
        <v>690</v>
      </c>
      <c r="J35" s="156">
        <v>373.76</v>
      </c>
    </row>
    <row r="36" spans="1:10" s="143" customFormat="1" ht="18.75" customHeight="1">
      <c r="A36" s="150">
        <v>21031</v>
      </c>
      <c r="B36" s="151">
        <v>7</v>
      </c>
      <c r="C36" s="152">
        <v>86.433499999999995</v>
      </c>
      <c r="D36" s="152">
        <v>86.475200000000001</v>
      </c>
      <c r="E36" s="152">
        <f t="shared" si="9"/>
        <v>4.1700000000005844E-2</v>
      </c>
      <c r="F36" s="262">
        <f t="shared" si="10"/>
        <v>134.90779682952393</v>
      </c>
      <c r="G36" s="153">
        <f t="shared" si="11"/>
        <v>309.09999999999997</v>
      </c>
      <c r="H36" s="151">
        <v>31</v>
      </c>
      <c r="I36" s="154">
        <v>720.06</v>
      </c>
      <c r="J36" s="153">
        <v>410.96</v>
      </c>
    </row>
    <row r="37" spans="1:10" s="143" customFormat="1" ht="18.75" customHeight="1">
      <c r="A37" s="150"/>
      <c r="B37" s="151">
        <v>8</v>
      </c>
      <c r="C37" s="152">
        <v>84.787999999999997</v>
      </c>
      <c r="D37" s="152">
        <v>84.825199999999995</v>
      </c>
      <c r="E37" s="152">
        <f t="shared" si="9"/>
        <v>3.7199999999998568E-2</v>
      </c>
      <c r="F37" s="262">
        <f t="shared" si="10"/>
        <v>113.78234538446985</v>
      </c>
      <c r="G37" s="153">
        <f t="shared" si="11"/>
        <v>326.93999999999994</v>
      </c>
      <c r="H37" s="151">
        <v>32</v>
      </c>
      <c r="I37" s="154">
        <v>708.66</v>
      </c>
      <c r="J37" s="153">
        <v>381.72</v>
      </c>
    </row>
    <row r="38" spans="1:10" s="143" customFormat="1" ht="18.75" customHeight="1">
      <c r="A38" s="150"/>
      <c r="B38" s="151">
        <v>9</v>
      </c>
      <c r="C38" s="152">
        <v>87.659599999999998</v>
      </c>
      <c r="D38" s="152">
        <v>87.686400000000006</v>
      </c>
      <c r="E38" s="152">
        <f t="shared" si="9"/>
        <v>2.6800000000008595E-2</v>
      </c>
      <c r="F38" s="262">
        <f t="shared" si="10"/>
        <v>82.800383106276755</v>
      </c>
      <c r="G38" s="153">
        <f t="shared" si="11"/>
        <v>323.66999999999996</v>
      </c>
      <c r="H38" s="151">
        <v>33</v>
      </c>
      <c r="I38" s="154">
        <v>693.41</v>
      </c>
      <c r="J38" s="156">
        <v>369.74</v>
      </c>
    </row>
    <row r="39" spans="1:10" s="143" customFormat="1" ht="18.75" customHeight="1">
      <c r="A39" s="150">
        <v>21038</v>
      </c>
      <c r="B39" s="151">
        <v>1</v>
      </c>
      <c r="C39" s="152">
        <v>85.392899999999997</v>
      </c>
      <c r="D39" s="152">
        <v>85.433400000000006</v>
      </c>
      <c r="E39" s="152">
        <f>D39-C39</f>
        <v>4.050000000000864E-2</v>
      </c>
      <c r="F39" s="262">
        <f>((10^6)*E39/G39)</f>
        <v>124.33992386101143</v>
      </c>
      <c r="G39" s="153">
        <f>I39-J39</f>
        <v>325.72000000000003</v>
      </c>
      <c r="H39" s="151">
        <v>34</v>
      </c>
      <c r="I39" s="154">
        <v>695.23</v>
      </c>
      <c r="J39" s="153">
        <v>369.51</v>
      </c>
    </row>
    <row r="40" spans="1:10" s="143" customFormat="1" ht="18.75" customHeight="1">
      <c r="A40" s="155"/>
      <c r="B40" s="151">
        <v>2</v>
      </c>
      <c r="C40" s="152">
        <v>87.459500000000006</v>
      </c>
      <c r="D40" s="152">
        <v>87.495800000000003</v>
      </c>
      <c r="E40" s="152">
        <f t="shared" ref="E40:E47" si="12">D40-C40</f>
        <v>3.6299999999997112E-2</v>
      </c>
      <c r="F40" s="262">
        <f t="shared" ref="F40:F47" si="13">((10^6)*E40/G40)</f>
        <v>114.00395716214037</v>
      </c>
      <c r="G40" s="153">
        <f t="shared" ref="G40:G47" si="14">I40-J40</f>
        <v>318.40999999999997</v>
      </c>
      <c r="H40" s="151">
        <v>35</v>
      </c>
      <c r="I40" s="154">
        <v>676.55</v>
      </c>
      <c r="J40" s="153">
        <v>358.14</v>
      </c>
    </row>
    <row r="41" spans="1:10" s="143" customFormat="1" ht="18.75" customHeight="1">
      <c r="A41" s="155"/>
      <c r="B41" s="151">
        <v>3</v>
      </c>
      <c r="C41" s="152">
        <v>85.8459</v>
      </c>
      <c r="D41" s="152">
        <v>85.881600000000006</v>
      </c>
      <c r="E41" s="152">
        <f t="shared" si="12"/>
        <v>3.5700000000005616E-2</v>
      </c>
      <c r="F41" s="262">
        <f t="shared" si="13"/>
        <v>114.73565804276272</v>
      </c>
      <c r="G41" s="153">
        <f t="shared" si="14"/>
        <v>311.14999999999998</v>
      </c>
      <c r="H41" s="151">
        <v>36</v>
      </c>
      <c r="I41" s="154">
        <v>680.67</v>
      </c>
      <c r="J41" s="156">
        <v>369.52</v>
      </c>
    </row>
    <row r="42" spans="1:10" s="143" customFormat="1" ht="18.75" customHeight="1">
      <c r="A42" s="150">
        <v>21040</v>
      </c>
      <c r="B42" s="151">
        <v>4</v>
      </c>
      <c r="C42" s="152">
        <v>85.0411</v>
      </c>
      <c r="D42" s="152">
        <v>85.138300000000001</v>
      </c>
      <c r="E42" s="152">
        <f t="shared" si="12"/>
        <v>9.7200000000000841E-2</v>
      </c>
      <c r="F42" s="262">
        <f t="shared" si="13"/>
        <v>313.07372693014094</v>
      </c>
      <c r="G42" s="153">
        <f t="shared" si="14"/>
        <v>310.46999999999997</v>
      </c>
      <c r="H42" s="151">
        <v>37</v>
      </c>
      <c r="I42" s="154">
        <v>675.42</v>
      </c>
      <c r="J42" s="153">
        <v>364.95</v>
      </c>
    </row>
    <row r="43" spans="1:10" s="143" customFormat="1" ht="18.75" customHeight="1">
      <c r="A43" s="155"/>
      <c r="B43" s="151">
        <v>5</v>
      </c>
      <c r="C43" s="152">
        <v>85.048299999999998</v>
      </c>
      <c r="D43" s="152">
        <v>85.137799999999999</v>
      </c>
      <c r="E43" s="152">
        <f t="shared" si="12"/>
        <v>8.9500000000001023E-2</v>
      </c>
      <c r="F43" s="262">
        <f t="shared" si="13"/>
        <v>284.06385882502627</v>
      </c>
      <c r="G43" s="153">
        <f t="shared" si="14"/>
        <v>315.07</v>
      </c>
      <c r="H43" s="151">
        <v>38</v>
      </c>
      <c r="I43" s="154">
        <v>823.91</v>
      </c>
      <c r="J43" s="153">
        <v>508.84</v>
      </c>
    </row>
    <row r="44" spans="1:10" s="143" customFormat="1" ht="18.75" customHeight="1">
      <c r="A44" s="155"/>
      <c r="B44" s="151">
        <v>6</v>
      </c>
      <c r="C44" s="152">
        <v>87.416600000000003</v>
      </c>
      <c r="D44" s="152">
        <v>87.510099999999994</v>
      </c>
      <c r="E44" s="152">
        <f t="shared" si="12"/>
        <v>9.3499999999991701E-2</v>
      </c>
      <c r="F44" s="262">
        <f t="shared" si="13"/>
        <v>312.20782689993217</v>
      </c>
      <c r="G44" s="153">
        <f t="shared" si="14"/>
        <v>299.48000000000008</v>
      </c>
      <c r="H44" s="151">
        <v>39</v>
      </c>
      <c r="I44" s="154">
        <v>730.57</v>
      </c>
      <c r="J44" s="156">
        <v>431.09</v>
      </c>
    </row>
    <row r="45" spans="1:10" s="143" customFormat="1" ht="18.75" customHeight="1">
      <c r="A45" s="150">
        <v>21054</v>
      </c>
      <c r="B45" s="151">
        <v>7</v>
      </c>
      <c r="C45" s="152">
        <v>86.438699999999997</v>
      </c>
      <c r="D45" s="152">
        <v>86.478300000000004</v>
      </c>
      <c r="E45" s="152">
        <f t="shared" si="12"/>
        <v>3.9600000000007185E-2</v>
      </c>
      <c r="F45" s="262">
        <f t="shared" si="13"/>
        <v>117.46907537601135</v>
      </c>
      <c r="G45" s="153">
        <f t="shared" si="14"/>
        <v>337.11</v>
      </c>
      <c r="H45" s="151">
        <v>40</v>
      </c>
      <c r="I45" s="154">
        <v>705.08</v>
      </c>
      <c r="J45" s="153">
        <v>367.97</v>
      </c>
    </row>
    <row r="46" spans="1:10" s="143" customFormat="1" ht="18.75" customHeight="1">
      <c r="A46" s="155"/>
      <c r="B46" s="151">
        <v>8</v>
      </c>
      <c r="C46" s="152">
        <v>84.810400000000001</v>
      </c>
      <c r="D46" s="152">
        <v>84.843299999999999</v>
      </c>
      <c r="E46" s="152">
        <f t="shared" si="12"/>
        <v>3.2899999999997931E-2</v>
      </c>
      <c r="F46" s="262">
        <f t="shared" si="13"/>
        <v>118.67830603851792</v>
      </c>
      <c r="G46" s="153">
        <f t="shared" si="14"/>
        <v>277.21999999999997</v>
      </c>
      <c r="H46" s="151">
        <v>41</v>
      </c>
      <c r="I46" s="154">
        <v>643.30999999999995</v>
      </c>
      <c r="J46" s="153">
        <v>366.09</v>
      </c>
    </row>
    <row r="47" spans="1:10" s="143" customFormat="1" ht="18.75" customHeight="1">
      <c r="A47" s="155"/>
      <c r="B47" s="151">
        <v>9</v>
      </c>
      <c r="C47" s="152">
        <v>87.620699999999999</v>
      </c>
      <c r="D47" s="152">
        <v>87.655799999999999</v>
      </c>
      <c r="E47" s="152">
        <f t="shared" si="12"/>
        <v>3.5099999999999909E-2</v>
      </c>
      <c r="F47" s="262">
        <f t="shared" si="13"/>
        <v>122.50453720508138</v>
      </c>
      <c r="G47" s="153">
        <f t="shared" si="14"/>
        <v>286.52</v>
      </c>
      <c r="H47" s="151">
        <v>42</v>
      </c>
      <c r="I47" s="154">
        <v>851.35</v>
      </c>
      <c r="J47" s="156">
        <v>564.83000000000004</v>
      </c>
    </row>
    <row r="48" spans="1:10" ht="18.75" customHeight="1">
      <c r="A48" s="162">
        <v>21066</v>
      </c>
      <c r="B48" s="181">
        <v>1</v>
      </c>
      <c r="C48" s="169">
        <v>85.411100000000005</v>
      </c>
      <c r="D48" s="169">
        <v>85.497900000000001</v>
      </c>
      <c r="E48" s="152">
        <f t="shared" ref="E48:E56" si="15">D48-C48</f>
        <v>8.6799999999996658E-2</v>
      </c>
      <c r="F48" s="262">
        <f t="shared" ref="F48:F56" si="16">((10^6)*E48/G48)</f>
        <v>328.58873410053235</v>
      </c>
      <c r="G48" s="153">
        <f t="shared" ref="G48:G56" si="17">I48-J48</f>
        <v>264.16000000000008</v>
      </c>
      <c r="H48" s="151">
        <v>43</v>
      </c>
      <c r="I48" s="178">
        <v>826.09</v>
      </c>
      <c r="J48" s="178">
        <v>561.92999999999995</v>
      </c>
    </row>
    <row r="49" spans="1:10" ht="18.75" customHeight="1">
      <c r="A49" s="162"/>
      <c r="B49" s="181">
        <v>2</v>
      </c>
      <c r="C49" s="169">
        <v>87.484999999999999</v>
      </c>
      <c r="D49" s="169">
        <v>87.573400000000007</v>
      </c>
      <c r="E49" s="152">
        <f t="shared" si="15"/>
        <v>8.840000000000714E-2</v>
      </c>
      <c r="F49" s="262">
        <f t="shared" si="16"/>
        <v>334.2155009452066</v>
      </c>
      <c r="G49" s="153">
        <f t="shared" si="17"/>
        <v>264.5</v>
      </c>
      <c r="H49" s="151">
        <v>44</v>
      </c>
      <c r="I49" s="178">
        <v>779.26</v>
      </c>
      <c r="J49" s="178">
        <v>514.76</v>
      </c>
    </row>
    <row r="50" spans="1:10" ht="18.75" customHeight="1">
      <c r="A50" s="162"/>
      <c r="B50" s="181">
        <v>3</v>
      </c>
      <c r="C50" s="169">
        <v>85.861000000000004</v>
      </c>
      <c r="D50" s="169">
        <v>85.952299999999994</v>
      </c>
      <c r="E50" s="152">
        <f t="shared" si="15"/>
        <v>9.1299999999989723E-2</v>
      </c>
      <c r="F50" s="262">
        <f t="shared" si="16"/>
        <v>311.189883772418</v>
      </c>
      <c r="G50" s="153">
        <f t="shared" si="17"/>
        <v>293.39000000000004</v>
      </c>
      <c r="H50" s="151">
        <v>45</v>
      </c>
      <c r="I50" s="178">
        <v>804.69</v>
      </c>
      <c r="J50" s="178">
        <v>511.3</v>
      </c>
    </row>
    <row r="51" spans="1:10" ht="18.75" customHeight="1">
      <c r="A51" s="162">
        <v>21078</v>
      </c>
      <c r="B51" s="181">
        <v>4</v>
      </c>
      <c r="C51" s="169">
        <v>85.036500000000004</v>
      </c>
      <c r="D51" s="169">
        <v>85.053399999999996</v>
      </c>
      <c r="E51" s="152">
        <f t="shared" si="15"/>
        <v>1.6899999999992588E-2</v>
      </c>
      <c r="F51" s="262">
        <f t="shared" si="16"/>
        <v>60.469443251726723</v>
      </c>
      <c r="G51" s="153">
        <f t="shared" si="17"/>
        <v>279.48</v>
      </c>
      <c r="H51" s="151">
        <v>46</v>
      </c>
      <c r="I51" s="178">
        <v>810.26</v>
      </c>
      <c r="J51" s="178">
        <v>530.78</v>
      </c>
    </row>
    <row r="52" spans="1:10" ht="18.75" customHeight="1">
      <c r="A52" s="162"/>
      <c r="B52" s="181">
        <v>5</v>
      </c>
      <c r="C52" s="169">
        <v>85.050299999999993</v>
      </c>
      <c r="D52" s="169">
        <v>85.069599999999994</v>
      </c>
      <c r="E52" s="152">
        <f t="shared" si="15"/>
        <v>1.9300000000001205E-2</v>
      </c>
      <c r="F52" s="262">
        <f t="shared" si="16"/>
        <v>73.111599363592703</v>
      </c>
      <c r="G52" s="153">
        <f t="shared" si="17"/>
        <v>263.98</v>
      </c>
      <c r="H52" s="151">
        <v>47</v>
      </c>
      <c r="I52" s="178">
        <v>811.62</v>
      </c>
      <c r="J52" s="178">
        <v>547.64</v>
      </c>
    </row>
    <row r="53" spans="1:10" ht="18.75" customHeight="1">
      <c r="A53" s="162"/>
      <c r="B53" s="181">
        <v>6</v>
      </c>
      <c r="C53" s="169">
        <v>87.3904</v>
      </c>
      <c r="D53" s="169">
        <v>87.413600000000002</v>
      </c>
      <c r="E53" s="152">
        <f t="shared" si="15"/>
        <v>2.3200000000002774E-2</v>
      </c>
      <c r="F53" s="262">
        <f t="shared" si="16"/>
        <v>81.04520366101714</v>
      </c>
      <c r="G53" s="153">
        <f t="shared" si="17"/>
        <v>286.26000000000005</v>
      </c>
      <c r="H53" s="151">
        <v>48</v>
      </c>
      <c r="I53" s="178">
        <v>778.22</v>
      </c>
      <c r="J53" s="178">
        <v>491.96</v>
      </c>
    </row>
    <row r="54" spans="1:10" ht="18.75" customHeight="1">
      <c r="A54" s="162">
        <v>21085</v>
      </c>
      <c r="B54" s="181">
        <v>7</v>
      </c>
      <c r="C54" s="169">
        <v>86.421000000000006</v>
      </c>
      <c r="D54" s="169">
        <v>86.459199999999996</v>
      </c>
      <c r="E54" s="152">
        <f t="shared" si="15"/>
        <v>3.8199999999989132E-2</v>
      </c>
      <c r="F54" s="262">
        <f t="shared" si="16"/>
        <v>115.92619567852978</v>
      </c>
      <c r="G54" s="153">
        <f t="shared" si="17"/>
        <v>329.52</v>
      </c>
      <c r="H54" s="151">
        <v>49</v>
      </c>
      <c r="I54" s="178">
        <v>696.42</v>
      </c>
      <c r="J54" s="178">
        <v>366.9</v>
      </c>
    </row>
    <row r="55" spans="1:10" ht="18.75" customHeight="1">
      <c r="A55" s="162"/>
      <c r="B55" s="181">
        <v>8</v>
      </c>
      <c r="C55" s="169">
        <v>84.798599999999993</v>
      </c>
      <c r="D55" s="169">
        <v>84.820300000000003</v>
      </c>
      <c r="E55" s="152">
        <f t="shared" si="15"/>
        <v>2.1700000000009823E-2</v>
      </c>
      <c r="F55" s="262">
        <f t="shared" si="16"/>
        <v>84.941480408696989</v>
      </c>
      <c r="G55" s="153">
        <f t="shared" si="17"/>
        <v>255.47000000000003</v>
      </c>
      <c r="H55" s="151">
        <v>50</v>
      </c>
      <c r="I55" s="178">
        <v>805</v>
      </c>
      <c r="J55" s="178">
        <v>549.53</v>
      </c>
    </row>
    <row r="56" spans="1:10" ht="18.75" customHeight="1">
      <c r="A56" s="162"/>
      <c r="B56" s="181">
        <v>9</v>
      </c>
      <c r="C56" s="169">
        <v>87.652600000000007</v>
      </c>
      <c r="D56" s="169">
        <v>87.6785</v>
      </c>
      <c r="E56" s="152">
        <f t="shared" si="15"/>
        <v>2.5899999999992929E-2</v>
      </c>
      <c r="F56" s="262">
        <f t="shared" si="16"/>
        <v>104.41443257404931</v>
      </c>
      <c r="G56" s="153">
        <f t="shared" si="17"/>
        <v>248.04999999999995</v>
      </c>
      <c r="H56" s="151">
        <v>51</v>
      </c>
      <c r="I56" s="178">
        <v>793.04</v>
      </c>
      <c r="J56" s="178">
        <v>544.99</v>
      </c>
    </row>
    <row r="57" spans="1:10" ht="18.75" customHeight="1">
      <c r="A57" s="162">
        <v>21101</v>
      </c>
      <c r="B57" s="181">
        <v>1</v>
      </c>
      <c r="C57" s="169">
        <v>85.434799999999996</v>
      </c>
      <c r="D57" s="169">
        <v>85.445300000000003</v>
      </c>
      <c r="E57" s="152">
        <f t="shared" ref="E57:E66" si="18">D57-C57</f>
        <v>1.0500000000007503E-2</v>
      </c>
      <c r="F57" s="262">
        <f t="shared" ref="F57:F66" si="19">((10^6)*E57/G57)</f>
        <v>36.758270610913712</v>
      </c>
      <c r="G57" s="153">
        <f t="shared" ref="G57:G66" si="20">I57-J57</f>
        <v>285.65000000000003</v>
      </c>
      <c r="H57" s="151">
        <v>52</v>
      </c>
      <c r="I57" s="178">
        <v>671.61</v>
      </c>
      <c r="J57" s="178">
        <v>385.96</v>
      </c>
    </row>
    <row r="58" spans="1:10" ht="18.75" customHeight="1">
      <c r="A58" s="162"/>
      <c r="B58" s="181">
        <v>2</v>
      </c>
      <c r="C58" s="169">
        <v>87.501800000000003</v>
      </c>
      <c r="D58" s="169">
        <v>87.514600000000002</v>
      </c>
      <c r="E58" s="152">
        <f t="shared" si="18"/>
        <v>1.279999999999859E-2</v>
      </c>
      <c r="F58" s="262">
        <f t="shared" si="19"/>
        <v>48.194585639514266</v>
      </c>
      <c r="G58" s="153">
        <f t="shared" si="20"/>
        <v>265.58999999999992</v>
      </c>
      <c r="H58" s="151">
        <v>53</v>
      </c>
      <c r="I58" s="178">
        <v>743.56</v>
      </c>
      <c r="J58" s="178">
        <v>477.97</v>
      </c>
    </row>
    <row r="59" spans="1:10" ht="18.75" customHeight="1">
      <c r="A59" s="162"/>
      <c r="B59" s="181">
        <v>3</v>
      </c>
      <c r="C59" s="169">
        <v>85.872799999999998</v>
      </c>
      <c r="D59" s="169">
        <v>85.883499999999998</v>
      </c>
      <c r="E59" s="152">
        <f t="shared" si="18"/>
        <v>1.0699999999999932E-2</v>
      </c>
      <c r="F59" s="262">
        <f t="shared" si="19"/>
        <v>42.302522337312922</v>
      </c>
      <c r="G59" s="153">
        <f t="shared" si="20"/>
        <v>252.94</v>
      </c>
      <c r="H59" s="151">
        <v>54</v>
      </c>
      <c r="I59" s="178">
        <v>755.27</v>
      </c>
      <c r="J59" s="178">
        <v>502.33</v>
      </c>
    </row>
    <row r="60" spans="1:10" ht="18.75" customHeight="1">
      <c r="A60" s="162">
        <v>21110</v>
      </c>
      <c r="B60" s="181">
        <v>4</v>
      </c>
      <c r="C60" s="169">
        <v>85.034999999999997</v>
      </c>
      <c r="D60" s="169">
        <v>85.042699999999996</v>
      </c>
      <c r="E60" s="152">
        <f t="shared" si="18"/>
        <v>7.6999999999998181E-3</v>
      </c>
      <c r="F60" s="262">
        <f t="shared" si="19"/>
        <v>25.126448033936427</v>
      </c>
      <c r="G60" s="153">
        <f t="shared" si="20"/>
        <v>306.45</v>
      </c>
      <c r="H60" s="151">
        <v>55</v>
      </c>
      <c r="I60" s="178">
        <v>704.51</v>
      </c>
      <c r="J60" s="178">
        <v>398.06</v>
      </c>
    </row>
    <row r="61" spans="1:10" ht="18.75" customHeight="1">
      <c r="A61" s="162"/>
      <c r="B61" s="181">
        <v>5</v>
      </c>
      <c r="C61" s="169">
        <v>85.065700000000007</v>
      </c>
      <c r="D61" s="169">
        <v>85.078900000000004</v>
      </c>
      <c r="E61" s="152">
        <f t="shared" si="18"/>
        <v>1.3199999999997658E-2</v>
      </c>
      <c r="F61" s="262">
        <f t="shared" si="19"/>
        <v>50.87097271465106</v>
      </c>
      <c r="G61" s="153">
        <f t="shared" si="20"/>
        <v>259.48</v>
      </c>
      <c r="H61" s="151">
        <v>56</v>
      </c>
      <c r="I61" s="178">
        <v>814.02</v>
      </c>
      <c r="J61" s="178">
        <v>554.54</v>
      </c>
    </row>
    <row r="62" spans="1:10" ht="18.75" customHeight="1">
      <c r="A62" s="162"/>
      <c r="B62" s="181">
        <v>6</v>
      </c>
      <c r="C62" s="169">
        <v>87.401300000000006</v>
      </c>
      <c r="D62" s="169">
        <v>87.407799999999995</v>
      </c>
      <c r="E62" s="152">
        <f t="shared" si="18"/>
        <v>6.4999999999884039E-3</v>
      </c>
      <c r="F62" s="262">
        <f t="shared" si="19"/>
        <v>22.582774554384201</v>
      </c>
      <c r="G62" s="153">
        <f t="shared" si="20"/>
        <v>287.83</v>
      </c>
      <c r="H62" s="151">
        <v>57</v>
      </c>
      <c r="I62" s="178">
        <v>704.54</v>
      </c>
      <c r="J62" s="178">
        <v>416.71</v>
      </c>
    </row>
    <row r="63" spans="1:10" ht="18.75" customHeight="1">
      <c r="A63" s="162">
        <v>21121</v>
      </c>
      <c r="B63" s="181">
        <v>7</v>
      </c>
      <c r="C63" s="169">
        <v>86.459199999999996</v>
      </c>
      <c r="D63" s="169">
        <v>86.466700000000003</v>
      </c>
      <c r="E63" s="152">
        <f t="shared" si="18"/>
        <v>7.5000000000073896E-3</v>
      </c>
      <c r="F63" s="262">
        <f t="shared" si="19"/>
        <v>26.425199069859026</v>
      </c>
      <c r="G63" s="153">
        <f t="shared" si="20"/>
        <v>283.82000000000005</v>
      </c>
      <c r="H63" s="151">
        <v>58</v>
      </c>
      <c r="I63" s="178">
        <v>835.34</v>
      </c>
      <c r="J63" s="178">
        <v>551.52</v>
      </c>
    </row>
    <row r="64" spans="1:10" ht="18.75" customHeight="1">
      <c r="A64" s="162"/>
      <c r="B64" s="181">
        <v>8</v>
      </c>
      <c r="C64" s="169">
        <v>84.800700000000006</v>
      </c>
      <c r="D64" s="169">
        <v>84.810599999999994</v>
      </c>
      <c r="E64" s="152">
        <f t="shared" si="18"/>
        <v>9.8999999999875854E-3</v>
      </c>
      <c r="F64" s="262">
        <f t="shared" si="19"/>
        <v>32.116788321127615</v>
      </c>
      <c r="G64" s="153">
        <f t="shared" si="20"/>
        <v>308.24999999999994</v>
      </c>
      <c r="H64" s="151">
        <v>59</v>
      </c>
      <c r="I64" s="178">
        <v>674.41</v>
      </c>
      <c r="J64" s="178">
        <v>366.16</v>
      </c>
    </row>
    <row r="65" spans="1:10" ht="18.75" customHeight="1">
      <c r="A65" s="162"/>
      <c r="B65" s="181">
        <v>9</v>
      </c>
      <c r="C65" s="169">
        <v>87.657200000000003</v>
      </c>
      <c r="D65" s="169">
        <v>87.6648</v>
      </c>
      <c r="E65" s="152">
        <f t="shared" si="18"/>
        <v>7.5999999999964984E-3</v>
      </c>
      <c r="F65" s="262">
        <f t="shared" si="19"/>
        <v>23.08767239806944</v>
      </c>
      <c r="G65" s="153">
        <f t="shared" si="20"/>
        <v>329.18</v>
      </c>
      <c r="H65" s="151">
        <v>60</v>
      </c>
      <c r="I65" s="178">
        <v>602.14</v>
      </c>
      <c r="J65" s="178">
        <v>272.95999999999998</v>
      </c>
    </row>
    <row r="66" spans="1:10" ht="18.75" customHeight="1">
      <c r="A66" s="162" t="s">
        <v>214</v>
      </c>
      <c r="B66" s="181">
        <v>19</v>
      </c>
      <c r="C66" s="169">
        <v>88.975999999999999</v>
      </c>
      <c r="D66" s="169">
        <v>88.984899999999996</v>
      </c>
      <c r="E66" s="152">
        <f t="shared" si="18"/>
        <v>8.8999999999970214E-3</v>
      </c>
      <c r="F66" s="262">
        <f t="shared" si="19"/>
        <v>28.369246461803588</v>
      </c>
      <c r="G66" s="153">
        <f t="shared" si="20"/>
        <v>313.71999999999997</v>
      </c>
      <c r="H66" s="151">
        <v>61</v>
      </c>
      <c r="I66" s="178">
        <v>678.31</v>
      </c>
      <c r="J66" s="178">
        <v>364.59</v>
      </c>
    </row>
    <row r="67" spans="1:10" ht="18.75" customHeight="1">
      <c r="A67" s="162"/>
      <c r="B67" s="181">
        <v>20</v>
      </c>
      <c r="C67" s="169">
        <v>84.668599999999998</v>
      </c>
      <c r="D67" s="169">
        <v>84.675200000000004</v>
      </c>
      <c r="E67" s="152">
        <f t="shared" ref="E67:E81" si="21">D67-C67</f>
        <v>6.6000000000059345E-3</v>
      </c>
      <c r="F67" s="262">
        <f t="shared" ref="F67:F81" si="22">((10^6)*E67/G67)</f>
        <v>24.08407531749355</v>
      </c>
      <c r="G67" s="153">
        <f t="shared" ref="G67:G81" si="23">I67-J67</f>
        <v>274.04000000000008</v>
      </c>
      <c r="H67" s="151">
        <v>62</v>
      </c>
      <c r="I67" s="178">
        <v>782.57</v>
      </c>
      <c r="J67" s="178">
        <v>508.53</v>
      </c>
    </row>
    <row r="68" spans="1:10" ht="18.75" customHeight="1">
      <c r="A68" s="162"/>
      <c r="B68" s="181">
        <v>21</v>
      </c>
      <c r="C68" s="169">
        <v>86.366100000000003</v>
      </c>
      <c r="D68" s="169">
        <v>86.372500000000002</v>
      </c>
      <c r="E68" s="152">
        <f t="shared" si="21"/>
        <v>6.3999999999992951E-3</v>
      </c>
      <c r="F68" s="262">
        <f t="shared" si="22"/>
        <v>22.084195997237043</v>
      </c>
      <c r="G68" s="153">
        <f t="shared" si="23"/>
        <v>289.8</v>
      </c>
      <c r="H68" s="151">
        <v>63</v>
      </c>
      <c r="I68" s="178">
        <v>670.22</v>
      </c>
      <c r="J68" s="178">
        <v>380.42</v>
      </c>
    </row>
    <row r="69" spans="1:10" ht="18.75" customHeight="1">
      <c r="A69" s="162">
        <v>21142</v>
      </c>
      <c r="B69" s="181">
        <v>22</v>
      </c>
      <c r="C69" s="169">
        <v>85.164599999999993</v>
      </c>
      <c r="D69" s="169">
        <v>85.171400000000006</v>
      </c>
      <c r="E69" s="152">
        <f t="shared" si="21"/>
        <v>6.8000000000125738E-3</v>
      </c>
      <c r="F69" s="262">
        <f t="shared" si="22"/>
        <v>21.500616561838221</v>
      </c>
      <c r="G69" s="153">
        <f t="shared" si="23"/>
        <v>316.27</v>
      </c>
      <c r="H69" s="151">
        <v>64</v>
      </c>
      <c r="I69" s="178">
        <v>619.01</v>
      </c>
      <c r="J69" s="178">
        <v>302.74</v>
      </c>
    </row>
    <row r="70" spans="1:10" ht="18.75" customHeight="1">
      <c r="A70" s="162"/>
      <c r="B70" s="181">
        <v>23</v>
      </c>
      <c r="C70" s="169">
        <v>87.662800000000004</v>
      </c>
      <c r="D70" s="169">
        <v>87.669499999999999</v>
      </c>
      <c r="E70" s="152">
        <f t="shared" si="21"/>
        <v>6.6999999999950433E-3</v>
      </c>
      <c r="F70" s="262">
        <f t="shared" si="22"/>
        <v>23.748759393148458</v>
      </c>
      <c r="G70" s="153">
        <f t="shared" si="23"/>
        <v>282.12</v>
      </c>
      <c r="H70" s="151">
        <v>65</v>
      </c>
      <c r="I70" s="178">
        <v>802.95</v>
      </c>
      <c r="J70" s="178">
        <v>520.83000000000004</v>
      </c>
    </row>
    <row r="71" spans="1:10" ht="18.75" customHeight="1">
      <c r="A71" s="162"/>
      <c r="B71" s="181">
        <v>24</v>
      </c>
      <c r="C71" s="169">
        <v>88.046099999999996</v>
      </c>
      <c r="D71" s="169">
        <v>88.055199999999999</v>
      </c>
      <c r="E71" s="152">
        <f t="shared" si="21"/>
        <v>9.1000000000036607E-3</v>
      </c>
      <c r="F71" s="262">
        <f t="shared" si="22"/>
        <v>31.801502708382522</v>
      </c>
      <c r="G71" s="153">
        <f t="shared" si="23"/>
        <v>286.15000000000003</v>
      </c>
      <c r="H71" s="151">
        <v>66</v>
      </c>
      <c r="I71" s="178">
        <v>765.08</v>
      </c>
      <c r="J71" s="178">
        <v>478.93</v>
      </c>
    </row>
    <row r="72" spans="1:10" ht="18.75" customHeight="1">
      <c r="A72" s="162">
        <v>21151</v>
      </c>
      <c r="B72" s="181">
        <v>25</v>
      </c>
      <c r="C72" s="169">
        <v>87.081400000000002</v>
      </c>
      <c r="D72" s="169">
        <v>87.092799999999997</v>
      </c>
      <c r="E72" s="152">
        <f t="shared" si="21"/>
        <v>1.1399999999994748E-2</v>
      </c>
      <c r="F72" s="262">
        <f t="shared" si="22"/>
        <v>36.797934151048246</v>
      </c>
      <c r="G72" s="153">
        <f t="shared" si="23"/>
        <v>309.8</v>
      </c>
      <c r="H72" s="151">
        <v>67</v>
      </c>
      <c r="I72" s="178">
        <v>753.76</v>
      </c>
      <c r="J72" s="178">
        <v>443.96</v>
      </c>
    </row>
    <row r="73" spans="1:10" ht="18.75" customHeight="1">
      <c r="A73" s="162"/>
      <c r="B73" s="181">
        <v>26</v>
      </c>
      <c r="C73" s="169">
        <v>85.826599999999999</v>
      </c>
      <c r="D73" s="169">
        <v>85.832999999999998</v>
      </c>
      <c r="E73" s="152">
        <f t="shared" si="21"/>
        <v>6.3999999999992951E-3</v>
      </c>
      <c r="F73" s="262">
        <f t="shared" si="22"/>
        <v>21.916307102250851</v>
      </c>
      <c r="G73" s="153">
        <f t="shared" si="23"/>
        <v>292.0200000000001</v>
      </c>
      <c r="H73" s="151">
        <v>68</v>
      </c>
      <c r="I73" s="178">
        <v>815.45</v>
      </c>
      <c r="J73" s="178">
        <v>523.42999999999995</v>
      </c>
    </row>
    <row r="74" spans="1:10" ht="18.75" customHeight="1">
      <c r="A74" s="162"/>
      <c r="B74" s="181">
        <v>27</v>
      </c>
      <c r="C74" s="169">
        <v>86.343500000000006</v>
      </c>
      <c r="D74" s="169">
        <v>86.348100000000002</v>
      </c>
      <c r="E74" s="152">
        <f t="shared" si="21"/>
        <v>4.5999999999963848E-3</v>
      </c>
      <c r="F74" s="262">
        <f t="shared" si="22"/>
        <v>15.948963317371838</v>
      </c>
      <c r="G74" s="153">
        <f t="shared" si="23"/>
        <v>288.41999999999996</v>
      </c>
      <c r="H74" s="151">
        <v>69</v>
      </c>
      <c r="I74" s="178">
        <v>809.51</v>
      </c>
      <c r="J74" s="178">
        <v>521.09</v>
      </c>
    </row>
    <row r="75" spans="1:10" ht="18.75" customHeight="1">
      <c r="A75" s="162">
        <v>21163</v>
      </c>
      <c r="B75" s="181">
        <v>1</v>
      </c>
      <c r="C75" s="169">
        <v>85.400300000000001</v>
      </c>
      <c r="D75" s="169">
        <v>85.406999999999996</v>
      </c>
      <c r="E75" s="152">
        <f t="shared" si="21"/>
        <v>6.6999999999950433E-3</v>
      </c>
      <c r="F75" s="262">
        <f t="shared" si="22"/>
        <v>22.960145300006996</v>
      </c>
      <c r="G75" s="153">
        <f t="shared" si="23"/>
        <v>291.81000000000006</v>
      </c>
      <c r="H75" s="151">
        <v>70</v>
      </c>
      <c r="I75" s="178">
        <v>867.37</v>
      </c>
      <c r="J75" s="178">
        <v>575.55999999999995</v>
      </c>
    </row>
    <row r="76" spans="1:10" ht="18.75" customHeight="1">
      <c r="A76" s="162"/>
      <c r="B76" s="181">
        <v>2</v>
      </c>
      <c r="C76" s="169">
        <v>87.471000000000004</v>
      </c>
      <c r="D76" s="169">
        <v>87.473600000000005</v>
      </c>
      <c r="E76" s="152">
        <f t="shared" si="21"/>
        <v>2.6000000000010459E-3</v>
      </c>
      <c r="F76" s="262">
        <f t="shared" si="22"/>
        <v>8.9769706176882433</v>
      </c>
      <c r="G76" s="153">
        <f t="shared" si="23"/>
        <v>289.63</v>
      </c>
      <c r="H76" s="151">
        <v>71</v>
      </c>
      <c r="I76" s="178">
        <v>819.83</v>
      </c>
      <c r="J76" s="178">
        <v>530.20000000000005</v>
      </c>
    </row>
    <row r="77" spans="1:10" ht="18.75" customHeight="1">
      <c r="A77" s="162"/>
      <c r="B77" s="181">
        <v>3</v>
      </c>
      <c r="C77" s="169">
        <v>85.86</v>
      </c>
      <c r="D77" s="169">
        <v>85.864000000000004</v>
      </c>
      <c r="E77" s="152">
        <f t="shared" si="21"/>
        <v>4.0000000000048885E-3</v>
      </c>
      <c r="F77" s="262">
        <f t="shared" si="22"/>
        <v>14.05086412816105</v>
      </c>
      <c r="G77" s="153">
        <f t="shared" si="23"/>
        <v>284.68000000000006</v>
      </c>
      <c r="H77" s="151">
        <v>72</v>
      </c>
      <c r="I77" s="178">
        <v>811.7</v>
      </c>
      <c r="J77" s="178">
        <v>527.02</v>
      </c>
    </row>
    <row r="78" spans="1:10" ht="18.75" customHeight="1">
      <c r="A78" s="162">
        <v>21173</v>
      </c>
      <c r="B78" s="181">
        <v>4</v>
      </c>
      <c r="C78" s="169">
        <v>85.022599999999997</v>
      </c>
      <c r="D78" s="169">
        <v>85.028400000000005</v>
      </c>
      <c r="E78" s="152">
        <f t="shared" si="21"/>
        <v>5.8000000000077989E-3</v>
      </c>
      <c r="F78" s="262">
        <f t="shared" si="22"/>
        <v>19.05951168219184</v>
      </c>
      <c r="G78" s="153">
        <f t="shared" si="23"/>
        <v>304.31</v>
      </c>
      <c r="H78" s="151">
        <v>73</v>
      </c>
      <c r="I78" s="178">
        <v>807.15</v>
      </c>
      <c r="J78" s="178">
        <v>502.84</v>
      </c>
    </row>
    <row r="79" spans="1:10" ht="18.75" customHeight="1">
      <c r="A79" s="162"/>
      <c r="B79" s="181">
        <v>5</v>
      </c>
      <c r="C79" s="169">
        <v>85.028000000000006</v>
      </c>
      <c r="D79" s="169">
        <v>85.032899999999998</v>
      </c>
      <c r="E79" s="152">
        <f t="shared" si="21"/>
        <v>4.8999999999921329E-3</v>
      </c>
      <c r="F79" s="262">
        <f t="shared" si="22"/>
        <v>14.919465335055062</v>
      </c>
      <c r="G79" s="153">
        <f t="shared" si="23"/>
        <v>328.42999999999995</v>
      </c>
      <c r="H79" s="151">
        <v>74</v>
      </c>
      <c r="I79" s="178">
        <v>666.16</v>
      </c>
      <c r="J79" s="178">
        <v>337.73</v>
      </c>
    </row>
    <row r="80" spans="1:10" ht="18.75" customHeight="1">
      <c r="A80" s="162"/>
      <c r="B80" s="181">
        <v>6</v>
      </c>
      <c r="C80" s="169">
        <v>87.429599999999994</v>
      </c>
      <c r="D80" s="169">
        <v>87.438800000000001</v>
      </c>
      <c r="E80" s="152">
        <f t="shared" si="21"/>
        <v>9.2000000000069804E-3</v>
      </c>
      <c r="F80" s="262">
        <f t="shared" si="22"/>
        <v>28.905366344121468</v>
      </c>
      <c r="G80" s="153">
        <f t="shared" si="23"/>
        <v>318.28000000000003</v>
      </c>
      <c r="H80" s="151">
        <v>75</v>
      </c>
      <c r="I80" s="178">
        <v>809.94</v>
      </c>
      <c r="J80" s="178">
        <v>491.66</v>
      </c>
    </row>
    <row r="81" spans="1:10" ht="18.75" customHeight="1">
      <c r="A81" s="162">
        <v>21178</v>
      </c>
      <c r="B81" s="181">
        <v>7</v>
      </c>
      <c r="C81" s="169">
        <v>86.456000000000003</v>
      </c>
      <c r="D81" s="169">
        <v>86.465299999999999</v>
      </c>
      <c r="E81" s="152">
        <f t="shared" si="21"/>
        <v>9.2999999999960892E-3</v>
      </c>
      <c r="F81" s="262">
        <f t="shared" si="22"/>
        <v>32.273736812868151</v>
      </c>
      <c r="G81" s="153">
        <f t="shared" si="23"/>
        <v>288.16000000000008</v>
      </c>
      <c r="H81" s="151">
        <v>76</v>
      </c>
      <c r="I81" s="178">
        <v>719.69</v>
      </c>
      <c r="J81" s="178">
        <v>431.53</v>
      </c>
    </row>
    <row r="82" spans="1:10" ht="18.75" customHeight="1">
      <c r="A82" s="162"/>
      <c r="B82" s="181">
        <v>8</v>
      </c>
      <c r="C82" s="169">
        <v>84.805199999999999</v>
      </c>
      <c r="D82" s="169">
        <v>84.813000000000002</v>
      </c>
      <c r="E82" s="152">
        <f t="shared" ref="E82:E145" si="24">D82-C82</f>
        <v>7.8000000000031378E-3</v>
      </c>
      <c r="F82" s="262">
        <f t="shared" ref="F82:F145" si="25">((10^6)*E82/G82)</f>
        <v>24.555328191415512</v>
      </c>
      <c r="G82" s="153">
        <f t="shared" ref="G82:G145" si="26">I82-J82</f>
        <v>317.65000000000003</v>
      </c>
      <c r="H82" s="151">
        <v>77</v>
      </c>
      <c r="I82" s="178">
        <v>706.23</v>
      </c>
      <c r="J82" s="178">
        <v>388.58</v>
      </c>
    </row>
    <row r="83" spans="1:10" ht="18.75" customHeight="1">
      <c r="A83" s="162"/>
      <c r="B83" s="181">
        <v>9</v>
      </c>
      <c r="C83" s="169">
        <v>87.644000000000005</v>
      </c>
      <c r="D83" s="169">
        <v>87.651600000000002</v>
      </c>
      <c r="E83" s="152">
        <f t="shared" si="24"/>
        <v>7.5999999999964984E-3</v>
      </c>
      <c r="F83" s="262">
        <f t="shared" si="25"/>
        <v>23.868597091788885</v>
      </c>
      <c r="G83" s="153">
        <f t="shared" si="26"/>
        <v>318.40999999999997</v>
      </c>
      <c r="H83" s="151">
        <v>78</v>
      </c>
      <c r="I83" s="178">
        <v>691.52</v>
      </c>
      <c r="J83" s="178">
        <v>373.11</v>
      </c>
    </row>
    <row r="84" spans="1:10" ht="18.75" customHeight="1">
      <c r="A84" s="162">
        <v>21192</v>
      </c>
      <c r="B84" s="181">
        <v>1</v>
      </c>
      <c r="C84" s="169">
        <v>85.379599999999996</v>
      </c>
      <c r="D84" s="169">
        <v>85.388599999999997</v>
      </c>
      <c r="E84" s="203">
        <f t="shared" si="24"/>
        <v>9.0000000000003411E-3</v>
      </c>
      <c r="F84" s="263">
        <f t="shared" si="25"/>
        <v>27.955519662049891</v>
      </c>
      <c r="G84" s="204">
        <f t="shared" si="26"/>
        <v>321.94</v>
      </c>
      <c r="H84" s="205">
        <v>79</v>
      </c>
      <c r="I84" s="178">
        <v>698.14</v>
      </c>
      <c r="J84" s="178">
        <v>376.2</v>
      </c>
    </row>
    <row r="85" spans="1:10" ht="18.75" customHeight="1">
      <c r="A85" s="162"/>
      <c r="B85" s="181">
        <v>2</v>
      </c>
      <c r="C85" s="169">
        <v>87.447199999999995</v>
      </c>
      <c r="D85" s="169">
        <v>87.4572</v>
      </c>
      <c r="E85" s="203">
        <f t="shared" si="24"/>
        <v>1.0000000000005116E-2</v>
      </c>
      <c r="F85" s="263">
        <f t="shared" si="25"/>
        <v>33.532291596824884</v>
      </c>
      <c r="G85" s="204">
        <f t="shared" si="26"/>
        <v>298.21999999999997</v>
      </c>
      <c r="H85" s="205">
        <v>80</v>
      </c>
      <c r="I85" s="178">
        <v>807.93</v>
      </c>
      <c r="J85" s="178">
        <v>509.71</v>
      </c>
    </row>
    <row r="86" spans="1:10" ht="18.75" customHeight="1">
      <c r="A86" s="162"/>
      <c r="B86" s="181">
        <v>3</v>
      </c>
      <c r="C86" s="169">
        <v>85.837199999999996</v>
      </c>
      <c r="D86" s="169">
        <v>85.8506</v>
      </c>
      <c r="E86" s="203">
        <f t="shared" si="24"/>
        <v>1.3400000000004297E-2</v>
      </c>
      <c r="F86" s="263">
        <f t="shared" si="25"/>
        <v>39.616840113541556</v>
      </c>
      <c r="G86" s="204">
        <f t="shared" si="26"/>
        <v>338.24</v>
      </c>
      <c r="H86" s="205">
        <v>81</v>
      </c>
      <c r="I86" s="178">
        <v>637.72</v>
      </c>
      <c r="J86" s="178">
        <v>299.48</v>
      </c>
    </row>
    <row r="87" spans="1:10" ht="18.75" customHeight="1">
      <c r="A87" s="162">
        <v>21204</v>
      </c>
      <c r="B87" s="181">
        <v>4</v>
      </c>
      <c r="C87" s="169">
        <v>84.999600000000001</v>
      </c>
      <c r="D87" s="169">
        <v>85.007400000000004</v>
      </c>
      <c r="E87" s="203">
        <f t="shared" si="24"/>
        <v>7.8000000000031378E-3</v>
      </c>
      <c r="F87" s="263">
        <f t="shared" si="25"/>
        <v>28.177154829864666</v>
      </c>
      <c r="G87" s="204">
        <f t="shared" si="26"/>
        <v>276.82000000000005</v>
      </c>
      <c r="H87" s="205">
        <v>82</v>
      </c>
      <c r="I87" s="178">
        <v>848.48</v>
      </c>
      <c r="J87" s="178">
        <v>571.66</v>
      </c>
    </row>
    <row r="88" spans="1:10" ht="18.75" customHeight="1">
      <c r="A88" s="162"/>
      <c r="B88" s="181">
        <v>5</v>
      </c>
      <c r="C88" s="169">
        <v>85.024299999999997</v>
      </c>
      <c r="D88" s="169">
        <v>85.027600000000007</v>
      </c>
      <c r="E88" s="203">
        <f t="shared" si="24"/>
        <v>3.3000000000100727E-3</v>
      </c>
      <c r="F88" s="263">
        <f t="shared" si="25"/>
        <v>10.968192242530238</v>
      </c>
      <c r="G88" s="204">
        <f t="shared" si="26"/>
        <v>300.87</v>
      </c>
      <c r="H88" s="205">
        <v>83</v>
      </c>
      <c r="I88" s="178">
        <v>838.46</v>
      </c>
      <c r="J88" s="178">
        <v>537.59</v>
      </c>
    </row>
    <row r="89" spans="1:10" ht="18.75" customHeight="1">
      <c r="A89" s="162"/>
      <c r="B89" s="181">
        <v>6</v>
      </c>
      <c r="C89" s="169">
        <v>87.378299999999996</v>
      </c>
      <c r="D89" s="169">
        <v>87.387100000000004</v>
      </c>
      <c r="E89" s="203">
        <f t="shared" si="24"/>
        <v>8.8000000000079126E-3</v>
      </c>
      <c r="F89" s="263">
        <f t="shared" si="25"/>
        <v>26.660203587033184</v>
      </c>
      <c r="G89" s="204">
        <f t="shared" si="26"/>
        <v>330.08</v>
      </c>
      <c r="H89" s="205">
        <v>84</v>
      </c>
      <c r="I89" s="178">
        <v>730.76</v>
      </c>
      <c r="J89" s="178">
        <v>400.68</v>
      </c>
    </row>
    <row r="90" spans="1:10" ht="18.75" customHeight="1">
      <c r="A90" s="162">
        <v>21211</v>
      </c>
      <c r="B90" s="181">
        <v>7</v>
      </c>
      <c r="C90" s="169">
        <v>86.435599999999994</v>
      </c>
      <c r="D90" s="169">
        <v>86.445999999999998</v>
      </c>
      <c r="E90" s="203">
        <f t="shared" si="24"/>
        <v>1.0400000000004184E-2</v>
      </c>
      <c r="F90" s="263">
        <f t="shared" si="25"/>
        <v>37.019898195294864</v>
      </c>
      <c r="G90" s="204">
        <f t="shared" si="26"/>
        <v>280.92999999999995</v>
      </c>
      <c r="H90" s="205">
        <v>85</v>
      </c>
      <c r="I90" s="178">
        <v>896.26</v>
      </c>
      <c r="J90" s="178">
        <v>615.33000000000004</v>
      </c>
    </row>
    <row r="91" spans="1:10" ht="18.75" customHeight="1">
      <c r="A91" s="162"/>
      <c r="B91" s="181">
        <v>8</v>
      </c>
      <c r="C91" s="169">
        <v>84.794700000000006</v>
      </c>
      <c r="D91" s="169">
        <v>84.804299999999998</v>
      </c>
      <c r="E91" s="203">
        <f t="shared" si="24"/>
        <v>9.5999999999918373E-3</v>
      </c>
      <c r="F91" s="263">
        <f t="shared" si="25"/>
        <v>33.311357090779829</v>
      </c>
      <c r="G91" s="204">
        <f t="shared" si="26"/>
        <v>288.18999999999994</v>
      </c>
      <c r="H91" s="205">
        <v>86</v>
      </c>
      <c r="I91" s="178">
        <v>650.42999999999995</v>
      </c>
      <c r="J91" s="178">
        <v>362.24</v>
      </c>
    </row>
    <row r="92" spans="1:10" ht="18.75" customHeight="1">
      <c r="A92" s="162"/>
      <c r="B92" s="181">
        <v>9</v>
      </c>
      <c r="C92" s="169">
        <v>87.631799999999998</v>
      </c>
      <c r="D92" s="169">
        <v>87.649000000000001</v>
      </c>
      <c r="E92" s="203">
        <f t="shared" si="24"/>
        <v>1.7200000000002547E-2</v>
      </c>
      <c r="F92" s="263">
        <f t="shared" si="25"/>
        <v>58.314968638760959</v>
      </c>
      <c r="G92" s="204">
        <f t="shared" si="26"/>
        <v>294.95000000000005</v>
      </c>
      <c r="H92" s="205">
        <v>87</v>
      </c>
      <c r="I92" s="178">
        <v>807.33</v>
      </c>
      <c r="J92" s="178">
        <v>512.38</v>
      </c>
    </row>
    <row r="93" spans="1:10" ht="18.75" customHeight="1">
      <c r="A93" s="162">
        <v>21221</v>
      </c>
      <c r="B93" s="181">
        <v>1</v>
      </c>
      <c r="C93" s="169">
        <v>85.388900000000007</v>
      </c>
      <c r="D93" s="169">
        <v>85.423400000000001</v>
      </c>
      <c r="E93" s="203">
        <f t="shared" si="24"/>
        <v>3.4499999999994202E-2</v>
      </c>
      <c r="F93" s="263">
        <f t="shared" si="25"/>
        <v>137.89519964824416</v>
      </c>
      <c r="G93" s="204">
        <f t="shared" si="26"/>
        <v>250.18999999999994</v>
      </c>
      <c r="H93" s="205">
        <v>88</v>
      </c>
      <c r="I93" s="178">
        <v>776.26</v>
      </c>
      <c r="J93" s="178">
        <v>526.07000000000005</v>
      </c>
    </row>
    <row r="94" spans="1:10" ht="18.75" customHeight="1">
      <c r="A94" s="162"/>
      <c r="B94" s="181">
        <v>2</v>
      </c>
      <c r="C94" s="169">
        <v>87.467399999999998</v>
      </c>
      <c r="D94" s="169">
        <v>87.497</v>
      </c>
      <c r="E94" s="203">
        <f t="shared" si="24"/>
        <v>2.9600000000002069E-2</v>
      </c>
      <c r="F94" s="263">
        <f t="shared" si="25"/>
        <v>99.332192355455106</v>
      </c>
      <c r="G94" s="204">
        <f t="shared" si="26"/>
        <v>297.99</v>
      </c>
      <c r="H94" s="205">
        <v>89</v>
      </c>
      <c r="I94" s="178">
        <v>775</v>
      </c>
      <c r="J94" s="178">
        <v>477.01</v>
      </c>
    </row>
    <row r="95" spans="1:10" ht="18.75" customHeight="1">
      <c r="A95" s="162"/>
      <c r="B95" s="181">
        <v>3</v>
      </c>
      <c r="C95" s="169">
        <v>85.846699999999998</v>
      </c>
      <c r="D95" s="169">
        <v>85.887799999999999</v>
      </c>
      <c r="E95" s="203">
        <f t="shared" si="24"/>
        <v>4.1100000000000136E-2</v>
      </c>
      <c r="F95" s="263">
        <f t="shared" si="25"/>
        <v>148.55242707919228</v>
      </c>
      <c r="G95" s="204">
        <f t="shared" si="26"/>
        <v>276.67000000000007</v>
      </c>
      <c r="H95" s="205">
        <v>90</v>
      </c>
      <c r="I95" s="178">
        <v>851.85</v>
      </c>
      <c r="J95" s="178">
        <v>575.17999999999995</v>
      </c>
    </row>
    <row r="96" spans="1:10" ht="18.75" customHeight="1">
      <c r="A96" s="162">
        <v>21234</v>
      </c>
      <c r="B96" s="181">
        <v>4</v>
      </c>
      <c r="C96" s="169">
        <v>85.007400000000004</v>
      </c>
      <c r="D96" s="169">
        <v>85.033000000000001</v>
      </c>
      <c r="E96" s="203">
        <f t="shared" si="24"/>
        <v>2.5599999999997181E-2</v>
      </c>
      <c r="F96" s="263">
        <f t="shared" si="25"/>
        <v>77.215418953963876</v>
      </c>
      <c r="G96" s="204">
        <f t="shared" si="26"/>
        <v>331.53999999999996</v>
      </c>
      <c r="H96" s="205">
        <v>91</v>
      </c>
      <c r="I96" s="178">
        <v>671.42</v>
      </c>
      <c r="J96" s="178">
        <v>339.88</v>
      </c>
    </row>
    <row r="97" spans="1:10" ht="18.75" customHeight="1">
      <c r="A97" s="162"/>
      <c r="B97" s="181">
        <v>5</v>
      </c>
      <c r="C97" s="169">
        <v>85.006799999999998</v>
      </c>
      <c r="D97" s="169">
        <v>85.038600000000002</v>
      </c>
      <c r="E97" s="203">
        <f t="shared" si="24"/>
        <v>3.1800000000004047E-2</v>
      </c>
      <c r="F97" s="263">
        <f t="shared" si="25"/>
        <v>104.77759472818464</v>
      </c>
      <c r="G97" s="204">
        <f t="shared" si="26"/>
        <v>303.50000000000006</v>
      </c>
      <c r="H97" s="205">
        <v>92</v>
      </c>
      <c r="I97" s="178">
        <v>680.94</v>
      </c>
      <c r="J97" s="178">
        <v>377.44</v>
      </c>
    </row>
    <row r="98" spans="1:10" ht="18.75" customHeight="1">
      <c r="A98" s="162"/>
      <c r="B98" s="181">
        <v>6</v>
      </c>
      <c r="C98" s="169">
        <v>87.373599999999996</v>
      </c>
      <c r="D98" s="169">
        <v>87.402699999999996</v>
      </c>
      <c r="E98" s="203">
        <f t="shared" si="24"/>
        <v>2.9099999999999682E-2</v>
      </c>
      <c r="F98" s="263">
        <f t="shared" si="25"/>
        <v>94.17475728155236</v>
      </c>
      <c r="G98" s="204">
        <f t="shared" si="26"/>
        <v>309</v>
      </c>
      <c r="H98" s="205">
        <v>93</v>
      </c>
      <c r="I98" s="178">
        <v>827.37</v>
      </c>
      <c r="J98" s="178">
        <v>518.37</v>
      </c>
    </row>
    <row r="99" spans="1:10" ht="18.75" customHeight="1">
      <c r="A99" s="162">
        <v>21261</v>
      </c>
      <c r="B99" s="181">
        <v>1</v>
      </c>
      <c r="C99" s="169">
        <v>85.426900000000003</v>
      </c>
      <c r="D99" s="169">
        <v>85.436700000000002</v>
      </c>
      <c r="E99" s="203">
        <f t="shared" si="24"/>
        <v>9.7999999999984766E-3</v>
      </c>
      <c r="F99" s="263">
        <f t="shared" si="25"/>
        <v>31.434436746210142</v>
      </c>
      <c r="G99" s="204">
        <f t="shared" si="26"/>
        <v>311.76000000000005</v>
      </c>
      <c r="H99" s="205">
        <v>94</v>
      </c>
      <c r="I99" s="178">
        <v>802.46</v>
      </c>
      <c r="J99" s="178">
        <v>490.7</v>
      </c>
    </row>
    <row r="100" spans="1:10" ht="18.75" customHeight="1">
      <c r="A100" s="162"/>
      <c r="B100" s="181">
        <v>2</v>
      </c>
      <c r="C100" s="169">
        <v>87.491799999999998</v>
      </c>
      <c r="D100" s="169">
        <v>87.499300000000005</v>
      </c>
      <c r="E100" s="203">
        <f t="shared" si="24"/>
        <v>7.5000000000073896E-3</v>
      </c>
      <c r="F100" s="263">
        <f t="shared" si="25"/>
        <v>24.598228927541456</v>
      </c>
      <c r="G100" s="204">
        <f t="shared" si="26"/>
        <v>304.89999999999998</v>
      </c>
      <c r="H100" s="205">
        <v>95</v>
      </c>
      <c r="I100" s="178">
        <v>809</v>
      </c>
      <c r="J100" s="178">
        <v>504.1</v>
      </c>
    </row>
    <row r="101" spans="1:10" ht="18.75" customHeight="1">
      <c r="A101" s="162"/>
      <c r="B101" s="181">
        <v>3</v>
      </c>
      <c r="C101" s="169">
        <v>85.859899999999996</v>
      </c>
      <c r="D101" s="169">
        <v>85.868499999999997</v>
      </c>
      <c r="E101" s="203">
        <f t="shared" si="24"/>
        <v>8.6000000000012733E-3</v>
      </c>
      <c r="F101" s="263">
        <f t="shared" si="25"/>
        <v>28.25601261664238</v>
      </c>
      <c r="G101" s="204">
        <f t="shared" si="26"/>
        <v>304.35999999999996</v>
      </c>
      <c r="H101" s="205">
        <v>96</v>
      </c>
      <c r="I101" s="178">
        <v>768.81</v>
      </c>
      <c r="J101" s="178">
        <v>464.45</v>
      </c>
    </row>
    <row r="102" spans="1:10" ht="18.75" customHeight="1">
      <c r="A102" s="162">
        <v>21274</v>
      </c>
      <c r="B102" s="181">
        <v>4</v>
      </c>
      <c r="C102" s="169">
        <v>85.031899999999993</v>
      </c>
      <c r="D102" s="169">
        <v>85.0488</v>
      </c>
      <c r="E102" s="203">
        <f t="shared" si="24"/>
        <v>1.6900000000006798E-2</v>
      </c>
      <c r="F102" s="263">
        <f t="shared" si="25"/>
        <v>53.959131545360151</v>
      </c>
      <c r="G102" s="204">
        <f t="shared" si="26"/>
        <v>313.2</v>
      </c>
      <c r="H102" s="205">
        <v>97</v>
      </c>
      <c r="I102" s="178">
        <v>680.11</v>
      </c>
      <c r="J102" s="178">
        <v>366.91</v>
      </c>
    </row>
    <row r="103" spans="1:10" ht="18.75" customHeight="1">
      <c r="A103" s="162"/>
      <c r="B103" s="181">
        <v>5</v>
      </c>
      <c r="C103" s="169">
        <v>85.0321</v>
      </c>
      <c r="D103" s="169">
        <v>85.0458</v>
      </c>
      <c r="E103" s="203">
        <f t="shared" si="24"/>
        <v>1.3700000000000045E-2</v>
      </c>
      <c r="F103" s="263">
        <f t="shared" si="25"/>
        <v>43.408003548683652</v>
      </c>
      <c r="G103" s="204">
        <f t="shared" si="26"/>
        <v>315.60999999999996</v>
      </c>
      <c r="H103" s="205">
        <v>98</v>
      </c>
      <c r="I103" s="178">
        <v>738.03</v>
      </c>
      <c r="J103" s="178">
        <v>422.42</v>
      </c>
    </row>
    <row r="104" spans="1:10" ht="18.75" customHeight="1">
      <c r="A104" s="206"/>
      <c r="B104" s="207">
        <v>6</v>
      </c>
      <c r="C104" s="208">
        <v>87.388400000000004</v>
      </c>
      <c r="D104" s="208">
        <v>87.399299999999997</v>
      </c>
      <c r="E104" s="209">
        <f t="shared" si="24"/>
        <v>1.089999999999236E-2</v>
      </c>
      <c r="F104" s="264">
        <f t="shared" si="25"/>
        <v>37.140520648740505</v>
      </c>
      <c r="G104" s="210">
        <f t="shared" si="26"/>
        <v>293.4799999999999</v>
      </c>
      <c r="H104" s="211">
        <v>99</v>
      </c>
      <c r="I104" s="212">
        <v>845.17</v>
      </c>
      <c r="J104" s="212">
        <v>551.69000000000005</v>
      </c>
    </row>
    <row r="105" spans="1:10" ht="18.75" customHeight="1">
      <c r="A105" s="213">
        <v>21283</v>
      </c>
      <c r="B105" s="214">
        <v>25</v>
      </c>
      <c r="C105" s="215">
        <v>87.095299999999995</v>
      </c>
      <c r="D105" s="215">
        <v>87.105900000000005</v>
      </c>
      <c r="E105" s="216">
        <f t="shared" si="24"/>
        <v>1.0600000000010823E-2</v>
      </c>
      <c r="F105" s="265">
        <f t="shared" si="25"/>
        <v>33.327045211629326</v>
      </c>
      <c r="G105" s="217">
        <f t="shared" si="26"/>
        <v>318.06</v>
      </c>
      <c r="H105" s="214">
        <v>1</v>
      </c>
      <c r="I105" s="218">
        <v>795.02</v>
      </c>
      <c r="J105" s="218">
        <v>476.96</v>
      </c>
    </row>
    <row r="106" spans="1:10" ht="18.75" customHeight="1">
      <c r="A106" s="162"/>
      <c r="B106" s="181">
        <v>26</v>
      </c>
      <c r="C106" s="169">
        <v>85.835099999999997</v>
      </c>
      <c r="D106" s="169">
        <v>85.842100000000002</v>
      </c>
      <c r="E106" s="203">
        <f t="shared" si="24"/>
        <v>7.0000000000050022E-3</v>
      </c>
      <c r="F106" s="263">
        <f t="shared" si="25"/>
        <v>21.656405655431122</v>
      </c>
      <c r="G106" s="204">
        <f t="shared" si="26"/>
        <v>323.23</v>
      </c>
      <c r="H106" s="181">
        <v>2</v>
      </c>
      <c r="I106" s="178">
        <v>663.11</v>
      </c>
      <c r="J106" s="178">
        <v>339.88</v>
      </c>
    </row>
    <row r="107" spans="1:10" ht="18.75" customHeight="1">
      <c r="A107" s="162"/>
      <c r="B107" s="214">
        <v>27</v>
      </c>
      <c r="C107" s="169">
        <v>86.344300000000004</v>
      </c>
      <c r="D107" s="169">
        <v>86.352599999999995</v>
      </c>
      <c r="E107" s="203">
        <f t="shared" si="24"/>
        <v>8.2999999999913143E-3</v>
      </c>
      <c r="F107" s="263">
        <f t="shared" si="25"/>
        <v>36.488328131143966</v>
      </c>
      <c r="G107" s="204">
        <f t="shared" si="26"/>
        <v>227.46999999999991</v>
      </c>
      <c r="H107" s="214">
        <v>3</v>
      </c>
      <c r="I107" s="178">
        <v>872.05</v>
      </c>
      <c r="J107" s="178">
        <v>644.58000000000004</v>
      </c>
    </row>
    <row r="108" spans="1:10" ht="18.75" customHeight="1">
      <c r="A108" s="213">
        <v>21304</v>
      </c>
      <c r="B108" s="181">
        <v>28</v>
      </c>
      <c r="C108" s="169">
        <v>87.238100000000003</v>
      </c>
      <c r="D108" s="169">
        <v>87.251000000000005</v>
      </c>
      <c r="E108" s="203">
        <f t="shared" si="24"/>
        <v>1.290000000000191E-2</v>
      </c>
      <c r="F108" s="263">
        <f t="shared" si="25"/>
        <v>44.714038128256185</v>
      </c>
      <c r="G108" s="204">
        <f t="shared" si="26"/>
        <v>288.5</v>
      </c>
      <c r="H108" s="181">
        <v>4</v>
      </c>
      <c r="I108" s="178">
        <v>823.12</v>
      </c>
      <c r="J108" s="178">
        <v>534.62</v>
      </c>
    </row>
    <row r="109" spans="1:10" ht="18.75" customHeight="1">
      <c r="A109" s="162"/>
      <c r="B109" s="214">
        <v>29</v>
      </c>
      <c r="C109" s="169">
        <v>85.269300000000001</v>
      </c>
      <c r="D109" s="169">
        <v>85.2761</v>
      </c>
      <c r="E109" s="203">
        <f t="shared" si="24"/>
        <v>6.7999999999983629E-3</v>
      </c>
      <c r="F109" s="263">
        <f t="shared" si="25"/>
        <v>26.532443716096456</v>
      </c>
      <c r="G109" s="204">
        <f t="shared" si="26"/>
        <v>256.29000000000008</v>
      </c>
      <c r="H109" s="214">
        <v>5</v>
      </c>
      <c r="I109" s="178">
        <v>831.46</v>
      </c>
      <c r="J109" s="178">
        <v>575.16999999999996</v>
      </c>
    </row>
    <row r="110" spans="1:10" ht="18.75" customHeight="1">
      <c r="A110" s="162"/>
      <c r="B110" s="181">
        <v>30</v>
      </c>
      <c r="C110" s="169">
        <v>84.995999999999995</v>
      </c>
      <c r="D110" s="169">
        <v>85.010400000000004</v>
      </c>
      <c r="E110" s="203">
        <f t="shared" si="24"/>
        <v>1.4400000000009072E-2</v>
      </c>
      <c r="F110" s="263">
        <f t="shared" si="25"/>
        <v>44.855620970031062</v>
      </c>
      <c r="G110" s="204">
        <f t="shared" si="26"/>
        <v>321.03000000000003</v>
      </c>
      <c r="H110" s="181">
        <v>6</v>
      </c>
      <c r="I110" s="178">
        <v>800.34</v>
      </c>
      <c r="J110" s="178">
        <v>479.31</v>
      </c>
    </row>
    <row r="111" spans="1:10" ht="18.75" customHeight="1">
      <c r="A111" s="162">
        <v>21316</v>
      </c>
      <c r="B111" s="181">
        <v>1</v>
      </c>
      <c r="C111" s="169">
        <v>85.393199999999993</v>
      </c>
      <c r="D111" s="169">
        <v>85.398200000000003</v>
      </c>
      <c r="E111" s="203">
        <f t="shared" si="24"/>
        <v>5.0000000000096634E-3</v>
      </c>
      <c r="F111" s="263">
        <f t="shared" si="25"/>
        <v>20.141798259787556</v>
      </c>
      <c r="G111" s="204">
        <f t="shared" si="26"/>
        <v>248.24</v>
      </c>
      <c r="H111" s="214">
        <v>7</v>
      </c>
      <c r="I111" s="178">
        <v>789.45</v>
      </c>
      <c r="J111" s="178">
        <v>541.21</v>
      </c>
    </row>
    <row r="112" spans="1:10" ht="18.75" customHeight="1">
      <c r="A112" s="162"/>
      <c r="B112" s="181">
        <v>2</v>
      </c>
      <c r="C112" s="169">
        <v>87.455299999999994</v>
      </c>
      <c r="D112" s="169">
        <v>87.458299999999994</v>
      </c>
      <c r="E112" s="203">
        <f t="shared" si="24"/>
        <v>3.0000000000001137E-3</v>
      </c>
      <c r="F112" s="263">
        <f t="shared" si="25"/>
        <v>11.939823290615752</v>
      </c>
      <c r="G112" s="204">
        <f t="shared" si="26"/>
        <v>251.26</v>
      </c>
      <c r="H112" s="181">
        <v>8</v>
      </c>
      <c r="I112" s="178">
        <v>815.58</v>
      </c>
      <c r="J112" s="178">
        <v>564.32000000000005</v>
      </c>
    </row>
    <row r="113" spans="1:10">
      <c r="A113" s="162"/>
      <c r="B113" s="181">
        <v>3</v>
      </c>
      <c r="C113" s="169">
        <v>85.864099999999993</v>
      </c>
      <c r="D113" s="169">
        <v>85.870800000000003</v>
      </c>
      <c r="E113" s="203">
        <f t="shared" si="24"/>
        <v>6.7000000000092541E-3</v>
      </c>
      <c r="F113" s="263">
        <f t="shared" si="25"/>
        <v>22.408026755883792</v>
      </c>
      <c r="G113" s="204">
        <f t="shared" si="26"/>
        <v>299</v>
      </c>
      <c r="H113" s="214">
        <v>9</v>
      </c>
      <c r="I113" s="178">
        <v>721.38</v>
      </c>
      <c r="J113" s="178">
        <v>422.38</v>
      </c>
    </row>
    <row r="114" spans="1:10">
      <c r="A114" s="162">
        <v>21325</v>
      </c>
      <c r="B114" s="181">
        <v>4</v>
      </c>
      <c r="C114" s="169">
        <v>85.022999999999996</v>
      </c>
      <c r="D114" s="169">
        <v>85.033000000000001</v>
      </c>
      <c r="E114" s="203">
        <f t="shared" si="24"/>
        <v>1.0000000000005116E-2</v>
      </c>
      <c r="F114" s="263">
        <f t="shared" si="25"/>
        <v>33.058944097342447</v>
      </c>
      <c r="G114" s="204">
        <f t="shared" si="26"/>
        <v>302.48999999999995</v>
      </c>
      <c r="H114" s="181">
        <v>10</v>
      </c>
      <c r="I114" s="178">
        <v>738.67</v>
      </c>
      <c r="J114" s="178">
        <v>436.18</v>
      </c>
    </row>
    <row r="115" spans="1:10">
      <c r="A115" s="162"/>
      <c r="B115" s="181">
        <v>5</v>
      </c>
      <c r="C115" s="169">
        <v>85.029499999999999</v>
      </c>
      <c r="D115" s="169">
        <v>85.034899999999993</v>
      </c>
      <c r="E115" s="203">
        <f t="shared" si="24"/>
        <v>5.3999999999945203E-3</v>
      </c>
      <c r="F115" s="263">
        <f t="shared" si="25"/>
        <v>17.270052449771399</v>
      </c>
      <c r="G115" s="204">
        <f t="shared" si="26"/>
        <v>312.67999999999995</v>
      </c>
      <c r="H115" s="214">
        <v>11</v>
      </c>
      <c r="I115" s="178">
        <v>698.65</v>
      </c>
      <c r="J115" s="178">
        <v>385.97</v>
      </c>
    </row>
    <row r="116" spans="1:10">
      <c r="A116" s="162"/>
      <c r="B116" s="181">
        <v>6</v>
      </c>
      <c r="C116" s="169">
        <v>87.394599999999997</v>
      </c>
      <c r="D116" s="169">
        <v>87.403800000000004</v>
      </c>
      <c r="E116" s="203">
        <f t="shared" si="24"/>
        <v>9.2000000000069804E-3</v>
      </c>
      <c r="F116" s="263">
        <f t="shared" si="25"/>
        <v>30.69736403072066</v>
      </c>
      <c r="G116" s="204">
        <f t="shared" si="26"/>
        <v>299.7</v>
      </c>
      <c r="H116" s="181">
        <v>12</v>
      </c>
      <c r="I116" s="178">
        <v>738.65</v>
      </c>
      <c r="J116" s="178">
        <v>438.95</v>
      </c>
    </row>
    <row r="117" spans="1:10">
      <c r="A117" s="162">
        <v>21333</v>
      </c>
      <c r="B117" s="181">
        <v>7</v>
      </c>
      <c r="C117" s="169">
        <v>86.448400000000007</v>
      </c>
      <c r="D117" s="169">
        <v>86.458600000000004</v>
      </c>
      <c r="E117" s="203">
        <f t="shared" si="24"/>
        <v>1.0199999999997544E-2</v>
      </c>
      <c r="F117" s="263">
        <f t="shared" si="25"/>
        <v>34.869410638580419</v>
      </c>
      <c r="G117" s="204">
        <f t="shared" si="26"/>
        <v>292.52</v>
      </c>
      <c r="H117" s="214">
        <v>13</v>
      </c>
      <c r="I117" s="178">
        <v>678.78</v>
      </c>
      <c r="J117" s="178">
        <v>386.26</v>
      </c>
    </row>
    <row r="118" spans="1:10">
      <c r="A118" s="162"/>
      <c r="B118" s="181">
        <v>8</v>
      </c>
      <c r="C118" s="169">
        <v>84.802099999999996</v>
      </c>
      <c r="D118" s="169">
        <v>84.807100000000005</v>
      </c>
      <c r="E118" s="203">
        <f t="shared" si="24"/>
        <v>5.0000000000096634E-3</v>
      </c>
      <c r="F118" s="263">
        <f t="shared" si="25"/>
        <v>16.441419223339132</v>
      </c>
      <c r="G118" s="204">
        <f t="shared" si="26"/>
        <v>304.11</v>
      </c>
      <c r="H118" s="181">
        <v>14</v>
      </c>
      <c r="I118" s="178">
        <v>673.37</v>
      </c>
      <c r="J118" s="178">
        <v>369.26</v>
      </c>
    </row>
    <row r="119" spans="1:10">
      <c r="A119" s="162"/>
      <c r="B119" s="181">
        <v>9</v>
      </c>
      <c r="C119" s="169">
        <v>87.640699999999995</v>
      </c>
      <c r="D119" s="169">
        <v>87.644599999999997</v>
      </c>
      <c r="E119" s="203">
        <f t="shared" si="24"/>
        <v>3.9000000000015689E-3</v>
      </c>
      <c r="F119" s="263">
        <f t="shared" si="25"/>
        <v>13.280212483405077</v>
      </c>
      <c r="G119" s="204">
        <f t="shared" si="26"/>
        <v>293.67</v>
      </c>
      <c r="H119" s="214">
        <v>15</v>
      </c>
      <c r="I119" s="178">
        <v>771.51</v>
      </c>
      <c r="J119" s="178">
        <v>477.84</v>
      </c>
    </row>
    <row r="120" spans="1:10">
      <c r="A120" s="162">
        <v>21345</v>
      </c>
      <c r="B120" s="181">
        <v>1</v>
      </c>
      <c r="C120" s="169">
        <v>85.389899999999997</v>
      </c>
      <c r="D120" s="169">
        <v>85.395799999999994</v>
      </c>
      <c r="E120" s="203">
        <f t="shared" si="24"/>
        <v>5.8999999999969077E-3</v>
      </c>
      <c r="F120" s="263">
        <f t="shared" si="25"/>
        <v>20.562506534684097</v>
      </c>
      <c r="G120" s="204">
        <f t="shared" si="26"/>
        <v>286.93</v>
      </c>
      <c r="H120" s="181">
        <v>16</v>
      </c>
      <c r="I120" s="178">
        <v>651.63</v>
      </c>
      <c r="J120" s="178">
        <v>364.7</v>
      </c>
    </row>
    <row r="121" spans="1:10">
      <c r="A121" s="162"/>
      <c r="B121" s="181">
        <v>2</v>
      </c>
      <c r="C121" s="169">
        <v>87.465100000000007</v>
      </c>
      <c r="D121" s="169">
        <v>87.475200000000001</v>
      </c>
      <c r="E121" s="203">
        <f t="shared" si="24"/>
        <v>1.0099999999994225E-2</v>
      </c>
      <c r="F121" s="263">
        <f t="shared" si="25"/>
        <v>37.26799749084617</v>
      </c>
      <c r="G121" s="204">
        <f t="shared" si="26"/>
        <v>271.0100000000001</v>
      </c>
      <c r="H121" s="214">
        <v>17</v>
      </c>
      <c r="I121" s="178">
        <v>818.44</v>
      </c>
      <c r="J121" s="178">
        <v>547.42999999999995</v>
      </c>
    </row>
    <row r="122" spans="1:10">
      <c r="A122" s="162"/>
      <c r="B122" s="181">
        <v>3</v>
      </c>
      <c r="C122" s="169">
        <v>85.849199999999996</v>
      </c>
      <c r="D122" s="169">
        <v>85.856200000000001</v>
      </c>
      <c r="E122" s="203">
        <f t="shared" si="24"/>
        <v>7.0000000000050022E-3</v>
      </c>
      <c r="F122" s="263">
        <f t="shared" si="25"/>
        <v>21.557697637907676</v>
      </c>
      <c r="G122" s="204">
        <f t="shared" si="26"/>
        <v>324.71000000000004</v>
      </c>
      <c r="H122" s="181">
        <v>18</v>
      </c>
      <c r="I122" s="178">
        <v>658.86</v>
      </c>
      <c r="J122" s="178">
        <v>334.15</v>
      </c>
    </row>
    <row r="123" spans="1:10">
      <c r="A123" s="162">
        <v>21352</v>
      </c>
      <c r="B123" s="181">
        <v>4</v>
      </c>
      <c r="C123" s="169">
        <v>85.020600000000002</v>
      </c>
      <c r="D123" s="169">
        <v>85.028400000000005</v>
      </c>
      <c r="E123" s="203">
        <f t="shared" si="24"/>
        <v>7.8000000000031378E-3</v>
      </c>
      <c r="F123" s="263">
        <f t="shared" si="25"/>
        <v>24.911372999914203</v>
      </c>
      <c r="G123" s="204">
        <f t="shared" si="26"/>
        <v>313.11000000000007</v>
      </c>
      <c r="H123" s="214">
        <v>19</v>
      </c>
      <c r="I123" s="178">
        <v>805.95</v>
      </c>
      <c r="J123" s="178">
        <v>492.84</v>
      </c>
    </row>
    <row r="124" spans="1:10">
      <c r="A124" s="162"/>
      <c r="B124" s="181">
        <v>5</v>
      </c>
      <c r="C124" s="169">
        <v>85.0321</v>
      </c>
      <c r="D124" s="169">
        <v>85.039199999999994</v>
      </c>
      <c r="E124" s="203">
        <f t="shared" si="24"/>
        <v>7.099999999994111E-3</v>
      </c>
      <c r="F124" s="263">
        <f t="shared" si="25"/>
        <v>21.950842479499489</v>
      </c>
      <c r="G124" s="204">
        <f t="shared" si="26"/>
        <v>323.45000000000005</v>
      </c>
      <c r="H124" s="181">
        <v>20</v>
      </c>
      <c r="I124" s="178">
        <v>644.46</v>
      </c>
      <c r="J124" s="178">
        <v>321.01</v>
      </c>
    </row>
    <row r="125" spans="1:10">
      <c r="A125" s="162"/>
      <c r="B125" s="181">
        <v>6</v>
      </c>
      <c r="C125" s="169">
        <v>87.391300000000001</v>
      </c>
      <c r="D125" s="169">
        <v>87.401200000000003</v>
      </c>
      <c r="E125" s="203">
        <f t="shared" si="24"/>
        <v>9.9000000000017963E-3</v>
      </c>
      <c r="F125" s="263">
        <f t="shared" si="25"/>
        <v>34.087387666569555</v>
      </c>
      <c r="G125" s="204">
        <f t="shared" si="26"/>
        <v>290.43000000000006</v>
      </c>
      <c r="H125" s="214">
        <v>21</v>
      </c>
      <c r="I125" s="178">
        <v>827.99</v>
      </c>
      <c r="J125" s="178">
        <v>537.55999999999995</v>
      </c>
    </row>
    <row r="126" spans="1:10">
      <c r="A126" s="162">
        <v>21365</v>
      </c>
      <c r="B126" s="181">
        <v>7</v>
      </c>
      <c r="C126" s="169">
        <v>86.442999999999998</v>
      </c>
      <c r="D126" s="169">
        <v>86.447800000000001</v>
      </c>
      <c r="E126" s="203">
        <f t="shared" si="24"/>
        <v>4.8000000000030241E-3</v>
      </c>
      <c r="F126" s="263">
        <f t="shared" si="25"/>
        <v>16.536897953569301</v>
      </c>
      <c r="G126" s="204">
        <f t="shared" si="26"/>
        <v>290.25999999999993</v>
      </c>
      <c r="H126" s="181">
        <v>22</v>
      </c>
      <c r="I126" s="178">
        <v>745.42</v>
      </c>
      <c r="J126" s="178">
        <v>455.16</v>
      </c>
    </row>
    <row r="127" spans="1:10">
      <c r="A127" s="162"/>
      <c r="B127" s="181">
        <v>8</v>
      </c>
      <c r="C127" s="169">
        <v>84.770799999999994</v>
      </c>
      <c r="D127" s="169">
        <v>84.778400000000005</v>
      </c>
      <c r="E127" s="203">
        <f t="shared" si="24"/>
        <v>7.6000000000107093E-3</v>
      </c>
      <c r="F127" s="263">
        <f t="shared" si="25"/>
        <v>26.650769716347128</v>
      </c>
      <c r="G127" s="204">
        <f t="shared" si="26"/>
        <v>285.16999999999996</v>
      </c>
      <c r="H127" s="214">
        <v>23</v>
      </c>
      <c r="I127" s="178">
        <v>815.8</v>
      </c>
      <c r="J127" s="178">
        <v>530.63</v>
      </c>
    </row>
    <row r="128" spans="1:10">
      <c r="A128" s="162"/>
      <c r="B128" s="181">
        <v>9</v>
      </c>
      <c r="C128" s="169">
        <v>87.637500000000003</v>
      </c>
      <c r="D128" s="169">
        <v>87.646799999999999</v>
      </c>
      <c r="E128" s="203">
        <f t="shared" si="24"/>
        <v>9.2999999999960892E-3</v>
      </c>
      <c r="F128" s="263">
        <f t="shared" si="25"/>
        <v>28.707247808359337</v>
      </c>
      <c r="G128" s="204">
        <f t="shared" si="26"/>
        <v>323.95999999999992</v>
      </c>
      <c r="H128" s="181">
        <v>24</v>
      </c>
      <c r="I128" s="178">
        <v>684.06</v>
      </c>
      <c r="J128" s="178">
        <v>360.1</v>
      </c>
    </row>
    <row r="129" spans="1:10">
      <c r="A129" s="162">
        <v>21373</v>
      </c>
      <c r="B129" s="181">
        <v>1</v>
      </c>
      <c r="C129" s="169">
        <v>85.396199999999993</v>
      </c>
      <c r="D129" s="169">
        <v>85.415000000000006</v>
      </c>
      <c r="E129" s="203">
        <f t="shared" si="24"/>
        <v>1.8800000000013029E-2</v>
      </c>
      <c r="F129" s="263">
        <f t="shared" si="25"/>
        <v>60.376388978139332</v>
      </c>
      <c r="G129" s="204">
        <f t="shared" si="26"/>
        <v>311.38000000000005</v>
      </c>
      <c r="H129" s="214">
        <v>25</v>
      </c>
      <c r="I129" s="178">
        <v>672.84</v>
      </c>
      <c r="J129" s="178">
        <v>361.46</v>
      </c>
    </row>
    <row r="130" spans="1:10">
      <c r="A130" s="162"/>
      <c r="B130" s="181">
        <v>2</v>
      </c>
      <c r="C130" s="169">
        <v>87.463800000000006</v>
      </c>
      <c r="D130" s="169">
        <v>87.483999999999995</v>
      </c>
      <c r="E130" s="203">
        <f t="shared" si="24"/>
        <v>2.0199999999988449E-2</v>
      </c>
      <c r="F130" s="263">
        <f t="shared" si="25"/>
        <v>56.641336959841993</v>
      </c>
      <c r="G130" s="204">
        <f t="shared" si="26"/>
        <v>356.63</v>
      </c>
      <c r="H130" s="181">
        <v>26</v>
      </c>
      <c r="I130" s="178">
        <v>724.48</v>
      </c>
      <c r="J130" s="178">
        <v>367.85</v>
      </c>
    </row>
    <row r="131" spans="1:10">
      <c r="A131" s="162"/>
      <c r="B131" s="181">
        <v>3</v>
      </c>
      <c r="C131" s="169">
        <v>85.856499999999997</v>
      </c>
      <c r="D131" s="169">
        <v>85.878100000000003</v>
      </c>
      <c r="E131" s="203">
        <f t="shared" si="24"/>
        <v>2.1600000000006503E-2</v>
      </c>
      <c r="F131" s="263">
        <f t="shared" si="25"/>
        <v>75.206295045459768</v>
      </c>
      <c r="G131" s="204">
        <f t="shared" si="26"/>
        <v>287.21000000000004</v>
      </c>
      <c r="H131" s="214">
        <v>27</v>
      </c>
      <c r="I131" s="178">
        <v>851.1</v>
      </c>
      <c r="J131" s="178">
        <v>563.89</v>
      </c>
    </row>
    <row r="132" spans="1:10">
      <c r="A132" s="162">
        <v>21380</v>
      </c>
      <c r="B132" s="181">
        <v>4</v>
      </c>
      <c r="C132" s="169">
        <v>85.018799999999999</v>
      </c>
      <c r="D132" s="169">
        <v>85.040499999999994</v>
      </c>
      <c r="E132" s="203">
        <f t="shared" si="24"/>
        <v>2.1699999999995612E-2</v>
      </c>
      <c r="F132" s="263">
        <f t="shared" si="25"/>
        <v>61.487022554674191</v>
      </c>
      <c r="G132" s="204">
        <f t="shared" si="26"/>
        <v>352.91999999999996</v>
      </c>
      <c r="H132" s="181">
        <v>28</v>
      </c>
      <c r="I132" s="178">
        <v>721.93</v>
      </c>
      <c r="J132" s="178">
        <v>369.01</v>
      </c>
    </row>
    <row r="133" spans="1:10">
      <c r="A133" s="162"/>
      <c r="B133" s="181">
        <v>5</v>
      </c>
      <c r="C133" s="169">
        <v>85.048599999999993</v>
      </c>
      <c r="D133" s="169">
        <v>85.068600000000004</v>
      </c>
      <c r="E133" s="203">
        <f t="shared" si="24"/>
        <v>2.0000000000010232E-2</v>
      </c>
      <c r="F133" s="263">
        <f t="shared" si="25"/>
        <v>65.847957067165666</v>
      </c>
      <c r="G133" s="204">
        <f t="shared" si="26"/>
        <v>303.73</v>
      </c>
      <c r="H133" s="214">
        <v>29</v>
      </c>
      <c r="I133" s="178">
        <v>683.38</v>
      </c>
      <c r="J133" s="178">
        <v>379.65</v>
      </c>
    </row>
    <row r="134" spans="1:10">
      <c r="A134" s="162"/>
      <c r="B134" s="181">
        <v>6</v>
      </c>
      <c r="C134" s="169">
        <v>87.398600000000002</v>
      </c>
      <c r="D134" s="169">
        <v>87.418400000000005</v>
      </c>
      <c r="E134" s="203">
        <f t="shared" si="24"/>
        <v>1.9800000000003593E-2</v>
      </c>
      <c r="F134" s="263">
        <f t="shared" si="25"/>
        <v>57.207246251202207</v>
      </c>
      <c r="G134" s="204">
        <f t="shared" si="26"/>
        <v>346.10999999999996</v>
      </c>
      <c r="H134" s="181">
        <v>30</v>
      </c>
      <c r="I134" s="178">
        <v>761.56</v>
      </c>
      <c r="J134" s="178">
        <v>415.45</v>
      </c>
    </row>
    <row r="135" spans="1:10">
      <c r="A135" s="162">
        <v>21394</v>
      </c>
      <c r="B135" s="181">
        <v>7</v>
      </c>
      <c r="C135" s="169">
        <v>86.442300000000003</v>
      </c>
      <c r="D135" s="169">
        <v>86.461600000000004</v>
      </c>
      <c r="E135" s="203">
        <f t="shared" si="24"/>
        <v>1.9300000000001205E-2</v>
      </c>
      <c r="F135" s="263">
        <f t="shared" si="25"/>
        <v>58.076552720273241</v>
      </c>
      <c r="G135" s="204">
        <f t="shared" si="26"/>
        <v>332.32</v>
      </c>
      <c r="H135" s="214">
        <v>31</v>
      </c>
      <c r="I135" s="178">
        <v>705.5</v>
      </c>
      <c r="J135" s="178">
        <v>373.18</v>
      </c>
    </row>
    <row r="136" spans="1:10">
      <c r="A136" s="162"/>
      <c r="B136" s="181">
        <v>8</v>
      </c>
      <c r="C136" s="169">
        <v>84.786100000000005</v>
      </c>
      <c r="D136" s="169">
        <v>84.810400000000001</v>
      </c>
      <c r="E136" s="203">
        <f t="shared" si="24"/>
        <v>2.4299999999996658E-2</v>
      </c>
      <c r="F136" s="263">
        <f t="shared" si="25"/>
        <v>73.873654769856671</v>
      </c>
      <c r="G136" s="204">
        <f t="shared" si="26"/>
        <v>328.94000000000005</v>
      </c>
      <c r="H136" s="181">
        <v>32</v>
      </c>
      <c r="I136" s="178">
        <v>886.75</v>
      </c>
      <c r="J136" s="178">
        <v>557.80999999999995</v>
      </c>
    </row>
    <row r="137" spans="1:10">
      <c r="A137" s="162"/>
      <c r="B137" s="181">
        <v>9</v>
      </c>
      <c r="C137" s="169">
        <v>87.634399999999999</v>
      </c>
      <c r="D137" s="169">
        <v>87.653400000000005</v>
      </c>
      <c r="E137" s="203">
        <f t="shared" si="24"/>
        <v>1.9000000000005457E-2</v>
      </c>
      <c r="F137" s="263">
        <f t="shared" si="25"/>
        <v>60.204695966302666</v>
      </c>
      <c r="G137" s="204">
        <f t="shared" si="26"/>
        <v>315.58999999999997</v>
      </c>
      <c r="H137" s="214">
        <v>33</v>
      </c>
      <c r="I137" s="178">
        <v>825.39</v>
      </c>
      <c r="J137" s="178">
        <v>509.8</v>
      </c>
    </row>
    <row r="138" spans="1:10">
      <c r="A138" s="162">
        <v>21401</v>
      </c>
      <c r="B138" s="181">
        <v>1</v>
      </c>
      <c r="C138" s="169">
        <v>85.420699999999997</v>
      </c>
      <c r="D138" s="169">
        <v>85.444100000000006</v>
      </c>
      <c r="E138" s="203">
        <f t="shared" si="24"/>
        <v>2.3400000000009413E-2</v>
      </c>
      <c r="F138" s="263">
        <f t="shared" si="25"/>
        <v>86.318196908810407</v>
      </c>
      <c r="G138" s="204">
        <f t="shared" si="26"/>
        <v>271.09000000000003</v>
      </c>
      <c r="H138" s="181">
        <v>34</v>
      </c>
      <c r="I138" s="178">
        <v>814.11</v>
      </c>
      <c r="J138" s="178">
        <v>543.02</v>
      </c>
    </row>
    <row r="139" spans="1:10">
      <c r="A139" s="162"/>
      <c r="B139" s="181">
        <v>2</v>
      </c>
      <c r="C139" s="169">
        <v>87.495599999999996</v>
      </c>
      <c r="D139" s="169">
        <v>87.519099999999995</v>
      </c>
      <c r="E139" s="203">
        <f t="shared" si="24"/>
        <v>2.3499999999998522E-2</v>
      </c>
      <c r="F139" s="263">
        <f t="shared" si="25"/>
        <v>79.081976039838892</v>
      </c>
      <c r="G139" s="204">
        <f t="shared" si="26"/>
        <v>297.15999999999997</v>
      </c>
      <c r="H139" s="214">
        <v>35</v>
      </c>
      <c r="I139" s="178">
        <v>814.9</v>
      </c>
      <c r="J139" s="178">
        <v>517.74</v>
      </c>
    </row>
    <row r="140" spans="1:10">
      <c r="A140" s="162"/>
      <c r="B140" s="181">
        <v>3</v>
      </c>
      <c r="C140" s="169">
        <v>85.857799999999997</v>
      </c>
      <c r="D140" s="169">
        <v>85.875900000000001</v>
      </c>
      <c r="E140" s="203">
        <f t="shared" si="24"/>
        <v>1.8100000000004002E-2</v>
      </c>
      <c r="F140" s="263">
        <f t="shared" si="25"/>
        <v>75.206714588457203</v>
      </c>
      <c r="G140" s="204">
        <f t="shared" si="26"/>
        <v>240.67000000000007</v>
      </c>
      <c r="H140" s="181">
        <v>36</v>
      </c>
      <c r="I140" s="178">
        <v>783.7</v>
      </c>
      <c r="J140" s="178">
        <v>543.03</v>
      </c>
    </row>
    <row r="141" spans="1:10">
      <c r="A141" s="162">
        <v>21415</v>
      </c>
      <c r="B141" s="181">
        <v>4</v>
      </c>
      <c r="C141" s="169">
        <v>85.007800000000003</v>
      </c>
      <c r="D141" s="169">
        <v>85.031000000000006</v>
      </c>
      <c r="E141" s="203">
        <f t="shared" si="24"/>
        <v>2.3200000000002774E-2</v>
      </c>
      <c r="F141" s="263">
        <f t="shared" si="25"/>
        <v>74.25425681731781</v>
      </c>
      <c r="G141" s="204">
        <f t="shared" si="26"/>
        <v>312.43999999999994</v>
      </c>
      <c r="H141" s="214">
        <v>37</v>
      </c>
      <c r="I141" s="178">
        <v>734.41</v>
      </c>
      <c r="J141" s="178">
        <v>421.97</v>
      </c>
    </row>
    <row r="142" spans="1:10">
      <c r="A142" s="162"/>
      <c r="B142" s="181">
        <v>5</v>
      </c>
      <c r="C142" s="169">
        <v>85.037800000000004</v>
      </c>
      <c r="D142" s="169">
        <v>85.058800000000005</v>
      </c>
      <c r="E142" s="203">
        <f t="shared" si="24"/>
        <v>2.1000000000000796E-2</v>
      </c>
      <c r="F142" s="263">
        <f t="shared" si="25"/>
        <v>67.234424025103408</v>
      </c>
      <c r="G142" s="204">
        <f t="shared" si="26"/>
        <v>312.33999999999997</v>
      </c>
      <c r="H142" s="181">
        <v>38</v>
      </c>
      <c r="I142" s="178">
        <v>698.27</v>
      </c>
      <c r="J142" s="178">
        <v>385.93</v>
      </c>
    </row>
    <row r="143" spans="1:10">
      <c r="A143" s="162"/>
      <c r="B143" s="181">
        <v>6</v>
      </c>
      <c r="C143" s="169">
        <v>87.400800000000004</v>
      </c>
      <c r="D143" s="169">
        <v>87.426599999999993</v>
      </c>
      <c r="E143" s="203">
        <f t="shared" si="24"/>
        <v>2.5799999999989609E-2</v>
      </c>
      <c r="F143" s="263">
        <f t="shared" si="25"/>
        <v>92.13956644401847</v>
      </c>
      <c r="G143" s="204">
        <f t="shared" si="26"/>
        <v>280.01</v>
      </c>
      <c r="H143" s="214">
        <v>39</v>
      </c>
      <c r="I143" s="178">
        <v>843.87</v>
      </c>
      <c r="J143" s="178">
        <v>563.86</v>
      </c>
    </row>
    <row r="144" spans="1:10">
      <c r="A144" s="162">
        <v>21421</v>
      </c>
      <c r="B144" s="181">
        <v>7</v>
      </c>
      <c r="C144" s="169">
        <v>86.459299999999999</v>
      </c>
      <c r="D144" s="169">
        <v>86.471800000000002</v>
      </c>
      <c r="E144" s="203">
        <f t="shared" si="24"/>
        <v>1.2500000000002842E-2</v>
      </c>
      <c r="F144" s="263">
        <f t="shared" si="25"/>
        <v>42.86400109732817</v>
      </c>
      <c r="G144" s="204">
        <f t="shared" si="26"/>
        <v>291.62</v>
      </c>
      <c r="H144" s="181">
        <v>40</v>
      </c>
      <c r="I144" s="178">
        <v>812.36</v>
      </c>
      <c r="J144" s="178">
        <v>520.74</v>
      </c>
    </row>
    <row r="145" spans="1:10">
      <c r="A145" s="162"/>
      <c r="B145" s="181">
        <v>8</v>
      </c>
      <c r="C145" s="169">
        <v>84.804199999999994</v>
      </c>
      <c r="D145" s="169">
        <v>84.813400000000001</v>
      </c>
      <c r="E145" s="203">
        <f t="shared" si="24"/>
        <v>9.2000000000069804E-3</v>
      </c>
      <c r="F145" s="263">
        <f t="shared" si="25"/>
        <v>31.972198088642855</v>
      </c>
      <c r="G145" s="204">
        <f t="shared" si="26"/>
        <v>287.75</v>
      </c>
      <c r="H145" s="214">
        <v>41</v>
      </c>
      <c r="I145" s="178">
        <v>845.02</v>
      </c>
      <c r="J145" s="178">
        <v>557.27</v>
      </c>
    </row>
    <row r="146" spans="1:10">
      <c r="A146" s="162"/>
      <c r="B146" s="181">
        <v>9</v>
      </c>
      <c r="C146" s="169">
        <v>87.639799999999994</v>
      </c>
      <c r="D146" s="169">
        <v>87.646199999999993</v>
      </c>
      <c r="E146" s="203">
        <f t="shared" ref="E146:E209" si="27">D146-C146</f>
        <v>6.3999999999992951E-3</v>
      </c>
      <c r="F146" s="263">
        <f t="shared" ref="F146:F209" si="28">((10^6)*E146/G146)</f>
        <v>19.980643751363665</v>
      </c>
      <c r="G146" s="204">
        <f t="shared" ref="G146:G209" si="29">I146-J146</f>
        <v>320.31</v>
      </c>
      <c r="H146" s="181">
        <v>42</v>
      </c>
      <c r="I146" s="178">
        <v>684.76</v>
      </c>
      <c r="J146" s="178">
        <v>364.45</v>
      </c>
    </row>
    <row r="147" spans="1:10">
      <c r="A147" s="162">
        <v>21436</v>
      </c>
      <c r="B147" s="181">
        <v>1</v>
      </c>
      <c r="C147" s="169">
        <v>85.411299999999997</v>
      </c>
      <c r="D147" s="169">
        <v>85.420500000000004</v>
      </c>
      <c r="E147" s="203">
        <f t="shared" si="27"/>
        <v>9.2000000000069804E-3</v>
      </c>
      <c r="F147" s="263">
        <f t="shared" si="28"/>
        <v>30.135281208054572</v>
      </c>
      <c r="G147" s="204">
        <f t="shared" si="29"/>
        <v>305.29000000000002</v>
      </c>
      <c r="H147" s="214">
        <v>43</v>
      </c>
      <c r="I147" s="178">
        <v>678.61</v>
      </c>
      <c r="J147" s="178">
        <v>373.32</v>
      </c>
    </row>
    <row r="148" spans="1:10">
      <c r="A148" s="162"/>
      <c r="B148" s="181">
        <v>2</v>
      </c>
      <c r="C148" s="169">
        <v>87.456599999999995</v>
      </c>
      <c r="D148" s="169">
        <v>87.464600000000004</v>
      </c>
      <c r="E148" s="203">
        <f t="shared" si="27"/>
        <v>8.0000000000097771E-3</v>
      </c>
      <c r="F148" s="263">
        <f t="shared" si="28"/>
        <v>25.659118609307129</v>
      </c>
      <c r="G148" s="204">
        <f t="shared" si="29"/>
        <v>311.78000000000003</v>
      </c>
      <c r="H148" s="181">
        <v>44</v>
      </c>
      <c r="I148" s="178">
        <v>751.74</v>
      </c>
      <c r="J148" s="178">
        <v>439.96</v>
      </c>
    </row>
    <row r="149" spans="1:10">
      <c r="A149" s="162"/>
      <c r="B149" s="181">
        <v>3</v>
      </c>
      <c r="C149" s="169">
        <v>85.843000000000004</v>
      </c>
      <c r="D149" s="169">
        <v>85.85</v>
      </c>
      <c r="E149" s="203">
        <f t="shared" si="27"/>
        <v>6.9999999999907914E-3</v>
      </c>
      <c r="F149" s="263">
        <f t="shared" si="28"/>
        <v>20.913626721612118</v>
      </c>
      <c r="G149" s="204">
        <f t="shared" si="29"/>
        <v>334.71</v>
      </c>
      <c r="H149" s="214">
        <v>45</v>
      </c>
      <c r="I149" s="178">
        <v>696.27</v>
      </c>
      <c r="J149" s="178">
        <v>361.56</v>
      </c>
    </row>
    <row r="150" spans="1:10">
      <c r="A150" s="162">
        <v>21443</v>
      </c>
      <c r="B150" s="181">
        <v>4</v>
      </c>
      <c r="C150" s="169">
        <v>85.024699999999996</v>
      </c>
      <c r="D150" s="169">
        <v>85.035499999999999</v>
      </c>
      <c r="E150" s="203">
        <f t="shared" si="27"/>
        <v>1.0800000000003251E-2</v>
      </c>
      <c r="F150" s="263">
        <f t="shared" si="28"/>
        <v>34.693221972384364</v>
      </c>
      <c r="G150" s="204">
        <f t="shared" si="29"/>
        <v>311.3</v>
      </c>
      <c r="H150" s="181">
        <v>46</v>
      </c>
      <c r="I150" s="178">
        <v>680.34</v>
      </c>
      <c r="J150" s="178">
        <v>369.04</v>
      </c>
    </row>
    <row r="151" spans="1:10">
      <c r="A151" s="162"/>
      <c r="B151" s="181">
        <v>5</v>
      </c>
      <c r="C151" s="169">
        <v>85.033100000000005</v>
      </c>
      <c r="D151" s="169">
        <v>85.037899999999993</v>
      </c>
      <c r="E151" s="203">
        <f t="shared" si="27"/>
        <v>4.7999999999888132E-3</v>
      </c>
      <c r="F151" s="263">
        <f t="shared" si="28"/>
        <v>14.877723708237959</v>
      </c>
      <c r="G151" s="204">
        <f t="shared" si="29"/>
        <v>322.63000000000005</v>
      </c>
      <c r="H151" s="214">
        <v>47</v>
      </c>
      <c r="I151" s="178">
        <v>720.32</v>
      </c>
      <c r="J151" s="178">
        <v>397.69</v>
      </c>
    </row>
    <row r="152" spans="1:10">
      <c r="A152" s="162"/>
      <c r="B152" s="181">
        <v>6</v>
      </c>
      <c r="C152" s="169">
        <v>87.381500000000003</v>
      </c>
      <c r="D152" s="169">
        <v>87.390500000000003</v>
      </c>
      <c r="E152" s="203">
        <f t="shared" si="27"/>
        <v>9.0000000000003411E-3</v>
      </c>
      <c r="F152" s="263">
        <f t="shared" si="28"/>
        <v>31.315240083508499</v>
      </c>
      <c r="G152" s="204">
        <f t="shared" si="29"/>
        <v>287.39999999999998</v>
      </c>
      <c r="H152" s="181">
        <v>48</v>
      </c>
      <c r="I152" s="178">
        <v>792.15</v>
      </c>
      <c r="J152" s="178">
        <v>504.75</v>
      </c>
    </row>
    <row r="153" spans="1:10">
      <c r="A153" s="162">
        <v>21458</v>
      </c>
      <c r="B153" s="181">
        <v>7</v>
      </c>
      <c r="C153" s="169">
        <v>86.437299999999993</v>
      </c>
      <c r="D153" s="169">
        <v>86.447599999999994</v>
      </c>
      <c r="E153" s="203">
        <f t="shared" si="27"/>
        <v>1.0300000000000864E-2</v>
      </c>
      <c r="F153" s="263">
        <f t="shared" si="28"/>
        <v>31.719635378174626</v>
      </c>
      <c r="G153" s="204">
        <f t="shared" si="29"/>
        <v>324.71999999999997</v>
      </c>
      <c r="H153" s="214">
        <v>49</v>
      </c>
      <c r="I153" s="178">
        <v>692.38</v>
      </c>
      <c r="J153" s="178">
        <v>367.66</v>
      </c>
    </row>
    <row r="154" spans="1:10">
      <c r="A154" s="162"/>
      <c r="B154" s="181">
        <v>8</v>
      </c>
      <c r="C154" s="169">
        <v>84.784800000000004</v>
      </c>
      <c r="D154" s="169">
        <v>84.793300000000002</v>
      </c>
      <c r="E154" s="203">
        <f t="shared" si="27"/>
        <v>8.4999999999979536E-3</v>
      </c>
      <c r="F154" s="263">
        <f t="shared" si="28"/>
        <v>25.629428614497069</v>
      </c>
      <c r="G154" s="204">
        <f t="shared" si="29"/>
        <v>331.65000000000003</v>
      </c>
      <c r="H154" s="181">
        <v>50</v>
      </c>
      <c r="I154" s="178">
        <v>747.22</v>
      </c>
      <c r="J154" s="178">
        <v>415.57</v>
      </c>
    </row>
    <row r="155" spans="1:10">
      <c r="A155" s="162"/>
      <c r="B155" s="181">
        <v>9</v>
      </c>
      <c r="C155" s="169">
        <v>87.638000000000005</v>
      </c>
      <c r="D155" s="169">
        <v>87.648499999999999</v>
      </c>
      <c r="E155" s="203">
        <f t="shared" si="27"/>
        <v>1.0499999999993292E-2</v>
      </c>
      <c r="F155" s="263">
        <f t="shared" si="28"/>
        <v>35.110011368933634</v>
      </c>
      <c r="G155" s="204">
        <f t="shared" si="29"/>
        <v>299.05999999999995</v>
      </c>
      <c r="H155" s="214">
        <v>51</v>
      </c>
      <c r="I155" s="178">
        <v>771.16</v>
      </c>
      <c r="J155" s="178">
        <v>472.1</v>
      </c>
    </row>
    <row r="156" spans="1:10">
      <c r="A156" s="162">
        <v>21466</v>
      </c>
      <c r="B156" s="181">
        <v>1</v>
      </c>
      <c r="C156" s="169">
        <v>85.401499999999999</v>
      </c>
      <c r="D156" s="169">
        <v>85.408900000000003</v>
      </c>
      <c r="E156" s="203">
        <f t="shared" si="27"/>
        <v>7.40000000000407E-3</v>
      </c>
      <c r="F156" s="263">
        <f t="shared" si="28"/>
        <v>20.301226303816275</v>
      </c>
      <c r="G156" s="204">
        <f t="shared" si="29"/>
        <v>364.51</v>
      </c>
      <c r="H156" s="181">
        <v>52</v>
      </c>
      <c r="I156" s="178">
        <v>731.23</v>
      </c>
      <c r="J156" s="178">
        <v>366.72</v>
      </c>
    </row>
    <row r="157" spans="1:10">
      <c r="A157" s="162"/>
      <c r="B157" s="181">
        <v>2</v>
      </c>
      <c r="C157" s="169">
        <v>87.477900000000005</v>
      </c>
      <c r="D157" s="169">
        <v>87.482399999999998</v>
      </c>
      <c r="E157" s="203">
        <f t="shared" si="27"/>
        <v>4.4999999999930651E-3</v>
      </c>
      <c r="F157" s="263">
        <f t="shared" si="28"/>
        <v>14.661801120790647</v>
      </c>
      <c r="G157" s="204">
        <f t="shared" si="29"/>
        <v>306.91999999999996</v>
      </c>
      <c r="H157" s="214">
        <v>53</v>
      </c>
      <c r="I157" s="178">
        <v>745.89</v>
      </c>
      <c r="J157" s="178">
        <v>438.97</v>
      </c>
    </row>
    <row r="158" spans="1:10">
      <c r="A158" s="162"/>
      <c r="B158" s="181">
        <v>3</v>
      </c>
      <c r="C158" s="169">
        <v>85.858999999999995</v>
      </c>
      <c r="D158" s="169">
        <v>85.866</v>
      </c>
      <c r="E158" s="203">
        <f t="shared" si="27"/>
        <v>7.0000000000050022E-3</v>
      </c>
      <c r="F158" s="263">
        <f t="shared" si="28"/>
        <v>20.931762454413622</v>
      </c>
      <c r="G158" s="204">
        <f t="shared" si="29"/>
        <v>334.41999999999996</v>
      </c>
      <c r="H158" s="181">
        <v>54</v>
      </c>
      <c r="I158" s="178">
        <v>827.17</v>
      </c>
      <c r="J158" s="178">
        <v>492.75</v>
      </c>
    </row>
    <row r="159" spans="1:10">
      <c r="A159" s="162">
        <v>21474</v>
      </c>
      <c r="B159" s="181">
        <v>4</v>
      </c>
      <c r="C159" s="169">
        <v>85.022999999999996</v>
      </c>
      <c r="D159" s="169">
        <v>85.029200000000003</v>
      </c>
      <c r="E159" s="203">
        <f t="shared" si="27"/>
        <v>6.2000000000068667E-3</v>
      </c>
      <c r="F159" s="263">
        <f t="shared" si="28"/>
        <v>21.681354035553454</v>
      </c>
      <c r="G159" s="204">
        <f t="shared" si="29"/>
        <v>285.96000000000004</v>
      </c>
      <c r="H159" s="214">
        <v>55</v>
      </c>
      <c r="I159" s="178">
        <v>839.87</v>
      </c>
      <c r="J159" s="178">
        <v>553.91</v>
      </c>
    </row>
    <row r="160" spans="1:10">
      <c r="A160" s="162"/>
      <c r="B160" s="181">
        <v>5</v>
      </c>
      <c r="C160" s="169">
        <v>85.026700000000005</v>
      </c>
      <c r="D160" s="169">
        <v>85.034400000000005</v>
      </c>
      <c r="E160" s="203">
        <f t="shared" si="27"/>
        <v>7.6999999999998181E-3</v>
      </c>
      <c r="F160" s="263">
        <f t="shared" si="28"/>
        <v>24.420411658367374</v>
      </c>
      <c r="G160" s="204">
        <f t="shared" si="29"/>
        <v>315.31000000000006</v>
      </c>
      <c r="H160" s="181">
        <v>56</v>
      </c>
      <c r="I160" s="178">
        <v>824.2</v>
      </c>
      <c r="J160" s="178">
        <v>508.89</v>
      </c>
    </row>
    <row r="161" spans="1:10">
      <c r="A161" s="162"/>
      <c r="B161" s="181">
        <v>6</v>
      </c>
      <c r="C161" s="169">
        <v>87.381799999999998</v>
      </c>
      <c r="D161" s="169">
        <v>87.386700000000005</v>
      </c>
      <c r="E161" s="203">
        <f t="shared" si="27"/>
        <v>4.9000000000063437E-3</v>
      </c>
      <c r="F161" s="263">
        <f t="shared" si="28"/>
        <v>15.881761903239051</v>
      </c>
      <c r="G161" s="204">
        <f t="shared" si="29"/>
        <v>308.52999999999997</v>
      </c>
      <c r="H161" s="214">
        <v>57</v>
      </c>
      <c r="I161" s="178">
        <v>787.65</v>
      </c>
      <c r="J161" s="178">
        <v>479.12</v>
      </c>
    </row>
    <row r="162" spans="1:10">
      <c r="A162" s="162">
        <v>21487</v>
      </c>
      <c r="B162" s="181">
        <v>7</v>
      </c>
      <c r="C162" s="169">
        <v>86.462100000000007</v>
      </c>
      <c r="D162" s="169">
        <v>86.469899999999996</v>
      </c>
      <c r="E162" s="203">
        <f t="shared" si="27"/>
        <v>7.7999999999889269E-3</v>
      </c>
      <c r="F162" s="263">
        <f t="shared" si="28"/>
        <v>22.219057114339627</v>
      </c>
      <c r="G162" s="204">
        <f t="shared" si="29"/>
        <v>351.05</v>
      </c>
      <c r="H162" s="181">
        <v>58</v>
      </c>
      <c r="I162" s="178">
        <v>650.59</v>
      </c>
      <c r="J162" s="178">
        <v>299.54000000000002</v>
      </c>
    </row>
    <row r="163" spans="1:10">
      <c r="A163" s="162"/>
      <c r="B163" s="181">
        <v>8</v>
      </c>
      <c r="C163" s="169">
        <v>84.817700000000002</v>
      </c>
      <c r="D163" s="169">
        <v>84.820300000000003</v>
      </c>
      <c r="E163" s="203">
        <f t="shared" si="27"/>
        <v>2.6000000000010459E-3</v>
      </c>
      <c r="F163" s="263">
        <f t="shared" si="28"/>
        <v>9.4226796651362541</v>
      </c>
      <c r="G163" s="204">
        <f t="shared" si="29"/>
        <v>275.92999999999995</v>
      </c>
      <c r="H163" s="214">
        <v>59</v>
      </c>
      <c r="I163" s="178">
        <v>821.17</v>
      </c>
      <c r="J163" s="178">
        <v>545.24</v>
      </c>
    </row>
    <row r="164" spans="1:10">
      <c r="A164" s="162"/>
      <c r="B164" s="181">
        <v>9</v>
      </c>
      <c r="C164" s="169">
        <v>87.662800000000004</v>
      </c>
      <c r="D164" s="169">
        <v>87.664500000000004</v>
      </c>
      <c r="E164" s="203">
        <f t="shared" si="27"/>
        <v>1.6999999999995907E-3</v>
      </c>
      <c r="F164" s="263">
        <f t="shared" si="28"/>
        <v>5.6474652846973319</v>
      </c>
      <c r="G164" s="204">
        <f t="shared" si="29"/>
        <v>301.02</v>
      </c>
      <c r="H164" s="181">
        <v>60</v>
      </c>
      <c r="I164" s="178">
        <v>679.12</v>
      </c>
      <c r="J164" s="178">
        <v>378.1</v>
      </c>
    </row>
    <row r="165" spans="1:10">
      <c r="A165" s="162">
        <v>21499</v>
      </c>
      <c r="B165" s="181">
        <v>31</v>
      </c>
      <c r="C165" s="169">
        <v>84.881200000000007</v>
      </c>
      <c r="D165" s="169">
        <v>84.885499999999993</v>
      </c>
      <c r="E165" s="203">
        <f t="shared" si="27"/>
        <v>4.2999999999864258E-3</v>
      </c>
      <c r="F165" s="263">
        <f t="shared" si="28"/>
        <v>15.197031277562916</v>
      </c>
      <c r="G165" s="204">
        <f t="shared" si="29"/>
        <v>282.94999999999993</v>
      </c>
      <c r="H165" s="214">
        <v>61</v>
      </c>
      <c r="I165" s="178">
        <v>831.18</v>
      </c>
      <c r="J165" s="178">
        <v>548.23</v>
      </c>
    </row>
    <row r="166" spans="1:10">
      <c r="A166" s="162"/>
      <c r="B166" s="181">
        <v>32</v>
      </c>
      <c r="C166" s="169">
        <v>85.014300000000006</v>
      </c>
      <c r="D166" s="169">
        <v>85.016400000000004</v>
      </c>
      <c r="E166" s="203">
        <f t="shared" si="27"/>
        <v>2.0999999999986585E-3</v>
      </c>
      <c r="F166" s="263">
        <f t="shared" si="28"/>
        <v>5.9704887271448506</v>
      </c>
      <c r="G166" s="204">
        <f t="shared" si="29"/>
        <v>351.73</v>
      </c>
      <c r="H166" s="181">
        <v>62</v>
      </c>
      <c r="I166" s="178">
        <v>769.61</v>
      </c>
      <c r="J166" s="178">
        <v>417.88</v>
      </c>
    </row>
    <row r="167" spans="1:10">
      <c r="A167" s="162"/>
      <c r="B167" s="181">
        <v>33</v>
      </c>
      <c r="C167" s="169">
        <v>86.008399999999995</v>
      </c>
      <c r="D167" s="169">
        <v>86.012900000000002</v>
      </c>
      <c r="E167" s="203">
        <f t="shared" si="27"/>
        <v>4.500000000007276E-3</v>
      </c>
      <c r="F167" s="263">
        <f t="shared" si="28"/>
        <v>16.031350195964642</v>
      </c>
      <c r="G167" s="204">
        <f t="shared" si="29"/>
        <v>280.70000000000005</v>
      </c>
      <c r="H167" s="214">
        <v>63</v>
      </c>
      <c r="I167" s="178">
        <v>868.83</v>
      </c>
      <c r="J167" s="178">
        <v>588.13</v>
      </c>
    </row>
    <row r="168" spans="1:10">
      <c r="A168" s="162">
        <v>21516</v>
      </c>
      <c r="B168" s="181">
        <v>34</v>
      </c>
      <c r="C168" s="169">
        <v>83.747500000000002</v>
      </c>
      <c r="D168" s="169">
        <v>83.753799999999998</v>
      </c>
      <c r="E168" s="203">
        <f t="shared" si="27"/>
        <v>6.2999999999959755E-3</v>
      </c>
      <c r="F168" s="263">
        <f t="shared" si="28"/>
        <v>20.668613234460736</v>
      </c>
      <c r="G168" s="204">
        <f t="shared" si="29"/>
        <v>304.80999999999995</v>
      </c>
      <c r="H168" s="181">
        <v>64</v>
      </c>
      <c r="I168" s="178">
        <v>838.15</v>
      </c>
      <c r="J168" s="178">
        <v>533.34</v>
      </c>
    </row>
    <row r="169" spans="1:10">
      <c r="A169" s="162"/>
      <c r="B169" s="181">
        <v>35</v>
      </c>
      <c r="C169" s="169">
        <v>85.015299999999996</v>
      </c>
      <c r="D169" s="169">
        <v>85.018199999999993</v>
      </c>
      <c r="E169" s="203">
        <f t="shared" si="27"/>
        <v>2.899999999996794E-3</v>
      </c>
      <c r="F169" s="263">
        <f t="shared" si="28"/>
        <v>10.214144829518151</v>
      </c>
      <c r="G169" s="204">
        <f t="shared" si="29"/>
        <v>283.92000000000007</v>
      </c>
      <c r="H169" s="214">
        <v>65</v>
      </c>
      <c r="I169" s="178">
        <v>848.32</v>
      </c>
      <c r="J169" s="178">
        <v>564.4</v>
      </c>
    </row>
    <row r="170" spans="1:10">
      <c r="A170" s="162"/>
      <c r="B170" s="181">
        <v>36</v>
      </c>
      <c r="C170" s="169">
        <v>84.578100000000006</v>
      </c>
      <c r="D170" s="169">
        <v>84.584400000000002</v>
      </c>
      <c r="E170" s="203">
        <f t="shared" si="27"/>
        <v>6.2999999999959755E-3</v>
      </c>
      <c r="F170" s="263">
        <f t="shared" si="28"/>
        <v>18.27623219516688</v>
      </c>
      <c r="G170" s="204">
        <f t="shared" si="29"/>
        <v>344.71</v>
      </c>
      <c r="H170" s="181">
        <v>66</v>
      </c>
      <c r="I170" s="178">
        <v>708.28</v>
      </c>
      <c r="J170" s="178">
        <v>363.57</v>
      </c>
    </row>
    <row r="171" spans="1:10">
      <c r="A171" s="162">
        <v>21534</v>
      </c>
      <c r="B171" s="181">
        <v>1</v>
      </c>
      <c r="C171" s="169">
        <v>85.449700000000007</v>
      </c>
      <c r="D171" s="169">
        <v>85.455200000000005</v>
      </c>
      <c r="E171" s="203">
        <f t="shared" si="27"/>
        <v>5.49999999999784E-3</v>
      </c>
      <c r="F171" s="263">
        <f t="shared" si="28"/>
        <v>19.934036461157046</v>
      </c>
      <c r="G171" s="204">
        <f t="shared" si="29"/>
        <v>275.90999999999997</v>
      </c>
      <c r="H171" s="214">
        <v>67</v>
      </c>
      <c r="I171" s="178">
        <v>784.66</v>
      </c>
      <c r="J171" s="178">
        <v>508.75</v>
      </c>
    </row>
    <row r="172" spans="1:10">
      <c r="A172" s="162"/>
      <c r="B172" s="181">
        <v>2</v>
      </c>
      <c r="C172" s="169">
        <v>87.5</v>
      </c>
      <c r="D172" s="169">
        <v>87.5047</v>
      </c>
      <c r="E172" s="203">
        <f t="shared" si="27"/>
        <v>4.6999999999997044E-3</v>
      </c>
      <c r="F172" s="263">
        <f t="shared" si="28"/>
        <v>15.721692590733252</v>
      </c>
      <c r="G172" s="204">
        <f t="shared" si="29"/>
        <v>298.94999999999993</v>
      </c>
      <c r="H172" s="181">
        <v>68</v>
      </c>
      <c r="I172" s="178">
        <v>856.28</v>
      </c>
      <c r="J172" s="178">
        <v>557.33000000000004</v>
      </c>
    </row>
    <row r="173" spans="1:10">
      <c r="A173" s="162"/>
      <c r="B173" s="181">
        <v>3</v>
      </c>
      <c r="C173" s="169">
        <v>85.907700000000006</v>
      </c>
      <c r="D173" s="169">
        <v>85.913700000000006</v>
      </c>
      <c r="E173" s="203">
        <f t="shared" si="27"/>
        <v>6.0000000000002274E-3</v>
      </c>
      <c r="F173" s="263">
        <f t="shared" si="28"/>
        <v>16.778523489933523</v>
      </c>
      <c r="G173" s="204">
        <f t="shared" si="29"/>
        <v>357.59999999999997</v>
      </c>
      <c r="H173" s="214">
        <v>69</v>
      </c>
      <c r="I173" s="178">
        <v>671.27</v>
      </c>
      <c r="J173" s="178">
        <v>313.67</v>
      </c>
    </row>
    <row r="174" spans="1:10">
      <c r="A174" s="162">
        <v>21541</v>
      </c>
      <c r="B174" s="181">
        <v>4</v>
      </c>
      <c r="C174" s="169">
        <v>85.0471</v>
      </c>
      <c r="D174" s="169">
        <v>85.050299999999993</v>
      </c>
      <c r="E174" s="203">
        <f t="shared" si="27"/>
        <v>3.1999999999925421E-3</v>
      </c>
      <c r="F174" s="263">
        <f t="shared" si="28"/>
        <v>10.616767857710569</v>
      </c>
      <c r="G174" s="204">
        <f t="shared" si="29"/>
        <v>301.40999999999997</v>
      </c>
      <c r="H174" s="181">
        <v>70</v>
      </c>
      <c r="I174" s="178">
        <v>859.36</v>
      </c>
      <c r="J174" s="178">
        <v>557.95000000000005</v>
      </c>
    </row>
    <row r="175" spans="1:10">
      <c r="A175" s="162"/>
      <c r="B175" s="181">
        <v>5</v>
      </c>
      <c r="C175" s="169">
        <v>85.040899999999993</v>
      </c>
      <c r="D175" s="169">
        <v>85.045599999999993</v>
      </c>
      <c r="E175" s="203">
        <f t="shared" si="27"/>
        <v>4.6999999999997044E-3</v>
      </c>
      <c r="F175" s="263">
        <f t="shared" si="28"/>
        <v>14.533984785700119</v>
      </c>
      <c r="G175" s="204">
        <f t="shared" si="29"/>
        <v>323.38</v>
      </c>
      <c r="H175" s="214">
        <v>71</v>
      </c>
      <c r="I175" s="178">
        <v>826.24</v>
      </c>
      <c r="J175" s="178">
        <v>502.86</v>
      </c>
    </row>
    <row r="176" spans="1:10">
      <c r="A176" s="162"/>
      <c r="B176" s="181">
        <v>6</v>
      </c>
      <c r="C176" s="169">
        <v>87.394900000000007</v>
      </c>
      <c r="D176" s="169">
        <v>87.402500000000003</v>
      </c>
      <c r="E176" s="203">
        <f t="shared" si="27"/>
        <v>7.5999999999964984E-3</v>
      </c>
      <c r="F176" s="263">
        <f t="shared" si="28"/>
        <v>21.876169367595921</v>
      </c>
      <c r="G176" s="204">
        <f t="shared" si="29"/>
        <v>347.40999999999997</v>
      </c>
      <c r="H176" s="181">
        <v>72</v>
      </c>
      <c r="I176" s="178">
        <v>850.16</v>
      </c>
      <c r="J176" s="178">
        <v>502.75</v>
      </c>
    </row>
    <row r="177" spans="1:10">
      <c r="A177" s="162">
        <v>21568</v>
      </c>
      <c r="B177" s="181">
        <v>1</v>
      </c>
      <c r="C177" s="169">
        <v>85.051000000000002</v>
      </c>
      <c r="D177" s="169">
        <v>85.052800000000005</v>
      </c>
      <c r="E177" s="203">
        <f t="shared" si="27"/>
        <v>1.8000000000029104E-3</v>
      </c>
      <c r="F177" s="263">
        <f t="shared" si="28"/>
        <v>6.6641984450311371</v>
      </c>
      <c r="G177" s="204">
        <f t="shared" si="29"/>
        <v>270.10000000000002</v>
      </c>
      <c r="H177" s="214">
        <v>73</v>
      </c>
      <c r="I177" s="178">
        <v>799.1</v>
      </c>
      <c r="J177" s="178">
        <v>529</v>
      </c>
    </row>
    <row r="178" spans="1:10">
      <c r="A178" s="162"/>
      <c r="B178" s="181">
        <v>2</v>
      </c>
      <c r="C178" s="169">
        <v>85.044799999999995</v>
      </c>
      <c r="D178" s="169">
        <v>85.046999999999997</v>
      </c>
      <c r="E178" s="203">
        <f t="shared" si="27"/>
        <v>2.2000000000019782E-3</v>
      </c>
      <c r="F178" s="263">
        <f t="shared" si="28"/>
        <v>8.432996013500377</v>
      </c>
      <c r="G178" s="204">
        <f t="shared" si="29"/>
        <v>260.88</v>
      </c>
      <c r="H178" s="181">
        <v>74</v>
      </c>
      <c r="I178" s="178">
        <v>886.6</v>
      </c>
      <c r="J178" s="178">
        <v>625.72</v>
      </c>
    </row>
    <row r="179" spans="1:10">
      <c r="A179" s="162"/>
      <c r="B179" s="181">
        <v>3</v>
      </c>
      <c r="C179" s="169">
        <v>87.396000000000001</v>
      </c>
      <c r="D179" s="169">
        <v>87.401399999999995</v>
      </c>
      <c r="E179" s="203">
        <f t="shared" si="27"/>
        <v>5.3999999999945203E-3</v>
      </c>
      <c r="F179" s="263">
        <f t="shared" si="28"/>
        <v>18.018018017999736</v>
      </c>
      <c r="G179" s="204">
        <f t="shared" si="29"/>
        <v>299.7</v>
      </c>
      <c r="H179" s="214">
        <v>75</v>
      </c>
      <c r="I179" s="178">
        <v>712.5</v>
      </c>
      <c r="J179" s="178">
        <v>412.8</v>
      </c>
    </row>
    <row r="180" spans="1:10">
      <c r="A180" s="162">
        <v>21576</v>
      </c>
      <c r="B180" s="181">
        <v>4</v>
      </c>
      <c r="C180" s="169">
        <v>85.051000000000002</v>
      </c>
      <c r="D180" s="169">
        <v>85.053799999999995</v>
      </c>
      <c r="E180" s="203">
        <f t="shared" si="27"/>
        <v>2.7999999999934744E-3</v>
      </c>
      <c r="F180" s="263">
        <f t="shared" si="28"/>
        <v>9.3333333333115807</v>
      </c>
      <c r="G180" s="204">
        <f t="shared" si="29"/>
        <v>300</v>
      </c>
      <c r="H180" s="181">
        <v>76</v>
      </c>
      <c r="I180" s="178">
        <v>860.1</v>
      </c>
      <c r="J180" s="178">
        <v>560.1</v>
      </c>
    </row>
    <row r="181" spans="1:10">
      <c r="A181" s="162"/>
      <c r="B181" s="181">
        <v>5</v>
      </c>
      <c r="C181" s="169">
        <v>85.047799999999995</v>
      </c>
      <c r="D181" s="169">
        <v>85.053799999999995</v>
      </c>
      <c r="E181" s="203">
        <f t="shared" si="27"/>
        <v>6.0000000000002274E-3</v>
      </c>
      <c r="F181" s="263">
        <f t="shared" si="28"/>
        <v>17.639276789652293</v>
      </c>
      <c r="G181" s="204">
        <f t="shared" si="29"/>
        <v>340.15000000000003</v>
      </c>
      <c r="H181" s="214">
        <v>77</v>
      </c>
      <c r="I181" s="178">
        <v>800.1</v>
      </c>
      <c r="J181" s="178">
        <v>459.95</v>
      </c>
    </row>
    <row r="182" spans="1:10">
      <c r="A182" s="162"/>
      <c r="B182" s="181">
        <v>6</v>
      </c>
      <c r="C182" s="169">
        <v>85.400999999999996</v>
      </c>
      <c r="D182" s="169">
        <v>85.406000000000006</v>
      </c>
      <c r="E182" s="203">
        <f t="shared" si="27"/>
        <v>5.0000000000096634E-3</v>
      </c>
      <c r="F182" s="263">
        <f t="shared" si="28"/>
        <v>13.858861355977778</v>
      </c>
      <c r="G182" s="204">
        <f t="shared" si="29"/>
        <v>360.78000000000003</v>
      </c>
      <c r="H182" s="181">
        <v>78</v>
      </c>
      <c r="I182" s="178">
        <v>812.98</v>
      </c>
      <c r="J182" s="178">
        <v>452.2</v>
      </c>
    </row>
    <row r="183" spans="1:10">
      <c r="A183" s="162">
        <v>21597</v>
      </c>
      <c r="B183" s="181">
        <v>1</v>
      </c>
      <c r="C183" s="169">
        <v>85.392399999999995</v>
      </c>
      <c r="D183" s="169">
        <v>85.397199999999998</v>
      </c>
      <c r="E183" s="203">
        <f t="shared" si="27"/>
        <v>4.8000000000030241E-3</v>
      </c>
      <c r="F183" s="263">
        <f t="shared" si="28"/>
        <v>15.193239008650728</v>
      </c>
      <c r="G183" s="204">
        <f t="shared" si="29"/>
        <v>315.92999999999995</v>
      </c>
      <c r="H183" s="214">
        <v>79</v>
      </c>
      <c r="I183" s="178">
        <v>795.04</v>
      </c>
      <c r="J183" s="178">
        <v>479.11</v>
      </c>
    </row>
    <row r="184" spans="1:10">
      <c r="A184" s="162"/>
      <c r="B184" s="181">
        <v>2</v>
      </c>
      <c r="C184" s="169">
        <v>87.455299999999994</v>
      </c>
      <c r="D184" s="169">
        <v>87.463999999999999</v>
      </c>
      <c r="E184" s="203">
        <f t="shared" si="27"/>
        <v>8.7000000000045929E-3</v>
      </c>
      <c r="F184" s="263">
        <f t="shared" si="28"/>
        <v>24.803284296968283</v>
      </c>
      <c r="G184" s="204">
        <f t="shared" si="29"/>
        <v>350.75999999999993</v>
      </c>
      <c r="H184" s="181">
        <v>80</v>
      </c>
      <c r="I184" s="178">
        <v>708.81</v>
      </c>
      <c r="J184" s="178">
        <v>358.05</v>
      </c>
    </row>
    <row r="185" spans="1:10">
      <c r="A185" s="162"/>
      <c r="B185" s="181">
        <v>3</v>
      </c>
      <c r="C185" s="169">
        <v>85.859499999999997</v>
      </c>
      <c r="D185" s="169">
        <v>85.871399999999994</v>
      </c>
      <c r="E185" s="203">
        <f t="shared" si="27"/>
        <v>1.1899999999997135E-2</v>
      </c>
      <c r="F185" s="263">
        <f t="shared" si="28"/>
        <v>33.911829243957527</v>
      </c>
      <c r="G185" s="204">
        <f t="shared" si="29"/>
        <v>350.90999999999997</v>
      </c>
      <c r="H185" s="214">
        <v>81</v>
      </c>
      <c r="I185" s="178">
        <v>766.29</v>
      </c>
      <c r="J185" s="178">
        <v>415.38</v>
      </c>
    </row>
    <row r="186" spans="1:10">
      <c r="A186" s="162">
        <v>21606</v>
      </c>
      <c r="B186" s="181">
        <v>4</v>
      </c>
      <c r="C186" s="169">
        <v>85.007000000000005</v>
      </c>
      <c r="D186" s="169">
        <v>85.011600000000001</v>
      </c>
      <c r="E186" s="203">
        <f t="shared" si="27"/>
        <v>4.5999999999963848E-3</v>
      </c>
      <c r="F186" s="263">
        <f t="shared" si="28"/>
        <v>14.463134727232777</v>
      </c>
      <c r="G186" s="204">
        <f t="shared" si="29"/>
        <v>318.05</v>
      </c>
      <c r="H186" s="181">
        <v>82</v>
      </c>
      <c r="I186" s="178">
        <v>735.87</v>
      </c>
      <c r="J186" s="178">
        <v>417.82</v>
      </c>
    </row>
    <row r="187" spans="1:10">
      <c r="A187" s="162"/>
      <c r="B187" s="181">
        <v>5</v>
      </c>
      <c r="C187" s="169">
        <v>85.036000000000001</v>
      </c>
      <c r="D187" s="169">
        <v>85.040599999999998</v>
      </c>
      <c r="E187" s="203">
        <f t="shared" si="27"/>
        <v>4.5999999999963848E-3</v>
      </c>
      <c r="F187" s="263">
        <f t="shared" si="28"/>
        <v>15.923015680696407</v>
      </c>
      <c r="G187" s="204">
        <f t="shared" si="29"/>
        <v>288.89</v>
      </c>
      <c r="H187" s="214">
        <v>83</v>
      </c>
      <c r="I187" s="178">
        <v>769.38</v>
      </c>
      <c r="J187" s="178">
        <v>480.49</v>
      </c>
    </row>
    <row r="188" spans="1:10">
      <c r="A188" s="162"/>
      <c r="B188" s="181">
        <v>6</v>
      </c>
      <c r="C188" s="169">
        <v>87.390799999999999</v>
      </c>
      <c r="D188" s="169">
        <v>87.3977</v>
      </c>
      <c r="E188" s="203">
        <f t="shared" si="27"/>
        <v>6.9000000000016826E-3</v>
      </c>
      <c r="F188" s="263">
        <f t="shared" si="28"/>
        <v>24.742711657767714</v>
      </c>
      <c r="G188" s="204">
        <f t="shared" si="29"/>
        <v>278.87</v>
      </c>
      <c r="H188" s="181">
        <v>84</v>
      </c>
      <c r="I188" s="178">
        <v>830.09</v>
      </c>
      <c r="J188" s="178">
        <v>551.22</v>
      </c>
    </row>
    <row r="189" spans="1:10">
      <c r="A189" s="162">
        <v>21617</v>
      </c>
      <c r="B189" s="181">
        <v>1</v>
      </c>
      <c r="C189" s="169">
        <v>85.4238</v>
      </c>
      <c r="D189" s="169">
        <v>85.423900000000003</v>
      </c>
      <c r="E189" s="203">
        <f t="shared" si="27"/>
        <v>1.0000000000331966E-4</v>
      </c>
      <c r="F189" s="263">
        <f t="shared" si="28"/>
        <v>0.32843958354951119</v>
      </c>
      <c r="G189" s="204">
        <f t="shared" si="29"/>
        <v>304.46999999999997</v>
      </c>
      <c r="H189" s="214">
        <v>85</v>
      </c>
      <c r="I189" s="178">
        <v>650.91</v>
      </c>
      <c r="J189" s="178">
        <v>346.44</v>
      </c>
    </row>
    <row r="190" spans="1:10">
      <c r="A190" s="162"/>
      <c r="B190" s="181">
        <v>2</v>
      </c>
      <c r="C190" s="169">
        <v>87.474500000000006</v>
      </c>
      <c r="D190" s="169">
        <v>87.475999999999999</v>
      </c>
      <c r="E190" s="203">
        <f t="shared" si="27"/>
        <v>1.4999999999929514E-3</v>
      </c>
      <c r="F190" s="263">
        <f t="shared" si="28"/>
        <v>5.3949072075706779</v>
      </c>
      <c r="G190" s="204">
        <f t="shared" si="29"/>
        <v>278.04000000000002</v>
      </c>
      <c r="H190" s="181">
        <v>86</v>
      </c>
      <c r="I190" s="178">
        <v>679.85</v>
      </c>
      <c r="J190" s="178">
        <v>401.81</v>
      </c>
    </row>
    <row r="191" spans="1:10">
      <c r="A191" s="162"/>
      <c r="B191" s="181">
        <v>3</v>
      </c>
      <c r="C191" s="169">
        <v>85.885000000000005</v>
      </c>
      <c r="D191" s="169">
        <v>85.888099999999994</v>
      </c>
      <c r="E191" s="203">
        <f t="shared" si="27"/>
        <v>3.0999999999892225E-3</v>
      </c>
      <c r="F191" s="263">
        <f t="shared" si="28"/>
        <v>10.191334078470714</v>
      </c>
      <c r="G191" s="204">
        <f t="shared" si="29"/>
        <v>304.18000000000006</v>
      </c>
      <c r="H191" s="214">
        <v>87</v>
      </c>
      <c r="I191" s="178">
        <v>683.33</v>
      </c>
      <c r="J191" s="178">
        <v>379.15</v>
      </c>
    </row>
    <row r="192" spans="1:10">
      <c r="A192" s="162">
        <v>21639</v>
      </c>
      <c r="B192" s="181">
        <v>4</v>
      </c>
      <c r="C192" s="169">
        <v>85.031800000000004</v>
      </c>
      <c r="D192" s="169">
        <v>85.033199999999994</v>
      </c>
      <c r="E192" s="203">
        <f t="shared" si="27"/>
        <v>1.3999999999896318E-3</v>
      </c>
      <c r="F192" s="263">
        <f t="shared" si="28"/>
        <v>4.7255788833782209</v>
      </c>
      <c r="G192" s="204">
        <f t="shared" si="29"/>
        <v>296.26</v>
      </c>
      <c r="H192" s="181">
        <v>88</v>
      </c>
      <c r="I192" s="178">
        <v>832.49</v>
      </c>
      <c r="J192" s="178">
        <v>536.23</v>
      </c>
    </row>
    <row r="193" spans="1:10">
      <c r="A193" s="162"/>
      <c r="B193" s="181">
        <v>5</v>
      </c>
      <c r="C193" s="169">
        <v>85.042000000000002</v>
      </c>
      <c r="D193" s="169">
        <v>85.044600000000003</v>
      </c>
      <c r="E193" s="203">
        <f t="shared" si="27"/>
        <v>2.6000000000010459E-3</v>
      </c>
      <c r="F193" s="263">
        <f t="shared" si="28"/>
        <v>7.0875586086605775</v>
      </c>
      <c r="G193" s="204">
        <f t="shared" si="29"/>
        <v>366.84</v>
      </c>
      <c r="H193" s="214">
        <v>89</v>
      </c>
      <c r="I193" s="178">
        <v>666.25</v>
      </c>
      <c r="J193" s="178">
        <v>299.41000000000003</v>
      </c>
    </row>
    <row r="194" spans="1:10">
      <c r="A194" s="219"/>
      <c r="B194" s="220">
        <v>6</v>
      </c>
      <c r="C194" s="221">
        <v>87.407499999999999</v>
      </c>
      <c r="D194" s="221">
        <v>87.411299999999997</v>
      </c>
      <c r="E194" s="222">
        <f t="shared" si="27"/>
        <v>3.7999999999982492E-3</v>
      </c>
      <c r="F194" s="266">
        <f t="shared" si="28"/>
        <v>13.028422532307912</v>
      </c>
      <c r="G194" s="223">
        <f t="shared" si="29"/>
        <v>291.67</v>
      </c>
      <c r="H194" s="220">
        <v>90</v>
      </c>
      <c r="I194" s="224">
        <v>742.85</v>
      </c>
      <c r="J194" s="224">
        <v>451.18</v>
      </c>
    </row>
    <row r="195" spans="1:10">
      <c r="A195" s="213">
        <v>21647</v>
      </c>
      <c r="B195" s="181">
        <v>1</v>
      </c>
      <c r="C195" s="215">
        <v>85.389399999999995</v>
      </c>
      <c r="D195" s="215">
        <v>85.400800000000004</v>
      </c>
      <c r="E195" s="216">
        <f t="shared" si="27"/>
        <v>1.1400000000008959E-2</v>
      </c>
      <c r="F195" s="265">
        <f t="shared" si="28"/>
        <v>38.682094262186411</v>
      </c>
      <c r="G195" s="217">
        <f t="shared" si="29"/>
        <v>294.71000000000004</v>
      </c>
      <c r="H195" s="181">
        <v>1</v>
      </c>
      <c r="I195" s="218">
        <v>638.07000000000005</v>
      </c>
      <c r="J195" s="218">
        <v>343.36</v>
      </c>
    </row>
    <row r="196" spans="1:10">
      <c r="A196" s="162"/>
      <c r="B196" s="181">
        <v>2</v>
      </c>
      <c r="C196" s="169">
        <v>87.479699999999994</v>
      </c>
      <c r="D196" s="169">
        <v>87.481200000000001</v>
      </c>
      <c r="E196" s="203">
        <f t="shared" si="27"/>
        <v>1.5000000000071623E-3</v>
      </c>
      <c r="F196" s="263">
        <f t="shared" si="28"/>
        <v>5.1562338867937241</v>
      </c>
      <c r="G196" s="204">
        <f t="shared" si="29"/>
        <v>290.91000000000003</v>
      </c>
      <c r="H196" s="181">
        <v>2</v>
      </c>
      <c r="I196" s="178">
        <v>762.82</v>
      </c>
      <c r="J196" s="178">
        <v>471.91</v>
      </c>
    </row>
    <row r="197" spans="1:10">
      <c r="A197" s="162"/>
      <c r="B197" s="181">
        <v>3</v>
      </c>
      <c r="C197" s="169">
        <v>85.871099999999998</v>
      </c>
      <c r="D197" s="169">
        <v>85.877499999999998</v>
      </c>
      <c r="E197" s="203">
        <f t="shared" si="27"/>
        <v>6.3999999999992951E-3</v>
      </c>
      <c r="F197" s="263">
        <f t="shared" si="28"/>
        <v>22.840827980011756</v>
      </c>
      <c r="G197" s="204">
        <f t="shared" si="29"/>
        <v>280.20000000000005</v>
      </c>
      <c r="H197" s="181">
        <v>3</v>
      </c>
      <c r="I197" s="178">
        <v>791.94</v>
      </c>
      <c r="J197" s="178">
        <v>511.74</v>
      </c>
    </row>
    <row r="198" spans="1:10">
      <c r="A198" s="162">
        <v>21660</v>
      </c>
      <c r="B198" s="181">
        <v>4</v>
      </c>
      <c r="C198" s="169">
        <v>85.002499999999998</v>
      </c>
      <c r="D198" s="169">
        <v>85.010199999999998</v>
      </c>
      <c r="E198" s="203">
        <f t="shared" si="27"/>
        <v>7.6999999999998181E-3</v>
      </c>
      <c r="F198" s="263">
        <f t="shared" si="28"/>
        <v>25.644441484046553</v>
      </c>
      <c r="G198" s="204">
        <f t="shared" si="29"/>
        <v>300.26</v>
      </c>
      <c r="H198" s="181">
        <v>4</v>
      </c>
      <c r="I198" s="178">
        <v>667.61</v>
      </c>
      <c r="J198" s="178">
        <v>367.35</v>
      </c>
    </row>
    <row r="199" spans="1:10">
      <c r="A199" s="162"/>
      <c r="B199" s="181">
        <v>5</v>
      </c>
      <c r="C199" s="169">
        <v>85.003100000000003</v>
      </c>
      <c r="D199" s="169">
        <v>85.004499999999993</v>
      </c>
      <c r="E199" s="203">
        <f t="shared" si="27"/>
        <v>1.3999999999896318E-3</v>
      </c>
      <c r="F199" s="263">
        <f t="shared" si="28"/>
        <v>5.1304602755410125</v>
      </c>
      <c r="G199" s="204">
        <f t="shared" si="29"/>
        <v>272.88000000000005</v>
      </c>
      <c r="H199" s="181">
        <v>5</v>
      </c>
      <c r="I199" s="178">
        <v>704.33</v>
      </c>
      <c r="J199" s="178">
        <v>431.45</v>
      </c>
    </row>
    <row r="200" spans="1:10">
      <c r="A200" s="162"/>
      <c r="B200" s="220">
        <v>6</v>
      </c>
      <c r="C200" s="169">
        <v>87.371499999999997</v>
      </c>
      <c r="D200" s="169">
        <v>87.374399999999994</v>
      </c>
      <c r="E200" s="203">
        <f t="shared" si="27"/>
        <v>2.899999999996794E-3</v>
      </c>
      <c r="F200" s="263">
        <f t="shared" si="28"/>
        <v>10.87894361704916</v>
      </c>
      <c r="G200" s="204">
        <f t="shared" si="29"/>
        <v>266.56999999999994</v>
      </c>
      <c r="H200" s="220">
        <v>6</v>
      </c>
      <c r="I200" s="178">
        <v>815.27</v>
      </c>
      <c r="J200" s="178">
        <v>548.70000000000005</v>
      </c>
    </row>
    <row r="201" spans="1:10">
      <c r="A201" s="162">
        <v>21681</v>
      </c>
      <c r="B201" s="181">
        <v>1</v>
      </c>
      <c r="C201" s="169">
        <v>85.355199999999996</v>
      </c>
      <c r="D201" s="169">
        <v>85.367599999999996</v>
      </c>
      <c r="E201" s="203">
        <f t="shared" si="27"/>
        <v>1.2399999999999523E-2</v>
      </c>
      <c r="F201" s="263">
        <f t="shared" si="28"/>
        <v>36.506020549355327</v>
      </c>
      <c r="G201" s="204">
        <f t="shared" si="29"/>
        <v>339.66999999999996</v>
      </c>
      <c r="H201" s="181">
        <v>7</v>
      </c>
      <c r="I201" s="178">
        <v>704.41</v>
      </c>
      <c r="J201" s="178">
        <v>364.74</v>
      </c>
    </row>
    <row r="202" spans="1:10">
      <c r="A202" s="162"/>
      <c r="B202" s="181">
        <v>2</v>
      </c>
      <c r="C202" s="169">
        <v>87.418599999999998</v>
      </c>
      <c r="D202" s="169">
        <v>87.434200000000004</v>
      </c>
      <c r="E202" s="203">
        <f t="shared" si="27"/>
        <v>1.5600000000006276E-2</v>
      </c>
      <c r="F202" s="263">
        <f t="shared" si="28"/>
        <v>47.603063684374213</v>
      </c>
      <c r="G202" s="204">
        <f t="shared" si="29"/>
        <v>327.71000000000004</v>
      </c>
      <c r="H202" s="220">
        <v>8</v>
      </c>
      <c r="I202" s="178">
        <v>695.2</v>
      </c>
      <c r="J202" s="178">
        <v>367.49</v>
      </c>
    </row>
    <row r="203" spans="1:10">
      <c r="A203" s="162"/>
      <c r="B203" s="181">
        <v>3</v>
      </c>
      <c r="C203" s="169">
        <v>85.801599999999993</v>
      </c>
      <c r="D203" s="169">
        <v>85.819500000000005</v>
      </c>
      <c r="E203" s="203">
        <f t="shared" si="27"/>
        <v>1.7900000000011573E-2</v>
      </c>
      <c r="F203" s="263">
        <f t="shared" si="28"/>
        <v>57.463884430213717</v>
      </c>
      <c r="G203" s="204">
        <f t="shared" si="29"/>
        <v>311.5</v>
      </c>
      <c r="H203" s="181">
        <v>9</v>
      </c>
      <c r="I203" s="178">
        <v>862.79</v>
      </c>
      <c r="J203" s="178">
        <v>551.29</v>
      </c>
    </row>
    <row r="204" spans="1:10">
      <c r="A204" s="162">
        <v>21700</v>
      </c>
      <c r="B204" s="181">
        <v>4</v>
      </c>
      <c r="C204" s="169">
        <v>84.939599999999999</v>
      </c>
      <c r="D204" s="169">
        <v>84.952399999999997</v>
      </c>
      <c r="E204" s="203">
        <f t="shared" si="27"/>
        <v>1.279999999999859E-2</v>
      </c>
      <c r="F204" s="263">
        <f t="shared" si="28"/>
        <v>42.020944814676447</v>
      </c>
      <c r="G204" s="204">
        <f t="shared" si="29"/>
        <v>304.60999999999996</v>
      </c>
      <c r="H204" s="220">
        <v>10</v>
      </c>
      <c r="I204" s="178">
        <v>816.42</v>
      </c>
      <c r="J204" s="178">
        <v>511.81</v>
      </c>
    </row>
    <row r="205" spans="1:10">
      <c r="A205" s="162"/>
      <c r="B205" s="181">
        <v>5</v>
      </c>
      <c r="C205" s="169">
        <v>84.989699999999999</v>
      </c>
      <c r="D205" s="169">
        <v>85.004499999999993</v>
      </c>
      <c r="E205" s="203">
        <f t="shared" si="27"/>
        <v>1.4799999999993929E-2</v>
      </c>
      <c r="F205" s="263">
        <f t="shared" si="28"/>
        <v>53.197225117694998</v>
      </c>
      <c r="G205" s="204">
        <f t="shared" si="29"/>
        <v>278.21000000000004</v>
      </c>
      <c r="H205" s="181">
        <v>11</v>
      </c>
      <c r="I205" s="178">
        <v>804.1</v>
      </c>
      <c r="J205" s="178">
        <v>525.89</v>
      </c>
    </row>
    <row r="206" spans="1:10">
      <c r="A206" s="162"/>
      <c r="B206" s="220">
        <v>6</v>
      </c>
      <c r="C206" s="169">
        <v>87.363</v>
      </c>
      <c r="D206" s="169">
        <v>87.376900000000006</v>
      </c>
      <c r="E206" s="203">
        <f t="shared" si="27"/>
        <v>1.3900000000006685E-2</v>
      </c>
      <c r="F206" s="263">
        <f t="shared" si="28"/>
        <v>47.016641861746329</v>
      </c>
      <c r="G206" s="204">
        <f t="shared" si="29"/>
        <v>295.64</v>
      </c>
      <c r="H206" s="220">
        <v>12</v>
      </c>
      <c r="I206" s="178">
        <v>839.86</v>
      </c>
      <c r="J206" s="178">
        <v>544.22</v>
      </c>
    </row>
    <row r="207" spans="1:10">
      <c r="A207" s="162">
        <v>21711</v>
      </c>
      <c r="B207" s="181">
        <v>1</v>
      </c>
      <c r="C207" s="169">
        <v>85.3643</v>
      </c>
      <c r="D207" s="169">
        <v>85.387500000000003</v>
      </c>
      <c r="E207" s="203">
        <f t="shared" si="27"/>
        <v>2.3200000000002774E-2</v>
      </c>
      <c r="F207" s="263">
        <f t="shared" si="28"/>
        <v>64.035329837159182</v>
      </c>
      <c r="G207" s="204">
        <f t="shared" si="29"/>
        <v>362.3</v>
      </c>
      <c r="H207" s="181">
        <v>13</v>
      </c>
      <c r="I207" s="178">
        <v>701.97</v>
      </c>
      <c r="J207" s="178">
        <v>339.67</v>
      </c>
    </row>
    <row r="208" spans="1:10">
      <c r="A208" s="162"/>
      <c r="B208" s="181">
        <v>2</v>
      </c>
      <c r="C208" s="169">
        <v>87.44</v>
      </c>
      <c r="D208" s="169">
        <v>87.465900000000005</v>
      </c>
      <c r="E208" s="203">
        <f t="shared" si="27"/>
        <v>2.590000000000714E-2</v>
      </c>
      <c r="F208" s="263">
        <f t="shared" si="28"/>
        <v>79.241242160034091</v>
      </c>
      <c r="G208" s="204">
        <f t="shared" si="29"/>
        <v>326.84999999999997</v>
      </c>
      <c r="H208" s="220">
        <v>14</v>
      </c>
      <c r="I208" s="178">
        <v>732.41</v>
      </c>
      <c r="J208" s="178">
        <v>405.56</v>
      </c>
    </row>
    <row r="209" spans="1:10">
      <c r="A209" s="162"/>
      <c r="B209" s="181">
        <v>3</v>
      </c>
      <c r="C209" s="169">
        <v>85.851799999999997</v>
      </c>
      <c r="D209" s="169">
        <v>85.868499999999997</v>
      </c>
      <c r="E209" s="203">
        <f t="shared" si="27"/>
        <v>1.6700000000000159E-2</v>
      </c>
      <c r="F209" s="263">
        <f t="shared" si="28"/>
        <v>49.832895679160174</v>
      </c>
      <c r="G209" s="204">
        <f t="shared" si="29"/>
        <v>335.12000000000006</v>
      </c>
      <c r="H209" s="181">
        <v>15</v>
      </c>
      <c r="I209" s="178">
        <v>690.19</v>
      </c>
      <c r="J209" s="178">
        <v>355.07</v>
      </c>
    </row>
    <row r="210" spans="1:10">
      <c r="A210" s="162">
        <v>21717</v>
      </c>
      <c r="B210" s="181">
        <v>4</v>
      </c>
      <c r="C210" s="169">
        <v>84.989199999999997</v>
      </c>
      <c r="D210" s="169">
        <v>85.015000000000001</v>
      </c>
      <c r="E210" s="203">
        <f t="shared" ref="E210:E264" si="30">D210-C210</f>
        <v>2.580000000000382E-2</v>
      </c>
      <c r="F210" s="263">
        <f t="shared" ref="F210:F263" si="31">((10^6)*E210/G210)</f>
        <v>72.535072675655258</v>
      </c>
      <c r="G210" s="204">
        <f t="shared" ref="G210:G263" si="32">I210-J210</f>
        <v>355.69</v>
      </c>
      <c r="H210" s="220">
        <v>16</v>
      </c>
      <c r="I210" s="178">
        <v>725.6</v>
      </c>
      <c r="J210" s="178">
        <v>369.91</v>
      </c>
    </row>
    <row r="211" spans="1:10">
      <c r="A211" s="162"/>
      <c r="B211" s="181">
        <v>5</v>
      </c>
      <c r="C211" s="169">
        <v>85.019599999999997</v>
      </c>
      <c r="D211" s="169">
        <v>85.040700000000001</v>
      </c>
      <c r="E211" s="203">
        <f t="shared" si="30"/>
        <v>2.1100000000004115E-2</v>
      </c>
      <c r="F211" s="263">
        <f t="shared" si="31"/>
        <v>68.306895435429297</v>
      </c>
      <c r="G211" s="204">
        <f t="shared" si="32"/>
        <v>308.90000000000009</v>
      </c>
      <c r="H211" s="181">
        <v>17</v>
      </c>
      <c r="I211" s="178">
        <v>851.21</v>
      </c>
      <c r="J211" s="178">
        <v>542.30999999999995</v>
      </c>
    </row>
    <row r="212" spans="1:10">
      <c r="A212" s="162"/>
      <c r="B212" s="181">
        <v>6</v>
      </c>
      <c r="C212" s="169">
        <v>87.385800000000003</v>
      </c>
      <c r="D212" s="169">
        <v>87.441299999999998</v>
      </c>
      <c r="E212" s="203">
        <f t="shared" si="30"/>
        <v>5.5499999999994998E-2</v>
      </c>
      <c r="F212" s="263">
        <f t="shared" si="31"/>
        <v>165.11468776959808</v>
      </c>
      <c r="G212" s="204">
        <f t="shared" si="32"/>
        <v>336.12999999999994</v>
      </c>
      <c r="H212" s="220">
        <v>18</v>
      </c>
      <c r="I212" s="178">
        <v>734.68</v>
      </c>
      <c r="J212" s="178">
        <v>398.55</v>
      </c>
    </row>
    <row r="213" spans="1:10">
      <c r="A213" s="162">
        <v>21724</v>
      </c>
      <c r="B213" s="181">
        <v>7</v>
      </c>
      <c r="C213" s="169">
        <v>86.439599999999999</v>
      </c>
      <c r="D213" s="169">
        <v>86.463200000000001</v>
      </c>
      <c r="E213" s="203">
        <f t="shared" si="30"/>
        <v>2.3600000000001842E-2</v>
      </c>
      <c r="F213" s="263">
        <f t="shared" si="31"/>
        <v>80.337690631814553</v>
      </c>
      <c r="G213" s="204">
        <f t="shared" si="32"/>
        <v>293.76</v>
      </c>
      <c r="H213" s="181">
        <v>19</v>
      </c>
      <c r="I213" s="178">
        <v>831.4</v>
      </c>
      <c r="J213" s="178">
        <v>537.64</v>
      </c>
    </row>
    <row r="214" spans="1:10">
      <c r="A214" s="162"/>
      <c r="B214" s="181">
        <v>8</v>
      </c>
      <c r="C214" s="169">
        <v>84.786199999999994</v>
      </c>
      <c r="D214" s="169">
        <v>84.807100000000005</v>
      </c>
      <c r="E214" s="203">
        <f t="shared" si="30"/>
        <v>2.0900000000011687E-2</v>
      </c>
      <c r="F214" s="263">
        <f t="shared" si="31"/>
        <v>68.567304222340738</v>
      </c>
      <c r="G214" s="204">
        <f t="shared" si="32"/>
        <v>304.81000000000006</v>
      </c>
      <c r="H214" s="220">
        <v>20</v>
      </c>
      <c r="I214" s="178">
        <v>833.45</v>
      </c>
      <c r="J214" s="178">
        <v>528.64</v>
      </c>
    </row>
    <row r="215" spans="1:10">
      <c r="A215" s="162"/>
      <c r="B215" s="181">
        <v>9</v>
      </c>
      <c r="C215" s="169">
        <v>87.633099999999999</v>
      </c>
      <c r="D215" s="169">
        <v>87.655199999999994</v>
      </c>
      <c r="E215" s="203">
        <f t="shared" si="30"/>
        <v>2.2099999999994679E-2</v>
      </c>
      <c r="F215" s="263">
        <f t="shared" si="31"/>
        <v>63.620922935183479</v>
      </c>
      <c r="G215" s="204">
        <f t="shared" si="32"/>
        <v>347.36999999999995</v>
      </c>
      <c r="H215" s="181">
        <v>21</v>
      </c>
      <c r="I215" s="178">
        <v>697.56</v>
      </c>
      <c r="J215" s="178">
        <v>350.19</v>
      </c>
    </row>
    <row r="216" spans="1:10">
      <c r="A216" s="162">
        <v>21738</v>
      </c>
      <c r="B216" s="181">
        <v>1</v>
      </c>
      <c r="C216" s="169">
        <v>85.3643</v>
      </c>
      <c r="D216" s="169">
        <v>85.387500000000003</v>
      </c>
      <c r="E216" s="203">
        <f t="shared" si="30"/>
        <v>2.3200000000002774E-2</v>
      </c>
      <c r="F216" s="263">
        <f t="shared" si="31"/>
        <v>64.035329837159182</v>
      </c>
      <c r="G216" s="204">
        <f t="shared" si="32"/>
        <v>362.3</v>
      </c>
      <c r="H216" s="220">
        <v>22</v>
      </c>
      <c r="I216" s="178">
        <v>701.97</v>
      </c>
      <c r="J216" s="178">
        <v>339.67</v>
      </c>
    </row>
    <row r="217" spans="1:10">
      <c r="A217" s="162"/>
      <c r="B217" s="181">
        <v>2</v>
      </c>
      <c r="C217" s="169">
        <v>87.44</v>
      </c>
      <c r="D217" s="169">
        <v>87.465900000000005</v>
      </c>
      <c r="E217" s="203">
        <f t="shared" si="30"/>
        <v>2.590000000000714E-2</v>
      </c>
      <c r="F217" s="263">
        <f t="shared" si="31"/>
        <v>79.241242160034091</v>
      </c>
      <c r="G217" s="204">
        <f t="shared" si="32"/>
        <v>326.84999999999997</v>
      </c>
      <c r="H217" s="181">
        <v>23</v>
      </c>
      <c r="I217" s="178">
        <v>732.41</v>
      </c>
      <c r="J217" s="178">
        <v>405.56</v>
      </c>
    </row>
    <row r="218" spans="1:10">
      <c r="A218" s="162"/>
      <c r="B218" s="181">
        <v>3</v>
      </c>
      <c r="C218" s="169">
        <v>85.851799999999997</v>
      </c>
      <c r="D218" s="169">
        <v>85.868499999999997</v>
      </c>
      <c r="E218" s="203">
        <f t="shared" si="30"/>
        <v>1.6700000000000159E-2</v>
      </c>
      <c r="F218" s="263">
        <f t="shared" si="31"/>
        <v>49.832895679160174</v>
      </c>
      <c r="G218" s="204">
        <f t="shared" si="32"/>
        <v>335.12000000000006</v>
      </c>
      <c r="H218" s="220">
        <v>24</v>
      </c>
      <c r="I218" s="178">
        <v>690.19</v>
      </c>
      <c r="J218" s="178">
        <v>355.07</v>
      </c>
    </row>
    <row r="219" spans="1:10">
      <c r="A219" s="162">
        <v>21745</v>
      </c>
      <c r="B219" s="181">
        <v>4</v>
      </c>
      <c r="C219" s="169">
        <v>84.989199999999997</v>
      </c>
      <c r="D219" s="169">
        <v>85.015000000000001</v>
      </c>
      <c r="E219" s="203">
        <f t="shared" si="30"/>
        <v>2.580000000000382E-2</v>
      </c>
      <c r="F219" s="263">
        <f t="shared" si="31"/>
        <v>72.535072675655258</v>
      </c>
      <c r="G219" s="204">
        <f t="shared" si="32"/>
        <v>355.69</v>
      </c>
      <c r="H219" s="181">
        <v>25</v>
      </c>
      <c r="I219" s="178">
        <v>725.6</v>
      </c>
      <c r="J219" s="178">
        <v>369.91</v>
      </c>
    </row>
    <row r="220" spans="1:10">
      <c r="A220" s="162"/>
      <c r="B220" s="181">
        <v>5</v>
      </c>
      <c r="C220" s="169">
        <v>85.019599999999997</v>
      </c>
      <c r="D220" s="169">
        <v>85.040700000000001</v>
      </c>
      <c r="E220" s="203">
        <f t="shared" si="30"/>
        <v>2.1100000000004115E-2</v>
      </c>
      <c r="F220" s="263">
        <f t="shared" si="31"/>
        <v>68.306895435429297</v>
      </c>
      <c r="G220" s="204">
        <f t="shared" si="32"/>
        <v>308.90000000000009</v>
      </c>
      <c r="H220" s="220">
        <v>26</v>
      </c>
      <c r="I220" s="178">
        <v>851.21</v>
      </c>
      <c r="J220" s="178">
        <v>542.30999999999995</v>
      </c>
    </row>
    <row r="221" spans="1:10">
      <c r="A221" s="162"/>
      <c r="B221" s="181">
        <v>6</v>
      </c>
      <c r="C221" s="169">
        <v>87.385800000000003</v>
      </c>
      <c r="D221" s="169">
        <v>87.441299999999998</v>
      </c>
      <c r="E221" s="203">
        <f t="shared" si="30"/>
        <v>5.5499999999994998E-2</v>
      </c>
      <c r="F221" s="263">
        <f t="shared" si="31"/>
        <v>165.11468776959808</v>
      </c>
      <c r="G221" s="204">
        <f t="shared" si="32"/>
        <v>336.12999999999994</v>
      </c>
      <c r="H221" s="181">
        <v>27</v>
      </c>
      <c r="I221" s="178">
        <v>734.68</v>
      </c>
      <c r="J221" s="178">
        <v>398.55</v>
      </c>
    </row>
    <row r="222" spans="1:10">
      <c r="A222" s="162">
        <v>21758</v>
      </c>
      <c r="B222" s="181">
        <v>7</v>
      </c>
      <c r="C222" s="169">
        <v>86.439599999999999</v>
      </c>
      <c r="D222" s="169">
        <v>86.463200000000001</v>
      </c>
      <c r="E222" s="203">
        <f t="shared" si="30"/>
        <v>2.3600000000001842E-2</v>
      </c>
      <c r="F222" s="263">
        <f t="shared" si="31"/>
        <v>80.337690631814553</v>
      </c>
      <c r="G222" s="204">
        <f t="shared" si="32"/>
        <v>293.76</v>
      </c>
      <c r="H222" s="220">
        <v>28</v>
      </c>
      <c r="I222" s="178">
        <v>831.4</v>
      </c>
      <c r="J222" s="178">
        <v>537.64</v>
      </c>
    </row>
    <row r="223" spans="1:10">
      <c r="A223" s="162"/>
      <c r="B223" s="181">
        <v>8</v>
      </c>
      <c r="C223" s="169">
        <v>84.786199999999994</v>
      </c>
      <c r="D223" s="169">
        <v>84.807100000000005</v>
      </c>
      <c r="E223" s="203">
        <f t="shared" si="30"/>
        <v>2.0900000000011687E-2</v>
      </c>
      <c r="F223" s="263">
        <f t="shared" si="31"/>
        <v>68.567304222340738</v>
      </c>
      <c r="G223" s="204">
        <f t="shared" si="32"/>
        <v>304.81000000000006</v>
      </c>
      <c r="H223" s="181">
        <v>29</v>
      </c>
      <c r="I223" s="178">
        <v>833.45</v>
      </c>
      <c r="J223" s="178">
        <v>528.64</v>
      </c>
    </row>
    <row r="224" spans="1:10">
      <c r="A224" s="162"/>
      <c r="B224" s="181">
        <v>9</v>
      </c>
      <c r="C224" s="169">
        <v>87.633099999999999</v>
      </c>
      <c r="D224" s="169">
        <v>87.655199999999994</v>
      </c>
      <c r="E224" s="203">
        <f t="shared" si="30"/>
        <v>2.2099999999994679E-2</v>
      </c>
      <c r="F224" s="263">
        <f t="shared" si="31"/>
        <v>63.620922935183479</v>
      </c>
      <c r="G224" s="204">
        <f t="shared" si="32"/>
        <v>347.36999999999995</v>
      </c>
      <c r="H224" s="220">
        <v>30</v>
      </c>
      <c r="I224" s="178">
        <v>697.56</v>
      </c>
      <c r="J224" s="178">
        <v>350.19</v>
      </c>
    </row>
    <row r="225" spans="1:10">
      <c r="A225" s="162">
        <v>21770</v>
      </c>
      <c r="B225" s="181">
        <v>28</v>
      </c>
      <c r="C225" s="169">
        <v>87.228899999999996</v>
      </c>
      <c r="D225" s="169">
        <v>87.267600000000002</v>
      </c>
      <c r="E225" s="203">
        <f t="shared" si="30"/>
        <v>3.870000000000573E-2</v>
      </c>
      <c r="F225" s="263">
        <f t="shared" si="31"/>
        <v>118.35224318788261</v>
      </c>
      <c r="G225" s="204">
        <f t="shared" si="32"/>
        <v>326.99</v>
      </c>
      <c r="H225" s="181">
        <v>31</v>
      </c>
      <c r="I225" s="178">
        <v>633.97</v>
      </c>
      <c r="J225" s="178">
        <v>306.98</v>
      </c>
    </row>
    <row r="226" spans="1:10">
      <c r="A226" s="162"/>
      <c r="B226" s="181">
        <v>29</v>
      </c>
      <c r="C226" s="169">
        <v>85.248999999999995</v>
      </c>
      <c r="D226" s="169">
        <v>85.292900000000003</v>
      </c>
      <c r="E226" s="203">
        <f t="shared" si="30"/>
        <v>4.3900000000007822E-2</v>
      </c>
      <c r="F226" s="263">
        <f t="shared" si="31"/>
        <v>145.58599190823045</v>
      </c>
      <c r="G226" s="204">
        <f t="shared" si="32"/>
        <v>301.54000000000008</v>
      </c>
      <c r="H226" s="220">
        <v>32</v>
      </c>
      <c r="I226" s="178">
        <v>826.09</v>
      </c>
      <c r="J226" s="178">
        <v>524.54999999999995</v>
      </c>
    </row>
    <row r="227" spans="1:10">
      <c r="A227" s="162"/>
      <c r="B227" s="181">
        <v>30</v>
      </c>
      <c r="C227" s="169">
        <v>84.976299999999995</v>
      </c>
      <c r="D227" s="169">
        <v>85.0167</v>
      </c>
      <c r="E227" s="203">
        <f t="shared" si="30"/>
        <v>4.0400000000005321E-2</v>
      </c>
      <c r="F227" s="263">
        <f t="shared" si="31"/>
        <v>145.24537120260766</v>
      </c>
      <c r="G227" s="204">
        <f t="shared" si="32"/>
        <v>278.14999999999998</v>
      </c>
      <c r="H227" s="181">
        <v>33</v>
      </c>
      <c r="I227" s="178">
        <v>853.27</v>
      </c>
      <c r="J227" s="178">
        <v>575.12</v>
      </c>
    </row>
    <row r="228" spans="1:10">
      <c r="A228" s="162">
        <v>21783</v>
      </c>
      <c r="B228" s="181">
        <v>31</v>
      </c>
      <c r="C228" s="169">
        <v>84.899000000000001</v>
      </c>
      <c r="D228" s="169">
        <v>84.969300000000004</v>
      </c>
      <c r="E228" s="203">
        <f t="shared" si="30"/>
        <v>7.0300000000003138E-2</v>
      </c>
      <c r="F228" s="263">
        <f t="shared" si="31"/>
        <v>218.38402037837642</v>
      </c>
      <c r="G228" s="204">
        <f t="shared" si="32"/>
        <v>321.90999999999997</v>
      </c>
      <c r="H228" s="220">
        <v>34</v>
      </c>
      <c r="I228" s="178">
        <v>728.64</v>
      </c>
      <c r="J228" s="178">
        <v>406.73</v>
      </c>
    </row>
    <row r="229" spans="1:10">
      <c r="A229" s="162"/>
      <c r="B229" s="181">
        <v>32</v>
      </c>
      <c r="C229" s="169">
        <v>85.036199999999994</v>
      </c>
      <c r="D229" s="169">
        <v>85.084900000000005</v>
      </c>
      <c r="E229" s="203">
        <f t="shared" si="30"/>
        <v>4.8700000000010846E-2</v>
      </c>
      <c r="F229" s="263">
        <f t="shared" si="31"/>
        <v>170.44062576562089</v>
      </c>
      <c r="G229" s="204">
        <f t="shared" si="32"/>
        <v>285.72999999999996</v>
      </c>
      <c r="H229" s="181">
        <v>35</v>
      </c>
      <c r="I229" s="178">
        <v>776.91</v>
      </c>
      <c r="J229" s="178">
        <v>491.18</v>
      </c>
    </row>
    <row r="230" spans="1:10">
      <c r="A230" s="162"/>
      <c r="B230" s="181">
        <v>33</v>
      </c>
      <c r="C230" s="169">
        <v>86.004900000000006</v>
      </c>
      <c r="D230" s="169">
        <v>86.042299999999997</v>
      </c>
      <c r="E230" s="203">
        <f t="shared" si="30"/>
        <v>3.7399999999990996E-2</v>
      </c>
      <c r="F230" s="263">
        <f t="shared" si="31"/>
        <v>126.80975146641914</v>
      </c>
      <c r="G230" s="204">
        <f t="shared" si="32"/>
        <v>294.92999999999995</v>
      </c>
      <c r="H230" s="220">
        <v>36</v>
      </c>
      <c r="I230" s="178">
        <v>839.9</v>
      </c>
      <c r="J230" s="178">
        <v>544.97</v>
      </c>
    </row>
    <row r="231" spans="1:10">
      <c r="A231" s="162">
        <v>21791</v>
      </c>
      <c r="B231" s="181">
        <v>34</v>
      </c>
      <c r="C231" s="169">
        <v>83.752499999999998</v>
      </c>
      <c r="D231" s="169">
        <v>83.822000000000003</v>
      </c>
      <c r="E231" s="203">
        <f t="shared" si="30"/>
        <v>6.9500000000005002E-2</v>
      </c>
      <c r="F231" s="263">
        <f t="shared" si="31"/>
        <v>241.21893655423088</v>
      </c>
      <c r="G231" s="204">
        <f t="shared" si="32"/>
        <v>288.12</v>
      </c>
      <c r="H231" s="181">
        <v>37</v>
      </c>
      <c r="I231" s="178">
        <v>818</v>
      </c>
      <c r="J231" s="178">
        <v>529.88</v>
      </c>
    </row>
    <row r="232" spans="1:10">
      <c r="A232" s="162"/>
      <c r="B232" s="181">
        <v>35</v>
      </c>
      <c r="C232" s="169">
        <v>85.035300000000007</v>
      </c>
      <c r="D232" s="169">
        <v>85.090500000000006</v>
      </c>
      <c r="E232" s="203">
        <f t="shared" si="30"/>
        <v>5.519999999999925E-2</v>
      </c>
      <c r="F232" s="263">
        <f t="shared" si="31"/>
        <v>158.77581545187613</v>
      </c>
      <c r="G232" s="204">
        <f t="shared" si="32"/>
        <v>347.65999999999997</v>
      </c>
      <c r="H232" s="220">
        <v>38</v>
      </c>
      <c r="I232" s="178">
        <v>685.15</v>
      </c>
      <c r="J232" s="178">
        <v>337.49</v>
      </c>
    </row>
    <row r="233" spans="1:10">
      <c r="A233" s="162"/>
      <c r="B233" s="181">
        <v>36</v>
      </c>
      <c r="C233" s="169">
        <v>84.598500000000001</v>
      </c>
      <c r="D233" s="169">
        <v>84.641300000000001</v>
      </c>
      <c r="E233" s="203">
        <f t="shared" si="30"/>
        <v>4.2799999999999727E-2</v>
      </c>
      <c r="F233" s="263">
        <f t="shared" si="31"/>
        <v>145.20780322306945</v>
      </c>
      <c r="G233" s="204">
        <f t="shared" si="32"/>
        <v>294.75</v>
      </c>
      <c r="H233" s="181">
        <v>39</v>
      </c>
      <c r="I233" s="178">
        <v>813.22</v>
      </c>
      <c r="J233" s="178">
        <v>518.47</v>
      </c>
    </row>
    <row r="234" spans="1:10">
      <c r="A234" s="162">
        <v>21795</v>
      </c>
      <c r="B234" s="181">
        <v>1</v>
      </c>
      <c r="C234" s="169">
        <v>85.3947</v>
      </c>
      <c r="D234" s="169">
        <v>85.464699999999993</v>
      </c>
      <c r="E234" s="203">
        <f t="shared" si="30"/>
        <v>6.9999999999993179E-2</v>
      </c>
      <c r="F234" s="263">
        <f t="shared" si="31"/>
        <v>206.6115702479137</v>
      </c>
      <c r="G234" s="204">
        <f t="shared" si="32"/>
        <v>338.80000000000007</v>
      </c>
      <c r="H234" s="220">
        <v>40</v>
      </c>
      <c r="I234" s="178">
        <v>704.94</v>
      </c>
      <c r="J234" s="178">
        <v>366.14</v>
      </c>
    </row>
    <row r="235" spans="1:10">
      <c r="A235" s="162"/>
      <c r="B235" s="181">
        <v>2</v>
      </c>
      <c r="C235" s="169">
        <v>87.450999999999993</v>
      </c>
      <c r="D235" s="169">
        <v>87.499399999999994</v>
      </c>
      <c r="E235" s="203">
        <f t="shared" si="30"/>
        <v>4.8400000000000887E-2</v>
      </c>
      <c r="F235" s="263">
        <f t="shared" si="31"/>
        <v>161.64045018869484</v>
      </c>
      <c r="G235" s="204">
        <f t="shared" si="32"/>
        <v>299.42999999999995</v>
      </c>
      <c r="H235" s="181">
        <v>41</v>
      </c>
      <c r="I235" s="178">
        <v>790.18</v>
      </c>
      <c r="J235" s="178">
        <v>490.75</v>
      </c>
    </row>
    <row r="236" spans="1:10">
      <c r="A236" s="162"/>
      <c r="B236" s="181">
        <v>3</v>
      </c>
      <c r="C236" s="169">
        <v>85.853099999999998</v>
      </c>
      <c r="D236" s="169">
        <v>85.892399999999995</v>
      </c>
      <c r="E236" s="203">
        <f t="shared" si="30"/>
        <v>3.9299999999997226E-2</v>
      </c>
      <c r="F236" s="263">
        <f t="shared" si="31"/>
        <v>131.89689891259641</v>
      </c>
      <c r="G236" s="204">
        <f t="shared" si="32"/>
        <v>297.95999999999998</v>
      </c>
      <c r="H236" s="220">
        <v>42</v>
      </c>
      <c r="I236" s="178">
        <v>803.9</v>
      </c>
      <c r="J236" s="178">
        <v>505.94</v>
      </c>
    </row>
    <row r="237" spans="1:10">
      <c r="A237" s="162">
        <v>21809</v>
      </c>
      <c r="B237" s="181">
        <v>4</v>
      </c>
      <c r="C237" s="169">
        <v>84.977999999999994</v>
      </c>
      <c r="D237" s="169">
        <v>85.031099999999995</v>
      </c>
      <c r="E237" s="203">
        <f t="shared" si="30"/>
        <v>5.3100000000000591E-2</v>
      </c>
      <c r="F237" s="263">
        <f t="shared" si="31"/>
        <v>222.02709483191413</v>
      </c>
      <c r="G237" s="204">
        <f t="shared" si="32"/>
        <v>239.16000000000003</v>
      </c>
      <c r="H237" s="181">
        <v>43</v>
      </c>
      <c r="I237" s="178">
        <v>719.6</v>
      </c>
      <c r="J237" s="178">
        <v>480.44</v>
      </c>
    </row>
    <row r="238" spans="1:10">
      <c r="A238" s="162"/>
      <c r="B238" s="181">
        <v>5</v>
      </c>
      <c r="C238" s="169">
        <v>84.977999999999994</v>
      </c>
      <c r="D238" s="169">
        <v>85.038600000000002</v>
      </c>
      <c r="E238" s="203">
        <f t="shared" si="30"/>
        <v>6.0600000000007981E-2</v>
      </c>
      <c r="F238" s="263">
        <f t="shared" si="31"/>
        <v>228.78284506194495</v>
      </c>
      <c r="G238" s="204">
        <f t="shared" si="32"/>
        <v>264.88</v>
      </c>
      <c r="H238" s="220">
        <v>44</v>
      </c>
      <c r="I238" s="178">
        <v>906.62</v>
      </c>
      <c r="J238" s="178">
        <v>641.74</v>
      </c>
    </row>
    <row r="239" spans="1:10">
      <c r="A239" s="162"/>
      <c r="B239" s="181">
        <v>6</v>
      </c>
      <c r="C239" s="169">
        <v>87.359499999999997</v>
      </c>
      <c r="D239" s="169">
        <v>87.436099999999996</v>
      </c>
      <c r="E239" s="203">
        <f t="shared" si="30"/>
        <v>7.6599999999999113E-2</v>
      </c>
      <c r="F239" s="263">
        <f t="shared" si="31"/>
        <v>232.17046040068831</v>
      </c>
      <c r="G239" s="204">
        <f t="shared" si="32"/>
        <v>329.93000000000006</v>
      </c>
      <c r="H239" s="181">
        <v>45</v>
      </c>
      <c r="I239" s="178">
        <v>692.45</v>
      </c>
      <c r="J239" s="178">
        <v>362.52</v>
      </c>
    </row>
    <row r="240" spans="1:10">
      <c r="A240" s="162">
        <v>21812</v>
      </c>
      <c r="B240" s="181">
        <v>7</v>
      </c>
      <c r="C240" s="169">
        <v>86.410399999999996</v>
      </c>
      <c r="D240" s="169">
        <v>86.732900000000001</v>
      </c>
      <c r="E240" s="203">
        <f t="shared" si="30"/>
        <v>0.32250000000000512</v>
      </c>
      <c r="F240" s="263">
        <f t="shared" si="31"/>
        <v>1103.6583279148733</v>
      </c>
      <c r="G240" s="204">
        <f t="shared" si="32"/>
        <v>292.20999999999998</v>
      </c>
      <c r="H240" s="220">
        <v>46</v>
      </c>
      <c r="I240" s="178">
        <v>710.05</v>
      </c>
      <c r="J240" s="178">
        <v>417.84</v>
      </c>
    </row>
    <row r="241" spans="1:10">
      <c r="A241" s="162"/>
      <c r="B241" s="181">
        <v>8</v>
      </c>
      <c r="C241" s="169">
        <v>84.7761</v>
      </c>
      <c r="D241" s="169">
        <v>85.182699999999997</v>
      </c>
      <c r="E241" s="203">
        <f t="shared" si="30"/>
        <v>0.40659999999999741</v>
      </c>
      <c r="F241" s="263">
        <f t="shared" si="31"/>
        <v>1483.9957662688323</v>
      </c>
      <c r="G241" s="204">
        <f t="shared" si="32"/>
        <v>273.99</v>
      </c>
      <c r="H241" s="181">
        <v>47</v>
      </c>
      <c r="I241" s="178">
        <v>638.72</v>
      </c>
      <c r="J241" s="178">
        <v>364.73</v>
      </c>
    </row>
    <row r="242" spans="1:10">
      <c r="A242" s="162"/>
      <c r="B242" s="181">
        <v>9</v>
      </c>
      <c r="C242" s="169">
        <v>87.621799999999993</v>
      </c>
      <c r="D242" s="169">
        <v>87.947599999999994</v>
      </c>
      <c r="E242" s="203">
        <f t="shared" si="30"/>
        <v>0.32580000000000098</v>
      </c>
      <c r="F242" s="263">
        <f t="shared" si="31"/>
        <v>1255.8784981882702</v>
      </c>
      <c r="G242" s="204">
        <f t="shared" si="32"/>
        <v>259.41999999999996</v>
      </c>
      <c r="H242" s="220">
        <v>48</v>
      </c>
      <c r="I242" s="178">
        <v>815.67</v>
      </c>
      <c r="J242" s="178">
        <v>556.25</v>
      </c>
    </row>
    <row r="243" spans="1:10">
      <c r="A243" s="162">
        <v>21813</v>
      </c>
      <c r="B243" s="181">
        <v>22</v>
      </c>
      <c r="C243" s="169">
        <v>85.152000000000001</v>
      </c>
      <c r="D243" s="169">
        <v>85.217600000000004</v>
      </c>
      <c r="E243" s="203">
        <f t="shared" si="30"/>
        <v>6.5600000000003433E-2</v>
      </c>
      <c r="F243" s="263">
        <f t="shared" si="31"/>
        <v>210.817238165644</v>
      </c>
      <c r="G243" s="204">
        <f t="shared" si="32"/>
        <v>311.16999999999996</v>
      </c>
      <c r="H243" s="181">
        <v>49</v>
      </c>
      <c r="I243" s="178">
        <v>848.56</v>
      </c>
      <c r="J243" s="178">
        <v>537.39</v>
      </c>
    </row>
    <row r="244" spans="1:10">
      <c r="A244" s="162"/>
      <c r="B244" s="181">
        <v>23</v>
      </c>
      <c r="C244" s="169">
        <v>87.720200000000006</v>
      </c>
      <c r="D244" s="169">
        <v>87.787400000000005</v>
      </c>
      <c r="E244" s="203">
        <f t="shared" si="30"/>
        <v>6.7199999999999704E-2</v>
      </c>
      <c r="F244" s="263">
        <f t="shared" si="31"/>
        <v>186.93148627221817</v>
      </c>
      <c r="G244" s="204">
        <f t="shared" si="32"/>
        <v>359.49</v>
      </c>
      <c r="H244" s="220">
        <v>50</v>
      </c>
      <c r="I244" s="178">
        <v>704.47</v>
      </c>
      <c r="J244" s="178">
        <v>344.98</v>
      </c>
    </row>
    <row r="245" spans="1:10">
      <c r="A245" s="162"/>
      <c r="B245" s="181">
        <v>24</v>
      </c>
      <c r="C245" s="169">
        <v>88.067800000000005</v>
      </c>
      <c r="D245" s="169">
        <v>88.134100000000004</v>
      </c>
      <c r="E245" s="203">
        <f t="shared" si="30"/>
        <v>6.6299999999998249E-2</v>
      </c>
      <c r="F245" s="263">
        <f t="shared" si="31"/>
        <v>199.24269743959084</v>
      </c>
      <c r="G245" s="204">
        <f t="shared" si="32"/>
        <v>332.76000000000005</v>
      </c>
      <c r="H245" s="181">
        <v>51</v>
      </c>
      <c r="I245" s="178">
        <v>733.84</v>
      </c>
      <c r="J245" s="178">
        <v>401.08</v>
      </c>
    </row>
    <row r="246" spans="1:10">
      <c r="A246" s="162">
        <v>21830</v>
      </c>
      <c r="B246" s="181">
        <v>1</v>
      </c>
      <c r="C246" s="169">
        <v>85.414500000000004</v>
      </c>
      <c r="D246" s="169">
        <v>85.428600000000003</v>
      </c>
      <c r="E246" s="203">
        <f t="shared" si="30"/>
        <v>1.4099999999999113E-2</v>
      </c>
      <c r="F246" s="263">
        <f t="shared" si="31"/>
        <v>42.296616270695679</v>
      </c>
      <c r="G246" s="204">
        <f t="shared" si="32"/>
        <v>333.36</v>
      </c>
      <c r="H246" s="220">
        <v>52</v>
      </c>
      <c r="I246" s="178">
        <v>680.01</v>
      </c>
      <c r="J246" s="178">
        <v>346.65</v>
      </c>
    </row>
    <row r="247" spans="1:10">
      <c r="A247" s="162"/>
      <c r="B247" s="181">
        <v>2</v>
      </c>
      <c r="C247" s="169">
        <v>87.480599999999995</v>
      </c>
      <c r="D247" s="169">
        <v>87.494799999999998</v>
      </c>
      <c r="E247" s="203">
        <f t="shared" si="30"/>
        <v>1.4200000000002433E-2</v>
      </c>
      <c r="F247" s="263">
        <f t="shared" si="31"/>
        <v>41.674003639145489</v>
      </c>
      <c r="G247" s="204">
        <f t="shared" si="32"/>
        <v>340.74</v>
      </c>
      <c r="H247" s="181">
        <v>53</v>
      </c>
      <c r="I247" s="178">
        <v>871.01</v>
      </c>
      <c r="J247" s="178">
        <v>530.27</v>
      </c>
    </row>
    <row r="248" spans="1:10">
      <c r="A248" s="162"/>
      <c r="B248" s="181">
        <v>3</v>
      </c>
      <c r="C248" s="169">
        <v>85.884699999999995</v>
      </c>
      <c r="D248" s="169">
        <v>85.899199999999993</v>
      </c>
      <c r="E248" s="203">
        <f t="shared" si="30"/>
        <v>1.4499999999998181E-2</v>
      </c>
      <c r="F248" s="263">
        <f t="shared" si="31"/>
        <v>37.392335860534793</v>
      </c>
      <c r="G248" s="204">
        <f t="shared" si="32"/>
        <v>387.78</v>
      </c>
      <c r="H248" s="220">
        <v>54</v>
      </c>
      <c r="I248" s="178">
        <v>760.17</v>
      </c>
      <c r="J248" s="178">
        <v>372.39</v>
      </c>
    </row>
    <row r="249" spans="1:10">
      <c r="A249" s="162">
        <v>21842</v>
      </c>
      <c r="B249" s="181">
        <v>4</v>
      </c>
      <c r="C249" s="169">
        <v>85.017099999999999</v>
      </c>
      <c r="D249" s="169">
        <v>85.029399999999995</v>
      </c>
      <c r="E249" s="203">
        <f t="shared" si="30"/>
        <v>1.2299999999996203E-2</v>
      </c>
      <c r="F249" s="263">
        <f t="shared" si="31"/>
        <v>39.535855485185955</v>
      </c>
      <c r="G249" s="204">
        <f t="shared" si="32"/>
        <v>311.11</v>
      </c>
      <c r="H249" s="181">
        <v>55</v>
      </c>
      <c r="I249" s="178">
        <v>851.29</v>
      </c>
      <c r="J249" s="178">
        <v>540.17999999999995</v>
      </c>
    </row>
    <row r="250" spans="1:10">
      <c r="A250" s="162"/>
      <c r="B250" s="181">
        <v>5</v>
      </c>
      <c r="C250" s="169">
        <v>85.040599999999998</v>
      </c>
      <c r="D250" s="169">
        <v>85.0548</v>
      </c>
      <c r="E250" s="203">
        <f t="shared" si="30"/>
        <v>1.4200000000002433E-2</v>
      </c>
      <c r="F250" s="263">
        <f t="shared" si="31"/>
        <v>41.677673094427611</v>
      </c>
      <c r="G250" s="204">
        <f t="shared" si="32"/>
        <v>340.71000000000004</v>
      </c>
      <c r="H250" s="220">
        <v>56</v>
      </c>
      <c r="I250" s="178">
        <v>870.57</v>
      </c>
      <c r="J250" s="178">
        <v>529.86</v>
      </c>
    </row>
    <row r="251" spans="1:10">
      <c r="A251" s="162"/>
      <c r="B251" s="181">
        <v>6</v>
      </c>
      <c r="C251" s="169">
        <v>87.3827</v>
      </c>
      <c r="D251" s="169">
        <v>87.395700000000005</v>
      </c>
      <c r="E251" s="203">
        <f t="shared" si="30"/>
        <v>1.300000000000523E-2</v>
      </c>
      <c r="F251" s="263">
        <f t="shared" si="31"/>
        <v>48.698258100787527</v>
      </c>
      <c r="G251" s="204">
        <f t="shared" si="32"/>
        <v>266.95</v>
      </c>
      <c r="H251" s="181">
        <v>57</v>
      </c>
      <c r="I251" s="178">
        <v>769.87</v>
      </c>
      <c r="J251" s="178">
        <v>502.92</v>
      </c>
    </row>
    <row r="252" spans="1:10">
      <c r="A252" s="162">
        <v>21854</v>
      </c>
      <c r="B252" s="181">
        <v>7</v>
      </c>
      <c r="C252" s="169">
        <v>86.444999999999993</v>
      </c>
      <c r="D252" s="169">
        <v>86.459000000000003</v>
      </c>
      <c r="E252" s="203">
        <f t="shared" si="30"/>
        <v>1.4000000000010004E-2</v>
      </c>
      <c r="F252" s="263">
        <f t="shared" si="31"/>
        <v>43.521512061707305</v>
      </c>
      <c r="G252" s="204">
        <f t="shared" si="32"/>
        <v>321.67999999999995</v>
      </c>
      <c r="H252" s="220">
        <v>58</v>
      </c>
      <c r="I252" s="178">
        <v>813.06</v>
      </c>
      <c r="J252" s="178">
        <v>491.38</v>
      </c>
    </row>
    <row r="253" spans="1:10">
      <c r="A253" s="162"/>
      <c r="B253" s="181">
        <v>8</v>
      </c>
      <c r="C253" s="169">
        <v>84.806700000000006</v>
      </c>
      <c r="D253" s="169">
        <v>84.8185</v>
      </c>
      <c r="E253" s="203">
        <f t="shared" si="30"/>
        <v>1.1799999999993815E-2</v>
      </c>
      <c r="F253" s="263">
        <f t="shared" si="31"/>
        <v>38.30049660811391</v>
      </c>
      <c r="G253" s="204">
        <f t="shared" si="32"/>
        <v>308.09000000000003</v>
      </c>
      <c r="H253" s="181">
        <v>59</v>
      </c>
      <c r="I253" s="178">
        <v>874.73</v>
      </c>
      <c r="J253" s="178">
        <v>566.64</v>
      </c>
    </row>
    <row r="254" spans="1:10">
      <c r="A254" s="162"/>
      <c r="B254" s="181">
        <v>9</v>
      </c>
      <c r="C254" s="169">
        <v>87.655699999999996</v>
      </c>
      <c r="D254" s="169">
        <v>87.666799999999995</v>
      </c>
      <c r="E254" s="203">
        <f t="shared" si="30"/>
        <v>1.1099999999999E-2</v>
      </c>
      <c r="F254" s="263">
        <f t="shared" si="31"/>
        <v>38.873712964905096</v>
      </c>
      <c r="G254" s="204">
        <f t="shared" si="32"/>
        <v>285.53999999999996</v>
      </c>
      <c r="H254" s="220">
        <v>60</v>
      </c>
      <c r="I254" s="178">
        <v>871.15</v>
      </c>
      <c r="J254" s="178">
        <v>585.61</v>
      </c>
    </row>
    <row r="255" spans="1:10">
      <c r="A255" s="162">
        <v>21862</v>
      </c>
      <c r="B255" s="181">
        <v>19</v>
      </c>
      <c r="C255" s="169">
        <v>88.955200000000005</v>
      </c>
      <c r="D255" s="169">
        <v>88.992199999999997</v>
      </c>
      <c r="E255" s="203">
        <f t="shared" si="30"/>
        <v>3.6999999999991928E-2</v>
      </c>
      <c r="F255" s="263">
        <f t="shared" si="31"/>
        <v>105.94736992810448</v>
      </c>
      <c r="G255" s="204">
        <f t="shared" si="32"/>
        <v>349.23</v>
      </c>
      <c r="H255" s="181">
        <v>61</v>
      </c>
      <c r="I255" s="178">
        <v>719.25</v>
      </c>
      <c r="J255" s="178">
        <v>370.02</v>
      </c>
    </row>
    <row r="256" spans="1:10">
      <c r="A256" s="162"/>
      <c r="B256" s="181">
        <v>20</v>
      </c>
      <c r="C256" s="169">
        <v>84.653400000000005</v>
      </c>
      <c r="D256" s="169">
        <v>84.687600000000003</v>
      </c>
      <c r="E256" s="203">
        <f t="shared" si="30"/>
        <v>3.4199999999998454E-2</v>
      </c>
      <c r="F256" s="263">
        <f t="shared" si="31"/>
        <v>110.85540176979175</v>
      </c>
      <c r="G256" s="204">
        <f t="shared" si="32"/>
        <v>308.51000000000005</v>
      </c>
      <c r="H256" s="220">
        <v>62</v>
      </c>
      <c r="I256" s="178">
        <v>812.83</v>
      </c>
      <c r="J256" s="178">
        <v>504.32</v>
      </c>
    </row>
    <row r="257" spans="1:14">
      <c r="A257" s="162"/>
      <c r="B257" s="181">
        <v>21</v>
      </c>
      <c r="C257" s="169">
        <v>86.331800000000001</v>
      </c>
      <c r="D257" s="169">
        <v>86.394000000000005</v>
      </c>
      <c r="E257" s="203">
        <f t="shared" si="30"/>
        <v>6.2200000000004252E-2</v>
      </c>
      <c r="F257" s="263">
        <f t="shared" si="31"/>
        <v>205.03691983123758</v>
      </c>
      <c r="G257" s="204">
        <f t="shared" si="32"/>
        <v>303.36000000000007</v>
      </c>
      <c r="H257" s="181">
        <v>63</v>
      </c>
      <c r="I257" s="178">
        <v>768.94</v>
      </c>
      <c r="J257" s="178">
        <v>465.58</v>
      </c>
    </row>
    <row r="258" spans="1:14">
      <c r="A258" s="162">
        <v>21866</v>
      </c>
      <c r="B258" s="181">
        <v>22</v>
      </c>
      <c r="C258" s="169">
        <v>85.088300000000004</v>
      </c>
      <c r="D258" s="169">
        <v>85.435900000000004</v>
      </c>
      <c r="E258" s="203">
        <f t="shared" si="30"/>
        <v>0.34759999999999991</v>
      </c>
      <c r="F258" s="263">
        <f t="shared" si="31"/>
        <v>1150.5362107771741</v>
      </c>
      <c r="G258" s="204">
        <f t="shared" si="32"/>
        <v>302.12</v>
      </c>
      <c r="H258" s="220">
        <v>64</v>
      </c>
      <c r="I258" s="178">
        <v>592.26</v>
      </c>
      <c r="J258" s="178">
        <v>290.14</v>
      </c>
    </row>
    <row r="259" spans="1:14">
      <c r="A259" s="162"/>
      <c r="B259" s="181">
        <v>23</v>
      </c>
      <c r="C259" s="169">
        <v>87.6434</v>
      </c>
      <c r="D259" s="169">
        <v>88.039900000000003</v>
      </c>
      <c r="E259" s="203">
        <f t="shared" si="30"/>
        <v>0.39650000000000318</v>
      </c>
      <c r="F259" s="263">
        <f t="shared" si="31"/>
        <v>1303.3759573978605</v>
      </c>
      <c r="G259" s="204">
        <f t="shared" si="32"/>
        <v>304.21000000000004</v>
      </c>
      <c r="H259" s="181">
        <v>65</v>
      </c>
      <c r="I259" s="178">
        <v>773.59</v>
      </c>
      <c r="J259" s="178">
        <v>469.38</v>
      </c>
    </row>
    <row r="260" spans="1:14">
      <c r="A260" s="162"/>
      <c r="B260" s="181">
        <v>24</v>
      </c>
      <c r="C260" s="169">
        <v>88.021100000000004</v>
      </c>
      <c r="D260" s="169">
        <v>88.338300000000004</v>
      </c>
      <c r="E260" s="203">
        <f t="shared" si="30"/>
        <v>0.3171999999999997</v>
      </c>
      <c r="F260" s="263">
        <f t="shared" si="31"/>
        <v>1048.9764873177014</v>
      </c>
      <c r="G260" s="204">
        <f t="shared" si="32"/>
        <v>302.39</v>
      </c>
      <c r="H260" s="220">
        <v>66</v>
      </c>
      <c r="I260" s="178">
        <v>811.4</v>
      </c>
      <c r="J260" s="178">
        <v>509.01</v>
      </c>
    </row>
    <row r="261" spans="1:14">
      <c r="A261" s="162">
        <v>21870</v>
      </c>
      <c r="B261" s="181">
        <v>25</v>
      </c>
      <c r="C261" s="169">
        <v>87.049300000000002</v>
      </c>
      <c r="D261" s="169">
        <v>87.095699999999994</v>
      </c>
      <c r="E261" s="203">
        <f t="shared" si="30"/>
        <v>4.6399999999991337E-2</v>
      </c>
      <c r="F261" s="263">
        <f t="shared" si="31"/>
        <v>152.61651810673726</v>
      </c>
      <c r="G261" s="204">
        <f t="shared" si="32"/>
        <v>304.03000000000003</v>
      </c>
      <c r="H261" s="181">
        <v>67</v>
      </c>
      <c r="I261" s="178">
        <v>690.2</v>
      </c>
      <c r="J261" s="178">
        <v>386.17</v>
      </c>
    </row>
    <row r="262" spans="1:14">
      <c r="A262" s="162"/>
      <c r="B262" s="181">
        <v>26</v>
      </c>
      <c r="C262" s="169">
        <v>85.792500000000004</v>
      </c>
      <c r="D262" s="169">
        <v>85.822800000000001</v>
      </c>
      <c r="E262" s="203">
        <f t="shared" si="30"/>
        <v>3.0299999999996885E-2</v>
      </c>
      <c r="F262" s="263">
        <f t="shared" si="31"/>
        <v>108.11003675026541</v>
      </c>
      <c r="G262" s="204">
        <f t="shared" si="32"/>
        <v>280.27</v>
      </c>
      <c r="H262" s="220">
        <v>68</v>
      </c>
      <c r="I262" s="178">
        <v>838.25</v>
      </c>
      <c r="J262" s="178">
        <v>557.98</v>
      </c>
    </row>
    <row r="263" spans="1:14">
      <c r="A263" s="162"/>
      <c r="B263" s="181">
        <v>27</v>
      </c>
      <c r="C263" s="169">
        <v>86.286100000000005</v>
      </c>
      <c r="D263" s="169">
        <v>86.316599999999994</v>
      </c>
      <c r="E263" s="203">
        <f t="shared" si="30"/>
        <v>3.0499999999989313E-2</v>
      </c>
      <c r="F263" s="263">
        <f t="shared" si="31"/>
        <v>96.638256075502397</v>
      </c>
      <c r="G263" s="204">
        <f t="shared" si="32"/>
        <v>315.61</v>
      </c>
      <c r="H263" s="181">
        <v>69</v>
      </c>
      <c r="I263" s="178">
        <v>688.36</v>
      </c>
      <c r="J263" s="178">
        <v>372.75</v>
      </c>
    </row>
    <row r="264" spans="1:14">
      <c r="A264" s="161">
        <v>21906</v>
      </c>
      <c r="B264" s="181">
        <v>1</v>
      </c>
      <c r="C264" s="169">
        <v>85.390699999999995</v>
      </c>
      <c r="D264" s="169">
        <v>85.402500000000003</v>
      </c>
      <c r="E264" s="249">
        <f t="shared" si="30"/>
        <v>1.1800000000008026E-2</v>
      </c>
      <c r="F264" s="263">
        <f>((10^6)*E264/G264)</f>
        <v>36.818621485874836</v>
      </c>
      <c r="G264" s="204">
        <f>I264-J264</f>
        <v>320.48999999999995</v>
      </c>
      <c r="H264" s="181">
        <v>70</v>
      </c>
      <c r="I264" s="178">
        <v>832.28</v>
      </c>
      <c r="J264" s="178">
        <v>511.79</v>
      </c>
      <c r="N264" s="251"/>
    </row>
    <row r="265" spans="1:14">
      <c r="A265" s="162"/>
      <c r="B265" s="181">
        <v>2</v>
      </c>
      <c r="C265" s="169">
        <v>87.451700000000002</v>
      </c>
      <c r="D265" s="169">
        <v>87.456699999999998</v>
      </c>
      <c r="E265" s="249">
        <f>D265-C265</f>
        <v>4.9999999999954525E-3</v>
      </c>
      <c r="F265" s="263">
        <f>((10^6)*E265/G265)</f>
        <v>14.516737798668677</v>
      </c>
      <c r="G265" s="204">
        <f>I265-J265</f>
        <v>344.43</v>
      </c>
      <c r="H265" s="250">
        <v>71</v>
      </c>
      <c r="I265" s="179">
        <v>711.88</v>
      </c>
      <c r="J265" s="178">
        <v>367.45</v>
      </c>
    </row>
    <row r="266" spans="1:14">
      <c r="A266" s="162"/>
      <c r="B266" s="181">
        <v>3</v>
      </c>
      <c r="C266" s="169">
        <v>85.877499999999998</v>
      </c>
      <c r="D266" s="169">
        <v>85.886099999999999</v>
      </c>
      <c r="E266" s="249">
        <f>D266-C266</f>
        <v>8.6000000000012733E-3</v>
      </c>
      <c r="F266" s="263">
        <f>((10^6)*E266/G266)</f>
        <v>24.326082652112337</v>
      </c>
      <c r="G266" s="204">
        <f>I266-J266</f>
        <v>353.53</v>
      </c>
      <c r="H266" s="181">
        <v>72</v>
      </c>
      <c r="I266" s="178">
        <v>722.88</v>
      </c>
      <c r="J266" s="178">
        <v>369.35</v>
      </c>
    </row>
    <row r="267" spans="1:14">
      <c r="A267" s="162">
        <v>21911</v>
      </c>
      <c r="B267" s="181">
        <v>4</v>
      </c>
      <c r="C267" s="169">
        <v>84.988699999999994</v>
      </c>
      <c r="D267" s="169">
        <v>84.995999999999995</v>
      </c>
      <c r="E267" s="249">
        <f>D267-C267</f>
        <v>7.3000000000007503E-3</v>
      </c>
      <c r="F267" s="263">
        <f>((10^6)*E267/G267)</f>
        <v>23.268415516529341</v>
      </c>
      <c r="G267" s="204">
        <f>I267-J267</f>
        <v>313.73</v>
      </c>
      <c r="H267" s="181">
        <v>73</v>
      </c>
      <c r="I267" s="178">
        <v>871.48</v>
      </c>
      <c r="J267" s="178">
        <v>557.75</v>
      </c>
    </row>
    <row r="268" spans="1:14">
      <c r="A268" s="162"/>
      <c r="B268" s="181">
        <v>5</v>
      </c>
      <c r="C268" s="169">
        <v>85.020200000000003</v>
      </c>
      <c r="D268" s="169">
        <v>85.023499999999999</v>
      </c>
      <c r="E268" s="249">
        <f t="shared" ref="E268:E468" si="33">D268-C268</f>
        <v>3.2999999999958618E-3</v>
      </c>
      <c r="F268" s="263">
        <f t="shared" ref="F268:F401" si="34">((10^6)*E268/G268)</f>
        <v>10.606157999601022</v>
      </c>
      <c r="G268" s="204">
        <f t="shared" ref="G268:G401" si="35">I268-J268</f>
        <v>311.14</v>
      </c>
      <c r="H268" s="181">
        <v>74</v>
      </c>
      <c r="I268" s="178">
        <v>826.08</v>
      </c>
      <c r="J268" s="178">
        <v>514.94000000000005</v>
      </c>
    </row>
    <row r="269" spans="1:14">
      <c r="A269" s="162"/>
      <c r="B269" s="181">
        <v>6</v>
      </c>
      <c r="C269" s="169">
        <v>87.376000000000005</v>
      </c>
      <c r="D269" s="169">
        <v>87.381600000000006</v>
      </c>
      <c r="E269" s="249">
        <f t="shared" si="33"/>
        <v>5.6000000000011596E-3</v>
      </c>
      <c r="F269" s="263">
        <f t="shared" si="34"/>
        <v>18.971475032187676</v>
      </c>
      <c r="G269" s="204">
        <f t="shared" si="35"/>
        <v>295.18000000000006</v>
      </c>
      <c r="H269" s="181">
        <v>75</v>
      </c>
      <c r="I269" s="178">
        <v>867.57</v>
      </c>
      <c r="J269" s="178">
        <v>572.39</v>
      </c>
    </row>
    <row r="270" spans="1:14">
      <c r="A270" s="162">
        <v>21926</v>
      </c>
      <c r="B270" s="181">
        <v>22</v>
      </c>
      <c r="C270" s="169">
        <v>85.118300000000005</v>
      </c>
      <c r="D270" s="169">
        <v>85.127200000000002</v>
      </c>
      <c r="E270" s="249">
        <f t="shared" si="33"/>
        <v>8.8999999999970214E-3</v>
      </c>
      <c r="F270" s="263">
        <f t="shared" si="34"/>
        <v>25.489746820933156</v>
      </c>
      <c r="G270" s="204">
        <f t="shared" si="35"/>
        <v>349.15999999999997</v>
      </c>
      <c r="H270" s="181">
        <v>76</v>
      </c>
      <c r="I270" s="178">
        <v>718.76</v>
      </c>
      <c r="J270" s="178">
        <v>369.6</v>
      </c>
    </row>
    <row r="271" spans="1:14">
      <c r="A271" s="162"/>
      <c r="B271" s="181">
        <v>23</v>
      </c>
      <c r="C271" s="169">
        <v>87.675799999999995</v>
      </c>
      <c r="D271" s="169">
        <v>87.686000000000007</v>
      </c>
      <c r="E271" s="249">
        <f t="shared" si="33"/>
        <v>1.0200000000011755E-2</v>
      </c>
      <c r="F271" s="263">
        <f t="shared" si="34"/>
        <v>34.184596822882746</v>
      </c>
      <c r="G271" s="204">
        <f t="shared" si="35"/>
        <v>298.38</v>
      </c>
      <c r="H271" s="181">
        <v>77</v>
      </c>
      <c r="I271" s="178">
        <v>833.13</v>
      </c>
      <c r="J271" s="178">
        <v>534.75</v>
      </c>
    </row>
    <row r="272" spans="1:14">
      <c r="A272" s="162"/>
      <c r="B272" s="181">
        <v>24</v>
      </c>
      <c r="C272" s="169">
        <v>88.0411</v>
      </c>
      <c r="D272" s="169">
        <v>888.05079999999998</v>
      </c>
      <c r="E272" s="249">
        <f t="shared" si="33"/>
        <v>800.00969999999995</v>
      </c>
      <c r="F272" s="263">
        <f t="shared" si="34"/>
        <v>2888956.0161779569</v>
      </c>
      <c r="G272" s="204">
        <f t="shared" si="35"/>
        <v>276.92000000000007</v>
      </c>
      <c r="H272" s="181">
        <v>78</v>
      </c>
      <c r="I272" s="178">
        <v>830.19</v>
      </c>
      <c r="J272" s="178">
        <v>553.27</v>
      </c>
    </row>
    <row r="273" spans="1:10">
      <c r="A273" s="162">
        <v>21933</v>
      </c>
      <c r="B273" s="181">
        <v>25</v>
      </c>
      <c r="C273" s="169">
        <v>87.030500000000004</v>
      </c>
      <c r="D273" s="169">
        <v>87.036600000000007</v>
      </c>
      <c r="E273" s="249">
        <f t="shared" si="33"/>
        <v>6.100000000003547E-3</v>
      </c>
      <c r="F273" s="263">
        <f t="shared" si="34"/>
        <v>20.378846089611955</v>
      </c>
      <c r="G273" s="204">
        <f t="shared" si="35"/>
        <v>299.33000000000004</v>
      </c>
      <c r="H273" s="181">
        <v>79</v>
      </c>
      <c r="I273" s="178">
        <v>803.44</v>
      </c>
      <c r="J273" s="178">
        <v>504.11</v>
      </c>
    </row>
    <row r="274" spans="1:10">
      <c r="A274" s="162"/>
      <c r="B274" s="181">
        <v>26</v>
      </c>
      <c r="C274" s="169">
        <v>85.789000000000001</v>
      </c>
      <c r="D274" s="169">
        <v>85.796300000000002</v>
      </c>
      <c r="E274" s="249">
        <f t="shared" si="33"/>
        <v>7.3000000000007503E-3</v>
      </c>
      <c r="F274" s="263">
        <f t="shared" si="34"/>
        <v>23.44327049680706</v>
      </c>
      <c r="G274" s="204">
        <f t="shared" si="35"/>
        <v>311.39</v>
      </c>
      <c r="H274" s="181">
        <v>80</v>
      </c>
      <c r="I274" s="178">
        <v>854.5</v>
      </c>
      <c r="J274" s="178">
        <v>543.11</v>
      </c>
    </row>
    <row r="275" spans="1:10">
      <c r="A275" s="162"/>
      <c r="B275" s="181">
        <v>27</v>
      </c>
      <c r="C275" s="169">
        <v>86.295699999999997</v>
      </c>
      <c r="D275" s="169">
        <v>86.305099999999996</v>
      </c>
      <c r="E275" s="249">
        <f t="shared" si="33"/>
        <v>9.3999999999994088E-3</v>
      </c>
      <c r="F275" s="263">
        <f t="shared" si="34"/>
        <v>33.009095059168487</v>
      </c>
      <c r="G275" s="204">
        <f t="shared" si="35"/>
        <v>284.77</v>
      </c>
      <c r="H275" s="181">
        <v>81</v>
      </c>
      <c r="I275" s="178">
        <v>839.66</v>
      </c>
      <c r="J275" s="178">
        <v>554.89</v>
      </c>
    </row>
    <row r="276" spans="1:10">
      <c r="A276" s="162">
        <v>21940</v>
      </c>
      <c r="B276" s="181">
        <v>28</v>
      </c>
      <c r="C276" s="169">
        <v>87.179400000000001</v>
      </c>
      <c r="D276" s="169">
        <v>87.191800000000001</v>
      </c>
      <c r="E276" s="249">
        <f t="shared" si="33"/>
        <v>1.2399999999999523E-2</v>
      </c>
      <c r="F276" s="263">
        <f t="shared" si="34"/>
        <v>35.414405666303544</v>
      </c>
      <c r="G276" s="204">
        <f t="shared" si="35"/>
        <v>350.14000000000004</v>
      </c>
      <c r="H276" s="181">
        <v>82</v>
      </c>
      <c r="I276" s="178">
        <v>649.71</v>
      </c>
      <c r="J276" s="178">
        <v>299.57</v>
      </c>
    </row>
    <row r="277" spans="1:10">
      <c r="A277" s="162"/>
      <c r="B277" s="181">
        <v>29</v>
      </c>
      <c r="C277" s="169">
        <v>85.214399999999998</v>
      </c>
      <c r="D277" s="169">
        <v>85.223100000000002</v>
      </c>
      <c r="E277" s="249">
        <f t="shared" si="33"/>
        <v>8.7000000000045929E-3</v>
      </c>
      <c r="F277" s="263">
        <f t="shared" si="34"/>
        <v>31.086972057473709</v>
      </c>
      <c r="G277" s="204">
        <f t="shared" si="35"/>
        <v>279.86</v>
      </c>
      <c r="H277" s="181">
        <v>83</v>
      </c>
      <c r="I277" s="178">
        <v>742.59</v>
      </c>
      <c r="J277" s="178">
        <v>462.73</v>
      </c>
    </row>
    <row r="278" spans="1:10">
      <c r="A278" s="162"/>
      <c r="B278" s="181">
        <v>30</v>
      </c>
      <c r="C278" s="169">
        <v>84.944000000000003</v>
      </c>
      <c r="D278" s="169">
        <v>84.948999999999998</v>
      </c>
      <c r="E278" s="249">
        <f t="shared" si="33"/>
        <v>4.9999999999954525E-3</v>
      </c>
      <c r="F278" s="263">
        <f t="shared" si="34"/>
        <v>15.907861665220494</v>
      </c>
      <c r="G278" s="204">
        <f t="shared" si="35"/>
        <v>314.30999999999995</v>
      </c>
      <c r="H278" s="181">
        <v>84</v>
      </c>
      <c r="I278" s="178">
        <v>680.31</v>
      </c>
      <c r="J278" s="178">
        <v>366</v>
      </c>
    </row>
    <row r="279" spans="1:10">
      <c r="A279" s="162">
        <v>21954</v>
      </c>
      <c r="B279" s="181">
        <v>1</v>
      </c>
      <c r="C279" s="169">
        <v>85.391999999999996</v>
      </c>
      <c r="D279" s="169">
        <v>85.4071</v>
      </c>
      <c r="E279" s="249">
        <f t="shared" si="33"/>
        <v>1.5100000000003888E-2</v>
      </c>
      <c r="F279" s="263">
        <f t="shared" si="34"/>
        <v>48.052443991865736</v>
      </c>
      <c r="G279" s="204">
        <f t="shared" si="35"/>
        <v>314.24</v>
      </c>
      <c r="H279" s="181">
        <v>85</v>
      </c>
      <c r="I279" s="178">
        <v>823.23</v>
      </c>
      <c r="J279" s="178">
        <v>508.99</v>
      </c>
    </row>
    <row r="280" spans="1:10">
      <c r="A280" s="162"/>
      <c r="B280" s="181">
        <v>2</v>
      </c>
      <c r="C280" s="169">
        <v>87.462699999999998</v>
      </c>
      <c r="D280" s="169">
        <v>87.481899999999996</v>
      </c>
      <c r="E280" s="249">
        <f t="shared" si="33"/>
        <v>1.9199999999997885E-2</v>
      </c>
      <c r="F280" s="263">
        <f t="shared" si="34"/>
        <v>58.863204365681185</v>
      </c>
      <c r="G280" s="204">
        <f t="shared" si="35"/>
        <v>326.17999999999995</v>
      </c>
      <c r="H280" s="181">
        <v>86</v>
      </c>
      <c r="I280" s="178">
        <v>679.81</v>
      </c>
      <c r="J280" s="178">
        <v>353.63</v>
      </c>
    </row>
    <row r="281" spans="1:10">
      <c r="A281" s="162"/>
      <c r="B281" s="181">
        <v>3</v>
      </c>
      <c r="C281" s="169">
        <v>85.876800000000003</v>
      </c>
      <c r="D281" s="169">
        <v>85.892399999999995</v>
      </c>
      <c r="E281" s="249">
        <f t="shared" si="33"/>
        <v>1.5599999999992065E-2</v>
      </c>
      <c r="F281" s="263">
        <f t="shared" si="34"/>
        <v>45.054151624525815</v>
      </c>
      <c r="G281" s="204">
        <f t="shared" si="35"/>
        <v>346.25000000000006</v>
      </c>
      <c r="H281" s="181">
        <v>87</v>
      </c>
      <c r="I281" s="178">
        <v>747.08</v>
      </c>
      <c r="J281" s="178">
        <v>400.83</v>
      </c>
    </row>
    <row r="282" spans="1:10">
      <c r="A282" s="162">
        <v>21962</v>
      </c>
      <c r="B282" s="181">
        <v>4</v>
      </c>
      <c r="C282" s="169">
        <v>85.017200000000003</v>
      </c>
      <c r="D282" s="169">
        <v>85.027299999999997</v>
      </c>
      <c r="E282" s="249">
        <f t="shared" si="33"/>
        <v>1.0099999999994225E-2</v>
      </c>
      <c r="F282" s="263">
        <f t="shared" si="34"/>
        <v>37.854653123924223</v>
      </c>
      <c r="G282" s="204">
        <f t="shared" si="35"/>
        <v>266.81000000000006</v>
      </c>
      <c r="H282" s="181">
        <v>88</v>
      </c>
      <c r="I282" s="178">
        <v>897.85</v>
      </c>
      <c r="J282" s="178">
        <v>631.04</v>
      </c>
    </row>
    <row r="283" spans="1:10">
      <c r="A283" s="162"/>
      <c r="B283" s="181">
        <v>5</v>
      </c>
      <c r="C283" s="169">
        <v>85.029399999999995</v>
      </c>
      <c r="D283" s="169">
        <v>85.0428</v>
      </c>
      <c r="E283" s="249">
        <f t="shared" si="33"/>
        <v>1.3400000000004297E-2</v>
      </c>
      <c r="F283" s="263">
        <f t="shared" si="34"/>
        <v>46.179825619479246</v>
      </c>
      <c r="G283" s="204">
        <f t="shared" si="35"/>
        <v>290.17000000000007</v>
      </c>
      <c r="H283" s="181">
        <v>89</v>
      </c>
      <c r="I283" s="178">
        <v>837.19</v>
      </c>
      <c r="J283" s="178">
        <v>547.02</v>
      </c>
    </row>
    <row r="284" spans="1:10">
      <c r="A284" s="162"/>
      <c r="B284" s="181">
        <v>6</v>
      </c>
      <c r="C284" s="169">
        <v>87.389799999999994</v>
      </c>
      <c r="D284" s="169">
        <v>87.406800000000004</v>
      </c>
      <c r="E284" s="249">
        <f t="shared" si="33"/>
        <v>1.7000000000010118E-2</v>
      </c>
      <c r="F284" s="263">
        <f t="shared" si="34"/>
        <v>51.140123939624928</v>
      </c>
      <c r="G284" s="204">
        <f t="shared" si="35"/>
        <v>332.41999999999996</v>
      </c>
      <c r="H284" s="181">
        <v>90</v>
      </c>
      <c r="I284" s="178">
        <v>733.43</v>
      </c>
      <c r="J284" s="178">
        <v>401.01</v>
      </c>
    </row>
    <row r="285" spans="1:10">
      <c r="A285" s="162">
        <v>21974</v>
      </c>
      <c r="B285" s="181">
        <v>7</v>
      </c>
      <c r="C285" s="169">
        <v>86.426500000000004</v>
      </c>
      <c r="D285" s="169">
        <v>86.450800000000001</v>
      </c>
      <c r="E285" s="249">
        <f t="shared" si="33"/>
        <v>2.4299999999996658E-2</v>
      </c>
      <c r="F285" s="263">
        <f t="shared" si="34"/>
        <v>80.892143808244526</v>
      </c>
      <c r="G285" s="204">
        <f t="shared" si="35"/>
        <v>300.40000000000003</v>
      </c>
      <c r="H285" s="181">
        <v>91</v>
      </c>
      <c r="I285" s="178">
        <v>755.45</v>
      </c>
      <c r="J285" s="178">
        <v>455.05</v>
      </c>
    </row>
    <row r="286" spans="1:10">
      <c r="A286" s="162"/>
      <c r="B286" s="181">
        <v>8</v>
      </c>
      <c r="C286" s="169">
        <v>84.775999999999996</v>
      </c>
      <c r="D286" s="169">
        <v>84.793700000000001</v>
      </c>
      <c r="E286" s="249">
        <f t="shared" si="33"/>
        <v>1.7700000000004934E-2</v>
      </c>
      <c r="F286" s="263">
        <f t="shared" si="34"/>
        <v>54.904150381552618</v>
      </c>
      <c r="G286" s="204">
        <f t="shared" si="35"/>
        <v>322.38</v>
      </c>
      <c r="H286" s="181">
        <v>92</v>
      </c>
      <c r="I286" s="178">
        <v>691.62</v>
      </c>
      <c r="J286" s="178">
        <v>369.24</v>
      </c>
    </row>
    <row r="287" spans="1:10">
      <c r="A287" s="162"/>
      <c r="B287" s="181">
        <v>9</v>
      </c>
      <c r="C287" s="169">
        <v>87.623699999999999</v>
      </c>
      <c r="D287" s="169">
        <v>87.638499999999993</v>
      </c>
      <c r="E287" s="249">
        <f t="shared" si="33"/>
        <v>1.4799999999993929E-2</v>
      </c>
      <c r="F287" s="263">
        <f t="shared" si="34"/>
        <v>44.205495818380918</v>
      </c>
      <c r="G287" s="204">
        <f t="shared" si="35"/>
        <v>334.79999999999995</v>
      </c>
      <c r="H287" s="181">
        <v>93</v>
      </c>
      <c r="I287" s="178">
        <v>704.9</v>
      </c>
      <c r="J287" s="178">
        <v>370.1</v>
      </c>
    </row>
    <row r="288" spans="1:10">
      <c r="A288" s="162">
        <v>21981</v>
      </c>
      <c r="B288" s="181">
        <v>1</v>
      </c>
      <c r="C288" s="169">
        <v>85.387799999999999</v>
      </c>
      <c r="D288" s="169">
        <v>85.396699999999996</v>
      </c>
      <c r="E288" s="249">
        <f t="shared" si="33"/>
        <v>8.8999999999970214E-3</v>
      </c>
      <c r="F288" s="263">
        <f t="shared" si="34"/>
        <v>28.571428571419005</v>
      </c>
      <c r="G288" s="204">
        <f t="shared" si="35"/>
        <v>311.5</v>
      </c>
      <c r="H288" s="181">
        <v>94</v>
      </c>
      <c r="I288" s="178">
        <v>719.86</v>
      </c>
      <c r="J288" s="178">
        <v>408.36</v>
      </c>
    </row>
    <row r="289" spans="1:10">
      <c r="A289" s="162"/>
      <c r="B289" s="181">
        <v>2</v>
      </c>
      <c r="C289" s="169">
        <v>87.433800000000005</v>
      </c>
      <c r="D289" s="169">
        <v>87.45</v>
      </c>
      <c r="E289" s="249">
        <f t="shared" si="33"/>
        <v>1.6199999999997772E-2</v>
      </c>
      <c r="F289" s="263">
        <f t="shared" si="34"/>
        <v>51.775384320361063</v>
      </c>
      <c r="G289" s="204">
        <f t="shared" si="35"/>
        <v>312.89</v>
      </c>
      <c r="H289" s="181">
        <v>95</v>
      </c>
      <c r="I289" s="178">
        <v>691.25</v>
      </c>
      <c r="J289" s="178">
        <v>378.36</v>
      </c>
    </row>
    <row r="290" spans="1:10">
      <c r="A290" s="162"/>
      <c r="B290" s="181">
        <v>3</v>
      </c>
      <c r="C290" s="169">
        <v>85.841399999999993</v>
      </c>
      <c r="D290" s="169">
        <v>85.852999999999994</v>
      </c>
      <c r="E290" s="249">
        <f t="shared" si="33"/>
        <v>1.1600000000001387E-2</v>
      </c>
      <c r="F290" s="263">
        <f t="shared" si="34"/>
        <v>36.831243054457481</v>
      </c>
      <c r="G290" s="204">
        <f t="shared" si="35"/>
        <v>314.95000000000005</v>
      </c>
      <c r="H290" s="181">
        <v>96</v>
      </c>
      <c r="I290" s="178">
        <v>873.48</v>
      </c>
      <c r="J290" s="178">
        <v>558.53</v>
      </c>
    </row>
    <row r="291" spans="1:10">
      <c r="A291" s="162">
        <v>21993</v>
      </c>
      <c r="B291" s="181">
        <v>4</v>
      </c>
      <c r="C291" s="169">
        <v>84.991299999999995</v>
      </c>
      <c r="D291" s="169">
        <v>85.002300000000005</v>
      </c>
      <c r="E291" s="249">
        <f t="shared" si="33"/>
        <v>1.1000000000009891E-2</v>
      </c>
      <c r="F291" s="263">
        <f t="shared" si="34"/>
        <v>35.966518441047256</v>
      </c>
      <c r="G291" s="204">
        <f t="shared" si="35"/>
        <v>305.83999999999997</v>
      </c>
      <c r="H291" s="181">
        <v>97</v>
      </c>
      <c r="I291" s="178">
        <v>693.17</v>
      </c>
      <c r="J291" s="178">
        <v>387.33</v>
      </c>
    </row>
    <row r="292" spans="1:10">
      <c r="A292" s="162"/>
      <c r="B292" s="181">
        <v>5</v>
      </c>
      <c r="C292" s="169">
        <v>85.034000000000006</v>
      </c>
      <c r="D292" s="169">
        <v>85.039900000000003</v>
      </c>
      <c r="E292" s="249">
        <f t="shared" si="33"/>
        <v>5.8999999999969077E-3</v>
      </c>
      <c r="F292" s="263">
        <f t="shared" si="34"/>
        <v>18.354331933417036</v>
      </c>
      <c r="G292" s="204">
        <f t="shared" si="35"/>
        <v>321.45000000000005</v>
      </c>
      <c r="H292" s="181">
        <v>98</v>
      </c>
      <c r="I292" s="178">
        <v>807.84</v>
      </c>
      <c r="J292" s="178">
        <v>486.39</v>
      </c>
    </row>
    <row r="293" spans="1:10">
      <c r="A293" s="162"/>
      <c r="B293" s="181">
        <v>6</v>
      </c>
      <c r="C293" s="169">
        <v>87.381299999999996</v>
      </c>
      <c r="D293" s="169">
        <v>87.391900000000007</v>
      </c>
      <c r="E293" s="249">
        <f t="shared" si="33"/>
        <v>1.0600000000010823E-2</v>
      </c>
      <c r="F293" s="263">
        <f t="shared" si="34"/>
        <v>36.186119550782848</v>
      </c>
      <c r="G293" s="204">
        <f t="shared" si="35"/>
        <v>292.93000000000006</v>
      </c>
      <c r="H293" s="181">
        <v>99</v>
      </c>
      <c r="I293" s="178">
        <v>666.44</v>
      </c>
      <c r="J293" s="178">
        <v>373.51</v>
      </c>
    </row>
    <row r="294" spans="1:10">
      <c r="A294" s="162">
        <v>22004</v>
      </c>
      <c r="B294" s="181">
        <v>7</v>
      </c>
      <c r="C294" s="169">
        <v>86.441199999999995</v>
      </c>
      <c r="D294" s="169">
        <v>86.450299999999999</v>
      </c>
      <c r="E294" s="249">
        <f t="shared" si="33"/>
        <v>9.1000000000036607E-3</v>
      </c>
      <c r="F294" s="263">
        <f t="shared" si="34"/>
        <v>29.406062172828992</v>
      </c>
      <c r="G294" s="204">
        <f t="shared" si="35"/>
        <v>309.45999999999998</v>
      </c>
      <c r="H294" s="181">
        <v>100</v>
      </c>
      <c r="I294" s="178">
        <v>644.51</v>
      </c>
      <c r="J294" s="178">
        <v>335.05</v>
      </c>
    </row>
    <row r="295" spans="1:10">
      <c r="A295" s="162"/>
      <c r="B295" s="181">
        <v>8</v>
      </c>
      <c r="C295" s="169">
        <v>84.779399999999995</v>
      </c>
      <c r="D295" s="169">
        <v>84.792000000000002</v>
      </c>
      <c r="E295" s="249">
        <f t="shared" si="33"/>
        <v>1.2600000000006162E-2</v>
      </c>
      <c r="F295" s="263">
        <f t="shared" si="34"/>
        <v>43.162510276809272</v>
      </c>
      <c r="G295" s="204">
        <f t="shared" si="35"/>
        <v>291.92</v>
      </c>
      <c r="H295" s="181">
        <v>101</v>
      </c>
      <c r="I295" s="178">
        <v>665.01</v>
      </c>
      <c r="J295" s="178">
        <v>373.09</v>
      </c>
    </row>
    <row r="296" spans="1:10">
      <c r="A296" s="162"/>
      <c r="B296" s="181">
        <v>9</v>
      </c>
      <c r="C296" s="169">
        <v>87.625399999999999</v>
      </c>
      <c r="D296" s="169">
        <v>87.641300000000001</v>
      </c>
      <c r="E296" s="249">
        <f t="shared" si="33"/>
        <v>1.5900000000002024E-2</v>
      </c>
      <c r="F296" s="263">
        <f t="shared" si="34"/>
        <v>53.244926662654954</v>
      </c>
      <c r="G296" s="204">
        <f t="shared" si="35"/>
        <v>298.62</v>
      </c>
      <c r="H296" s="181">
        <v>102</v>
      </c>
      <c r="I296" s="178">
        <v>659.74</v>
      </c>
      <c r="J296" s="178">
        <v>361.12</v>
      </c>
    </row>
    <row r="297" spans="1:10">
      <c r="A297" s="162">
        <v>22013</v>
      </c>
      <c r="B297" s="181">
        <v>1</v>
      </c>
      <c r="C297" s="169">
        <v>85.368799999999993</v>
      </c>
      <c r="D297" s="169">
        <v>85.382999999999996</v>
      </c>
      <c r="E297" s="249">
        <f t="shared" si="33"/>
        <v>1.4200000000002433E-2</v>
      </c>
      <c r="F297" s="263">
        <f t="shared" si="34"/>
        <v>38.956407231632696</v>
      </c>
      <c r="G297" s="204">
        <f t="shared" si="35"/>
        <v>364.51</v>
      </c>
      <c r="H297" s="181">
        <v>1</v>
      </c>
      <c r="I297" s="178">
        <v>657.23</v>
      </c>
      <c r="J297" s="178">
        <v>292.72000000000003</v>
      </c>
    </row>
    <row r="298" spans="1:10">
      <c r="A298" s="162"/>
      <c r="B298" s="181">
        <v>2</v>
      </c>
      <c r="C298" s="169">
        <v>87.439499999999995</v>
      </c>
      <c r="D298" s="169">
        <v>87.448300000000003</v>
      </c>
      <c r="E298" s="249">
        <f t="shared" si="33"/>
        <v>8.8000000000079126E-3</v>
      </c>
      <c r="F298" s="263">
        <f t="shared" si="34"/>
        <v>30.362626367208058</v>
      </c>
      <c r="G298" s="204">
        <f t="shared" si="35"/>
        <v>289.83000000000004</v>
      </c>
      <c r="H298" s="181">
        <v>2</v>
      </c>
      <c r="I298" s="178">
        <v>870.87</v>
      </c>
      <c r="J298" s="178">
        <v>581.04</v>
      </c>
    </row>
    <row r="299" spans="1:10">
      <c r="A299" s="162"/>
      <c r="B299" s="181">
        <v>3</v>
      </c>
      <c r="C299" s="169">
        <v>85.864599999999996</v>
      </c>
      <c r="D299" s="169">
        <v>85.876999999999995</v>
      </c>
      <c r="E299" s="249">
        <f t="shared" si="33"/>
        <v>1.2399999999999523E-2</v>
      </c>
      <c r="F299" s="263">
        <f t="shared" si="34"/>
        <v>44.023147655055652</v>
      </c>
      <c r="G299" s="204">
        <f t="shared" si="35"/>
        <v>281.66999999999996</v>
      </c>
      <c r="H299" s="181">
        <v>3</v>
      </c>
      <c r="I299" s="178">
        <v>828.75</v>
      </c>
      <c r="J299" s="178">
        <v>547.08000000000004</v>
      </c>
    </row>
    <row r="300" spans="1:10">
      <c r="A300" s="162">
        <v>22034</v>
      </c>
      <c r="B300" s="181">
        <v>4</v>
      </c>
      <c r="C300" s="169">
        <v>84.995199999999997</v>
      </c>
      <c r="D300" s="169">
        <v>85.010300000000001</v>
      </c>
      <c r="E300" s="249">
        <f t="shared" si="33"/>
        <v>1.5100000000003888E-2</v>
      </c>
      <c r="F300" s="263">
        <f t="shared" si="34"/>
        <v>42.650547960693387</v>
      </c>
      <c r="G300" s="204">
        <f t="shared" si="35"/>
        <v>354.04</v>
      </c>
      <c r="H300" s="181">
        <v>4</v>
      </c>
      <c r="I300" s="178">
        <v>728.96</v>
      </c>
      <c r="J300" s="178">
        <v>374.92</v>
      </c>
    </row>
    <row r="301" spans="1:10">
      <c r="A301" s="162"/>
      <c r="B301" s="181">
        <v>5</v>
      </c>
      <c r="C301" s="169">
        <v>85.027799999999999</v>
      </c>
      <c r="D301" s="169">
        <v>85.041899999999998</v>
      </c>
      <c r="E301" s="249">
        <f t="shared" si="33"/>
        <v>1.4099999999999113E-2</v>
      </c>
      <c r="F301" s="263">
        <f t="shared" si="34"/>
        <v>42.854537718069146</v>
      </c>
      <c r="G301" s="204">
        <f t="shared" si="35"/>
        <v>329.02000000000004</v>
      </c>
      <c r="H301" s="181">
        <v>5</v>
      </c>
      <c r="I301" s="178">
        <v>702.08</v>
      </c>
      <c r="J301" s="178">
        <v>373.06</v>
      </c>
    </row>
    <row r="302" spans="1:10">
      <c r="A302" s="162"/>
      <c r="B302" s="181">
        <v>6</v>
      </c>
      <c r="C302" s="169">
        <v>87.377200000000002</v>
      </c>
      <c r="D302" s="169">
        <v>87.393699999999995</v>
      </c>
      <c r="E302" s="249">
        <f t="shared" si="33"/>
        <v>1.649999999999352E-2</v>
      </c>
      <c r="F302" s="263">
        <f t="shared" si="34"/>
        <v>42.429541246640404</v>
      </c>
      <c r="G302" s="204">
        <f t="shared" si="35"/>
        <v>388.88</v>
      </c>
      <c r="H302" s="181">
        <v>6</v>
      </c>
      <c r="I302" s="178">
        <v>659.5</v>
      </c>
      <c r="J302" s="178">
        <v>270.62</v>
      </c>
    </row>
    <row r="303" spans="1:10">
      <c r="A303" s="162">
        <v>22045</v>
      </c>
      <c r="B303" s="181">
        <v>1</v>
      </c>
      <c r="C303" s="169">
        <v>85.395799999999994</v>
      </c>
      <c r="D303" s="169">
        <v>85.427499999999995</v>
      </c>
      <c r="E303" s="249">
        <f t="shared" si="33"/>
        <v>3.1700000000000728E-2</v>
      </c>
      <c r="F303" s="263">
        <f t="shared" si="34"/>
        <v>103.1229668184799</v>
      </c>
      <c r="G303" s="204">
        <f t="shared" si="35"/>
        <v>307.40000000000009</v>
      </c>
      <c r="H303" s="181">
        <v>7</v>
      </c>
      <c r="I303" s="178">
        <v>850.2</v>
      </c>
      <c r="J303" s="178">
        <v>542.79999999999995</v>
      </c>
    </row>
    <row r="304" spans="1:10">
      <c r="A304" s="162"/>
      <c r="B304" s="181">
        <v>2</v>
      </c>
      <c r="C304" s="169">
        <v>87.468400000000003</v>
      </c>
      <c r="D304" s="169">
        <v>87.495099999999994</v>
      </c>
      <c r="E304" s="249">
        <f t="shared" si="33"/>
        <v>2.6699999999991064E-2</v>
      </c>
      <c r="F304" s="263">
        <f t="shared" si="34"/>
        <v>92.015025674573764</v>
      </c>
      <c r="G304" s="204">
        <f t="shared" si="35"/>
        <v>290.16999999999996</v>
      </c>
      <c r="H304" s="181">
        <v>8</v>
      </c>
      <c r="I304" s="178">
        <v>853.99</v>
      </c>
      <c r="J304" s="178">
        <v>563.82000000000005</v>
      </c>
    </row>
    <row r="305" spans="1:10">
      <c r="A305" s="162"/>
      <c r="B305" s="181">
        <v>3</v>
      </c>
      <c r="C305" s="169">
        <v>85.882000000000005</v>
      </c>
      <c r="D305" s="169">
        <v>85.909400000000005</v>
      </c>
      <c r="E305" s="249">
        <f t="shared" si="33"/>
        <v>2.7400000000000091E-2</v>
      </c>
      <c r="F305" s="263">
        <f t="shared" si="34"/>
        <v>79.457139542976705</v>
      </c>
      <c r="G305" s="204">
        <f t="shared" si="35"/>
        <v>344.84000000000003</v>
      </c>
      <c r="H305" s="181">
        <v>9</v>
      </c>
      <c r="I305" s="178">
        <v>691.47</v>
      </c>
      <c r="J305" s="178">
        <v>346.63</v>
      </c>
    </row>
    <row r="306" spans="1:10">
      <c r="A306" s="162">
        <v>22055</v>
      </c>
      <c r="B306" s="181">
        <v>4</v>
      </c>
      <c r="C306" s="169">
        <v>85.001800000000003</v>
      </c>
      <c r="D306" s="169">
        <v>85.070300000000003</v>
      </c>
      <c r="E306" s="249">
        <f t="shared" si="33"/>
        <v>6.8500000000000227E-2</v>
      </c>
      <c r="F306" s="263">
        <f t="shared" si="34"/>
        <v>212.42944861378226</v>
      </c>
      <c r="G306" s="204">
        <f t="shared" si="35"/>
        <v>322.46000000000004</v>
      </c>
      <c r="H306" s="181">
        <v>10</v>
      </c>
      <c r="I306" s="178">
        <v>653.57000000000005</v>
      </c>
      <c r="J306" s="178">
        <v>331.11</v>
      </c>
    </row>
    <row r="307" spans="1:10">
      <c r="A307" s="162"/>
      <c r="B307" s="181">
        <v>5</v>
      </c>
      <c r="C307" s="169">
        <v>85.0197</v>
      </c>
      <c r="D307" s="169">
        <v>85.0899</v>
      </c>
      <c r="E307" s="249">
        <f t="shared" si="33"/>
        <v>7.0199999999999818E-2</v>
      </c>
      <c r="F307" s="263">
        <f t="shared" si="34"/>
        <v>205.10123586642072</v>
      </c>
      <c r="G307" s="204">
        <f t="shared" si="35"/>
        <v>342.27000000000004</v>
      </c>
      <c r="H307" s="181">
        <v>11</v>
      </c>
      <c r="I307" s="178">
        <v>714.7</v>
      </c>
      <c r="J307" s="178">
        <v>372.43</v>
      </c>
    </row>
    <row r="308" spans="1:10">
      <c r="A308" s="162"/>
      <c r="B308" s="181">
        <v>6</v>
      </c>
      <c r="C308" s="169">
        <v>87.366299999999995</v>
      </c>
      <c r="D308" s="169">
        <v>87.4285</v>
      </c>
      <c r="E308" s="249">
        <f t="shared" si="33"/>
        <v>6.2200000000004252E-2</v>
      </c>
      <c r="F308" s="263">
        <f t="shared" si="34"/>
        <v>207.42321672726263</v>
      </c>
      <c r="G308" s="204">
        <f t="shared" si="35"/>
        <v>299.87</v>
      </c>
      <c r="H308" s="181">
        <v>12</v>
      </c>
      <c r="I308" s="178">
        <v>857.59</v>
      </c>
      <c r="J308" s="178">
        <v>557.72</v>
      </c>
    </row>
    <row r="309" spans="1:10">
      <c r="A309" s="162">
        <v>22060</v>
      </c>
      <c r="B309" s="181">
        <v>7</v>
      </c>
      <c r="C309" s="169">
        <v>86.430499999999995</v>
      </c>
      <c r="D309" s="169">
        <v>86.457800000000006</v>
      </c>
      <c r="E309" s="249">
        <f t="shared" si="33"/>
        <v>2.7300000000010982E-2</v>
      </c>
      <c r="F309" s="263">
        <f t="shared" si="34"/>
        <v>95.900516387434521</v>
      </c>
      <c r="G309" s="204">
        <f t="shared" si="35"/>
        <v>284.66999999999996</v>
      </c>
      <c r="H309" s="181">
        <v>13</v>
      </c>
      <c r="I309" s="178">
        <v>835.15</v>
      </c>
      <c r="J309" s="178">
        <v>550.48</v>
      </c>
    </row>
    <row r="310" spans="1:10">
      <c r="A310" s="162"/>
      <c r="B310" s="181">
        <v>8</v>
      </c>
      <c r="C310" s="169">
        <v>84.758700000000005</v>
      </c>
      <c r="D310" s="169">
        <v>84.791499999999999</v>
      </c>
      <c r="E310" s="249">
        <f t="shared" si="33"/>
        <v>3.2799999999994611E-2</v>
      </c>
      <c r="F310" s="263">
        <f t="shared" si="34"/>
        <v>93.596621390236876</v>
      </c>
      <c r="G310" s="204">
        <f t="shared" si="35"/>
        <v>350.44</v>
      </c>
      <c r="H310" s="181">
        <v>14</v>
      </c>
      <c r="I310" s="178">
        <v>709.99</v>
      </c>
      <c r="J310" s="178">
        <v>359.55</v>
      </c>
    </row>
    <row r="311" spans="1:10">
      <c r="A311" s="162"/>
      <c r="B311" s="181">
        <v>9</v>
      </c>
      <c r="C311" s="169">
        <v>87.616</v>
      </c>
      <c r="D311" s="169">
        <v>87.648099999999999</v>
      </c>
      <c r="E311" s="249">
        <f t="shared" si="33"/>
        <v>3.2099999999999795E-2</v>
      </c>
      <c r="F311" s="263">
        <f t="shared" si="34"/>
        <v>98.360655737704292</v>
      </c>
      <c r="G311" s="204">
        <f t="shared" si="35"/>
        <v>326.35000000000002</v>
      </c>
      <c r="H311" s="181">
        <v>15</v>
      </c>
      <c r="I311" s="178">
        <v>695.21</v>
      </c>
      <c r="J311" s="178">
        <v>368.86</v>
      </c>
    </row>
    <row r="312" spans="1:10">
      <c r="A312" s="162">
        <v>22074</v>
      </c>
      <c r="B312" s="181">
        <v>1</v>
      </c>
      <c r="C312" s="169">
        <v>85.369500000000002</v>
      </c>
      <c r="D312" s="169">
        <v>85.452100000000002</v>
      </c>
      <c r="E312" s="249">
        <f t="shared" si="33"/>
        <v>8.2599999999999341E-2</v>
      </c>
      <c r="F312" s="263">
        <f t="shared" si="34"/>
        <v>249.81097837592421</v>
      </c>
      <c r="G312" s="249">
        <f t="shared" si="35"/>
        <v>330.65000000000003</v>
      </c>
      <c r="H312" s="181">
        <v>16</v>
      </c>
      <c r="I312" s="178">
        <v>706.74</v>
      </c>
      <c r="J312" s="178">
        <v>376.09</v>
      </c>
    </row>
    <row r="313" spans="1:10">
      <c r="A313" s="162"/>
      <c r="B313" s="181">
        <v>2</v>
      </c>
      <c r="C313" s="169">
        <v>87.421300000000002</v>
      </c>
      <c r="D313" s="169">
        <v>87.504400000000004</v>
      </c>
      <c r="E313" s="249">
        <f t="shared" si="33"/>
        <v>8.3100000000001728E-2</v>
      </c>
      <c r="F313" s="263">
        <f t="shared" si="34"/>
        <v>284.86219662690843</v>
      </c>
      <c r="G313" s="249">
        <f t="shared" si="35"/>
        <v>291.72000000000003</v>
      </c>
      <c r="H313" s="181">
        <v>17</v>
      </c>
      <c r="I313" s="178">
        <v>802.87</v>
      </c>
      <c r="J313" s="178">
        <v>511.15</v>
      </c>
    </row>
    <row r="314" spans="1:10">
      <c r="A314" s="162"/>
      <c r="B314" s="181">
        <v>3</v>
      </c>
      <c r="C314" s="169">
        <v>85.832599999999999</v>
      </c>
      <c r="D314" s="169">
        <v>85.915700000000001</v>
      </c>
      <c r="E314" s="249">
        <f t="shared" si="33"/>
        <v>8.3100000000001728E-2</v>
      </c>
      <c r="F314" s="263">
        <f t="shared" si="34"/>
        <v>293.11135409686329</v>
      </c>
      <c r="G314" s="249">
        <f t="shared" si="35"/>
        <v>283.51000000000005</v>
      </c>
      <c r="H314" s="181">
        <v>18</v>
      </c>
      <c r="I314" s="178">
        <v>684.58</v>
      </c>
      <c r="J314" s="178">
        <v>401.07</v>
      </c>
    </row>
    <row r="315" spans="1:10">
      <c r="A315" s="162">
        <v>22082</v>
      </c>
      <c r="B315" s="181">
        <v>4</v>
      </c>
      <c r="C315" s="169">
        <v>84.982900000000001</v>
      </c>
      <c r="D315" s="169">
        <v>85.068700000000007</v>
      </c>
      <c r="E315" s="249">
        <f t="shared" si="33"/>
        <v>8.5800000000006094E-2</v>
      </c>
      <c r="F315" s="263">
        <f t="shared" si="34"/>
        <v>289.18099089991938</v>
      </c>
      <c r="G315" s="249">
        <f t="shared" si="35"/>
        <v>296.70000000000005</v>
      </c>
      <c r="H315" s="181">
        <v>19</v>
      </c>
      <c r="I315" s="178">
        <v>831.38</v>
      </c>
      <c r="J315" s="178">
        <v>534.67999999999995</v>
      </c>
    </row>
    <row r="316" spans="1:10">
      <c r="A316" s="162"/>
      <c r="B316" s="181">
        <v>5</v>
      </c>
      <c r="C316" s="169">
        <v>85.002700000000004</v>
      </c>
      <c r="D316" s="169">
        <v>85.078400000000002</v>
      </c>
      <c r="E316" s="249">
        <f t="shared" si="33"/>
        <v>7.5699999999997658E-2</v>
      </c>
      <c r="F316" s="263">
        <f t="shared" si="34"/>
        <v>242.90848414836881</v>
      </c>
      <c r="G316" s="249">
        <f t="shared" si="35"/>
        <v>311.64</v>
      </c>
      <c r="H316" s="181">
        <v>20</v>
      </c>
      <c r="I316" s="178">
        <v>860.99</v>
      </c>
      <c r="J316" s="178">
        <v>549.35</v>
      </c>
    </row>
    <row r="317" spans="1:10">
      <c r="A317" s="162"/>
      <c r="B317" s="181">
        <v>6</v>
      </c>
      <c r="C317" s="169">
        <v>87.351699999999994</v>
      </c>
      <c r="D317" s="169">
        <v>87.447299999999998</v>
      </c>
      <c r="E317" s="249">
        <f t="shared" si="33"/>
        <v>9.560000000000457E-2</v>
      </c>
      <c r="F317" s="263">
        <f t="shared" si="34"/>
        <v>267.50986372668257</v>
      </c>
      <c r="G317" s="249">
        <f t="shared" si="35"/>
        <v>357.37000000000006</v>
      </c>
      <c r="H317" s="181">
        <v>21</v>
      </c>
      <c r="I317" s="178">
        <v>818.57</v>
      </c>
      <c r="J317" s="178">
        <v>461.2</v>
      </c>
    </row>
    <row r="318" spans="1:10">
      <c r="A318" s="162">
        <v>22090</v>
      </c>
      <c r="B318" s="181">
        <v>7</v>
      </c>
      <c r="C318" s="169">
        <v>86.429599999999994</v>
      </c>
      <c r="D318" s="169">
        <v>86.524000000000001</v>
      </c>
      <c r="E318" s="249">
        <f t="shared" si="33"/>
        <v>9.4400000000007367E-2</v>
      </c>
      <c r="F318" s="263">
        <f t="shared" si="34"/>
        <v>275.37922987166672</v>
      </c>
      <c r="G318" s="249">
        <f t="shared" si="35"/>
        <v>342.8</v>
      </c>
      <c r="H318" s="181">
        <v>22</v>
      </c>
      <c r="I318" s="178">
        <v>839.11</v>
      </c>
      <c r="J318" s="178">
        <v>496.31</v>
      </c>
    </row>
    <row r="319" spans="1:10">
      <c r="A319" s="162"/>
      <c r="B319" s="181">
        <v>8</v>
      </c>
      <c r="C319" s="169">
        <v>84.714699999999993</v>
      </c>
      <c r="D319" s="169">
        <v>84.803899999999999</v>
      </c>
      <c r="E319" s="249">
        <f t="shared" si="33"/>
        <v>8.9200000000005275E-2</v>
      </c>
      <c r="F319" s="263">
        <f t="shared" si="34"/>
        <v>312.05177540670024</v>
      </c>
      <c r="G319" s="249">
        <f t="shared" si="35"/>
        <v>285.85000000000002</v>
      </c>
      <c r="H319" s="181">
        <v>23</v>
      </c>
      <c r="I319" s="178">
        <v>851.88</v>
      </c>
      <c r="J319" s="178">
        <v>566.03</v>
      </c>
    </row>
    <row r="320" spans="1:10">
      <c r="A320" s="162"/>
      <c r="B320" s="181">
        <v>9</v>
      </c>
      <c r="C320" s="169">
        <v>87.6708</v>
      </c>
      <c r="D320" s="169">
        <v>87.772199999999998</v>
      </c>
      <c r="E320" s="249">
        <f t="shared" si="33"/>
        <v>0.10139999999999816</v>
      </c>
      <c r="F320" s="263">
        <f t="shared" si="34"/>
        <v>270.93464436487506</v>
      </c>
      <c r="G320" s="249">
        <f t="shared" si="35"/>
        <v>374.26000000000005</v>
      </c>
      <c r="H320" s="181">
        <v>24</v>
      </c>
      <c r="I320" s="178">
        <v>744.07</v>
      </c>
      <c r="J320" s="178">
        <v>369.81</v>
      </c>
    </row>
    <row r="321" spans="1:10">
      <c r="A321" s="162">
        <v>22102</v>
      </c>
      <c r="B321" s="181">
        <v>1</v>
      </c>
      <c r="C321" s="169">
        <v>85.431700000000006</v>
      </c>
      <c r="D321" s="169">
        <v>85.5261</v>
      </c>
      <c r="E321" s="249">
        <f t="shared" si="33"/>
        <v>9.4399999999993156E-2</v>
      </c>
      <c r="F321" s="263">
        <f t="shared" si="34"/>
        <v>310.45482948003138</v>
      </c>
      <c r="G321" s="249">
        <f t="shared" si="35"/>
        <v>304.07000000000005</v>
      </c>
      <c r="H321" s="181">
        <v>25</v>
      </c>
      <c r="I321" s="178">
        <v>826.94</v>
      </c>
      <c r="J321" s="178">
        <v>522.87</v>
      </c>
    </row>
    <row r="322" spans="1:10">
      <c r="A322" s="162"/>
      <c r="B322" s="181">
        <v>2</v>
      </c>
      <c r="C322" s="169">
        <v>87.484800000000007</v>
      </c>
      <c r="D322" s="169">
        <v>87.580699999999993</v>
      </c>
      <c r="E322" s="249">
        <f t="shared" si="33"/>
        <v>9.5899999999986107E-2</v>
      </c>
      <c r="F322" s="263">
        <f t="shared" si="34"/>
        <v>307.00771520948268</v>
      </c>
      <c r="G322" s="249">
        <f t="shared" si="35"/>
        <v>312.37</v>
      </c>
      <c r="H322" s="181">
        <v>26</v>
      </c>
      <c r="I322" s="178">
        <v>707.72</v>
      </c>
      <c r="J322" s="178">
        <v>395.35</v>
      </c>
    </row>
    <row r="323" spans="1:10">
      <c r="A323" s="162"/>
      <c r="B323" s="181">
        <v>3</v>
      </c>
      <c r="C323" s="169">
        <v>85.896199999999993</v>
      </c>
      <c r="D323" s="169">
        <v>85.996200000000002</v>
      </c>
      <c r="E323" s="249">
        <f t="shared" si="33"/>
        <v>0.10000000000000853</v>
      </c>
      <c r="F323" s="263">
        <f t="shared" si="34"/>
        <v>322.31032037648595</v>
      </c>
      <c r="G323" s="249">
        <f t="shared" si="35"/>
        <v>310.26</v>
      </c>
      <c r="H323" s="181">
        <v>27</v>
      </c>
      <c r="I323" s="178">
        <v>867.6</v>
      </c>
      <c r="J323" s="178">
        <v>557.34</v>
      </c>
    </row>
    <row r="324" spans="1:10">
      <c r="A324" s="162">
        <v>22120</v>
      </c>
      <c r="B324" s="181">
        <v>4</v>
      </c>
      <c r="C324" s="169">
        <v>85.049400000000006</v>
      </c>
      <c r="D324" s="169">
        <v>85.3065</v>
      </c>
      <c r="E324" s="249">
        <f t="shared" si="33"/>
        <v>0.25709999999999411</v>
      </c>
      <c r="F324" s="263">
        <f t="shared" si="34"/>
        <v>753.38451620463627</v>
      </c>
      <c r="G324" s="249">
        <f t="shared" si="35"/>
        <v>341.25999999999993</v>
      </c>
      <c r="H324" s="181">
        <v>28</v>
      </c>
      <c r="I324" s="178">
        <v>681.06</v>
      </c>
      <c r="J324" s="178">
        <v>339.8</v>
      </c>
    </row>
    <row r="325" spans="1:10">
      <c r="A325" s="162"/>
      <c r="B325" s="181">
        <v>5</v>
      </c>
      <c r="C325" s="169">
        <v>85.085499999999996</v>
      </c>
      <c r="D325" s="169">
        <v>85.400800000000004</v>
      </c>
      <c r="E325" s="249">
        <f t="shared" si="33"/>
        <v>0.31530000000000769</v>
      </c>
      <c r="F325" s="263">
        <f t="shared" si="34"/>
        <v>1020.9169796658712</v>
      </c>
      <c r="G325" s="249">
        <f t="shared" si="35"/>
        <v>308.84000000000003</v>
      </c>
      <c r="H325" s="181">
        <v>29</v>
      </c>
      <c r="I325" s="178">
        <v>850.75</v>
      </c>
      <c r="J325" s="178">
        <v>541.91</v>
      </c>
    </row>
    <row r="326" spans="1:10">
      <c r="A326" s="162"/>
      <c r="B326" s="181">
        <v>6</v>
      </c>
      <c r="C326" s="169">
        <v>87.422300000000007</v>
      </c>
      <c r="D326" s="169">
        <v>87.721599999999995</v>
      </c>
      <c r="E326" s="249">
        <f t="shared" si="33"/>
        <v>0.29929999999998813</v>
      </c>
      <c r="F326" s="263">
        <f t="shared" si="34"/>
        <v>988.27802542508903</v>
      </c>
      <c r="G326" s="249">
        <f t="shared" si="35"/>
        <v>302.84999999999991</v>
      </c>
      <c r="H326" s="181">
        <v>30</v>
      </c>
      <c r="I326" s="178">
        <v>864.54</v>
      </c>
      <c r="J326" s="178">
        <v>561.69000000000005</v>
      </c>
    </row>
    <row r="327" spans="1:10">
      <c r="A327" s="162">
        <v>22121</v>
      </c>
      <c r="B327" s="181">
        <v>7</v>
      </c>
      <c r="C327" s="169">
        <v>86.480999999999995</v>
      </c>
      <c r="D327" s="169">
        <v>86.749899999999997</v>
      </c>
      <c r="E327" s="249">
        <f t="shared" si="33"/>
        <v>0.26890000000000214</v>
      </c>
      <c r="F327" s="263">
        <f t="shared" si="34"/>
        <v>936.77059745689655</v>
      </c>
      <c r="G327" s="249">
        <f t="shared" si="35"/>
        <v>287.05</v>
      </c>
      <c r="H327" s="181">
        <v>31</v>
      </c>
      <c r="I327" s="178">
        <v>756.21</v>
      </c>
      <c r="J327" s="178">
        <v>469.16</v>
      </c>
    </row>
    <row r="328" spans="1:10">
      <c r="A328" s="162"/>
      <c r="B328" s="181">
        <v>8</v>
      </c>
      <c r="C328" s="169">
        <v>84.836699999999993</v>
      </c>
      <c r="D328" s="169">
        <v>85.103399999999993</v>
      </c>
      <c r="E328" s="249">
        <f t="shared" si="33"/>
        <v>0.26670000000000016</v>
      </c>
      <c r="F328" s="263">
        <f t="shared" si="34"/>
        <v>897.64733600350132</v>
      </c>
      <c r="G328" s="249">
        <f t="shared" si="35"/>
        <v>297.1099999999999</v>
      </c>
      <c r="H328" s="181">
        <v>32</v>
      </c>
      <c r="I328" s="178">
        <v>820.05</v>
      </c>
      <c r="J328" s="178">
        <v>522.94000000000005</v>
      </c>
    </row>
    <row r="329" spans="1:10">
      <c r="A329" s="162"/>
      <c r="B329" s="181">
        <v>9</v>
      </c>
      <c r="C329" s="169">
        <v>87.682100000000005</v>
      </c>
      <c r="D329" s="169">
        <v>87.943899999999999</v>
      </c>
      <c r="E329" s="249">
        <f t="shared" si="33"/>
        <v>0.26179999999999382</v>
      </c>
      <c r="F329" s="263">
        <f t="shared" si="34"/>
        <v>920.66394710927671</v>
      </c>
      <c r="G329" s="249">
        <f t="shared" si="35"/>
        <v>284.3599999999999</v>
      </c>
      <c r="H329" s="181">
        <v>33</v>
      </c>
      <c r="I329" s="178">
        <v>803.31</v>
      </c>
      <c r="J329" s="178">
        <v>518.95000000000005</v>
      </c>
    </row>
    <row r="330" spans="1:10">
      <c r="A330" s="162">
        <v>22133</v>
      </c>
      <c r="B330" s="181">
        <v>1</v>
      </c>
      <c r="C330" s="169">
        <v>85.394400000000005</v>
      </c>
      <c r="D330" s="169">
        <v>85.424000000000007</v>
      </c>
      <c r="E330" s="249">
        <f t="shared" si="33"/>
        <v>2.9600000000002069E-2</v>
      </c>
      <c r="F330" s="263">
        <f t="shared" si="34"/>
        <v>111.00693793362862</v>
      </c>
      <c r="G330" s="249">
        <f t="shared" si="35"/>
        <v>266.64999999999998</v>
      </c>
      <c r="H330" s="181">
        <v>34</v>
      </c>
      <c r="I330" s="178">
        <v>812.91</v>
      </c>
      <c r="J330" s="178">
        <v>546.26</v>
      </c>
    </row>
    <row r="331" spans="1:10">
      <c r="A331" s="162"/>
      <c r="B331" s="181">
        <v>2</v>
      </c>
      <c r="C331" s="169">
        <v>87.513000000000005</v>
      </c>
      <c r="D331" s="169">
        <v>87.548400000000001</v>
      </c>
      <c r="E331" s="249">
        <f t="shared" si="33"/>
        <v>3.5399999999995657E-2</v>
      </c>
      <c r="F331" s="263">
        <f t="shared" si="34"/>
        <v>110.45931103343628</v>
      </c>
      <c r="G331" s="249">
        <f t="shared" si="35"/>
        <v>320.47999999999996</v>
      </c>
      <c r="H331" s="181">
        <v>35</v>
      </c>
      <c r="I331" s="178">
        <v>613.30999999999995</v>
      </c>
      <c r="J331" s="178">
        <v>292.83</v>
      </c>
    </row>
    <row r="332" spans="1:10">
      <c r="A332" s="162"/>
      <c r="B332" s="181">
        <v>3</v>
      </c>
      <c r="C332" s="169">
        <v>85.911000000000001</v>
      </c>
      <c r="D332" s="169">
        <v>85.941999999999993</v>
      </c>
      <c r="E332" s="249">
        <f t="shared" si="33"/>
        <v>3.0999999999991701E-2</v>
      </c>
      <c r="F332" s="263">
        <f t="shared" si="34"/>
        <v>102.75448307862939</v>
      </c>
      <c r="G332" s="249">
        <f t="shared" si="35"/>
        <v>301.69</v>
      </c>
      <c r="H332" s="181">
        <v>36</v>
      </c>
      <c r="I332" s="178">
        <v>680.63</v>
      </c>
      <c r="J332" s="178">
        <v>378.94</v>
      </c>
    </row>
    <row r="333" spans="1:10">
      <c r="A333" s="162">
        <v>22149</v>
      </c>
      <c r="B333" s="181">
        <v>4</v>
      </c>
      <c r="C333" s="169">
        <v>85.065700000000007</v>
      </c>
      <c r="D333" s="169">
        <v>85.110100000000003</v>
      </c>
      <c r="E333" s="249">
        <f t="shared" si="33"/>
        <v>4.4399999999995998E-2</v>
      </c>
      <c r="F333" s="263">
        <f t="shared" si="34"/>
        <v>145.21668029434505</v>
      </c>
      <c r="G333" s="249">
        <f t="shared" si="35"/>
        <v>305.75</v>
      </c>
      <c r="H333" s="181">
        <v>37</v>
      </c>
      <c r="I333" s="178">
        <v>839.45</v>
      </c>
      <c r="J333" s="178">
        <v>533.70000000000005</v>
      </c>
    </row>
    <row r="334" spans="1:10">
      <c r="A334" s="162"/>
      <c r="B334" s="181">
        <v>5</v>
      </c>
      <c r="C334" s="169">
        <v>85.049199999999999</v>
      </c>
      <c r="D334" s="169">
        <v>85.098600000000005</v>
      </c>
      <c r="E334" s="249">
        <f t="shared" si="33"/>
        <v>4.9400000000005662E-2</v>
      </c>
      <c r="F334" s="263">
        <f t="shared" si="34"/>
        <v>152.1076454106157</v>
      </c>
      <c r="G334" s="249">
        <f t="shared" si="35"/>
        <v>324.77</v>
      </c>
      <c r="H334" s="181">
        <v>38</v>
      </c>
      <c r="I334" s="178">
        <v>817</v>
      </c>
      <c r="J334" s="178">
        <v>492.23</v>
      </c>
    </row>
    <row r="335" spans="1:10">
      <c r="A335" s="162"/>
      <c r="B335" s="181">
        <v>6</v>
      </c>
      <c r="C335" s="169">
        <v>87.406700000000001</v>
      </c>
      <c r="D335" s="169">
        <v>87.454499999999996</v>
      </c>
      <c r="E335" s="249">
        <f t="shared" si="33"/>
        <v>4.779999999999518E-2</v>
      </c>
      <c r="F335" s="263">
        <f t="shared" si="34"/>
        <v>152.75957943177011</v>
      </c>
      <c r="G335" s="249">
        <f t="shared" si="35"/>
        <v>312.90999999999997</v>
      </c>
      <c r="H335" s="181">
        <v>39</v>
      </c>
      <c r="I335" s="178">
        <v>833.99</v>
      </c>
      <c r="J335" s="178">
        <v>521.08000000000004</v>
      </c>
    </row>
    <row r="336" spans="1:10">
      <c r="A336" s="162">
        <v>22157</v>
      </c>
      <c r="B336" s="181">
        <v>7</v>
      </c>
      <c r="C336" s="169">
        <v>86.456299999999999</v>
      </c>
      <c r="D336" s="169">
        <v>86.501199999999997</v>
      </c>
      <c r="E336" s="249">
        <f t="shared" si="33"/>
        <v>4.4899999999998386E-2</v>
      </c>
      <c r="F336" s="263">
        <f t="shared" si="34"/>
        <v>164.15618601929799</v>
      </c>
      <c r="G336" s="249">
        <f t="shared" si="35"/>
        <v>273.52</v>
      </c>
      <c r="H336" s="181">
        <v>40</v>
      </c>
      <c r="I336" s="178">
        <v>835.79</v>
      </c>
      <c r="J336" s="178">
        <v>562.27</v>
      </c>
    </row>
    <row r="337" spans="1:10">
      <c r="A337" s="162"/>
      <c r="B337" s="181">
        <v>8</v>
      </c>
      <c r="C337" s="169">
        <v>84.816000000000003</v>
      </c>
      <c r="D337" s="169">
        <v>84.869100000000003</v>
      </c>
      <c r="E337" s="249">
        <f t="shared" si="33"/>
        <v>5.3100000000000591E-2</v>
      </c>
      <c r="F337" s="263">
        <f t="shared" si="34"/>
        <v>176.48818426563167</v>
      </c>
      <c r="G337" s="249">
        <f t="shared" si="35"/>
        <v>300.86999999999995</v>
      </c>
      <c r="H337" s="181">
        <v>41</v>
      </c>
      <c r="I337" s="178">
        <v>674.05</v>
      </c>
      <c r="J337" s="178">
        <v>373.18</v>
      </c>
    </row>
    <row r="338" spans="1:10">
      <c r="A338" s="162"/>
      <c r="B338" s="181">
        <v>9</v>
      </c>
      <c r="C338" s="169">
        <v>87.657799999999995</v>
      </c>
      <c r="D338" s="169">
        <v>87.697400000000002</v>
      </c>
      <c r="E338" s="249">
        <f t="shared" si="33"/>
        <v>3.9600000000007185E-2</v>
      </c>
      <c r="F338" s="263">
        <f t="shared" si="34"/>
        <v>131.81545835832233</v>
      </c>
      <c r="G338" s="249">
        <f t="shared" si="35"/>
        <v>300.41999999999996</v>
      </c>
      <c r="H338" s="181">
        <v>42</v>
      </c>
      <c r="I338" s="178">
        <v>635.66999999999996</v>
      </c>
      <c r="J338" s="178">
        <v>335.25</v>
      </c>
    </row>
    <row r="339" spans="1:10">
      <c r="A339" s="162">
        <v>22166</v>
      </c>
      <c r="B339" s="181">
        <v>4</v>
      </c>
      <c r="C339" s="169">
        <v>85.050299999999993</v>
      </c>
      <c r="D339" s="169">
        <v>85.090100000000007</v>
      </c>
      <c r="E339" s="249">
        <f t="shared" si="33"/>
        <v>3.9800000000013824E-2</v>
      </c>
      <c r="F339" s="263">
        <f t="shared" si="34"/>
        <v>127.26226258238097</v>
      </c>
      <c r="G339" s="249">
        <f t="shared" si="35"/>
        <v>312.74</v>
      </c>
      <c r="H339" s="181">
        <v>43</v>
      </c>
      <c r="I339" s="178">
        <v>863.23</v>
      </c>
      <c r="J339" s="178">
        <v>550.49</v>
      </c>
    </row>
    <row r="340" spans="1:10">
      <c r="A340" s="162"/>
      <c r="B340" s="181">
        <v>5</v>
      </c>
      <c r="C340" s="169">
        <v>84.952399999999997</v>
      </c>
      <c r="D340" s="169">
        <v>84.997100000000003</v>
      </c>
      <c r="E340" s="249">
        <f t="shared" si="33"/>
        <v>4.4700000000005957E-2</v>
      </c>
      <c r="F340" s="263">
        <f t="shared" si="34"/>
        <v>141.91827793125046</v>
      </c>
      <c r="G340" s="249">
        <f t="shared" si="35"/>
        <v>314.97000000000003</v>
      </c>
      <c r="H340" s="181">
        <v>44</v>
      </c>
      <c r="I340" s="178">
        <v>824.57</v>
      </c>
      <c r="J340" s="178">
        <v>509.6</v>
      </c>
    </row>
    <row r="341" spans="1:10">
      <c r="A341" s="162"/>
      <c r="B341" s="181">
        <v>6</v>
      </c>
      <c r="C341" s="169">
        <v>87.296400000000006</v>
      </c>
      <c r="D341" s="169">
        <v>87.342799999999997</v>
      </c>
      <c r="E341" s="249">
        <f t="shared" si="33"/>
        <v>4.6399999999991337E-2</v>
      </c>
      <c r="F341" s="263">
        <f t="shared" si="34"/>
        <v>185.96449040115161</v>
      </c>
      <c r="G341" s="249">
        <f t="shared" si="35"/>
        <v>249.51</v>
      </c>
      <c r="H341" s="181">
        <v>45</v>
      </c>
      <c r="I341" s="178">
        <v>809.34</v>
      </c>
      <c r="J341" s="178">
        <v>559.83000000000004</v>
      </c>
    </row>
    <row r="342" spans="1:10">
      <c r="A342" s="162">
        <v>22178</v>
      </c>
      <c r="B342" s="181">
        <v>7</v>
      </c>
      <c r="C342" s="169">
        <v>86.376400000000004</v>
      </c>
      <c r="D342" s="169">
        <v>86.431200000000004</v>
      </c>
      <c r="E342" s="249">
        <f t="shared" si="33"/>
        <v>5.4800000000000182E-2</v>
      </c>
      <c r="F342" s="263">
        <f t="shared" si="34"/>
        <v>158.2488665569326</v>
      </c>
      <c r="G342" s="249">
        <f t="shared" si="35"/>
        <v>346.28999999999996</v>
      </c>
      <c r="H342" s="181">
        <v>46</v>
      </c>
      <c r="I342" s="178">
        <v>730.18</v>
      </c>
      <c r="J342" s="178">
        <v>383.89</v>
      </c>
    </row>
    <row r="343" spans="1:10">
      <c r="A343" s="162"/>
      <c r="B343" s="181">
        <v>8</v>
      </c>
      <c r="C343" s="169">
        <v>84.787000000000006</v>
      </c>
      <c r="D343" s="169">
        <v>84.840299999999999</v>
      </c>
      <c r="E343" s="249">
        <f t="shared" si="33"/>
        <v>5.329999999999302E-2</v>
      </c>
      <c r="F343" s="263">
        <f t="shared" si="34"/>
        <v>160.6631499623</v>
      </c>
      <c r="G343" s="249">
        <f t="shared" si="35"/>
        <v>331.75</v>
      </c>
      <c r="H343" s="181">
        <v>47</v>
      </c>
      <c r="I343" s="178">
        <v>672.27</v>
      </c>
      <c r="J343" s="178">
        <v>340.52</v>
      </c>
    </row>
    <row r="344" spans="1:10">
      <c r="A344" s="162"/>
      <c r="B344" s="181">
        <v>9</v>
      </c>
      <c r="C344" s="169">
        <v>87.6</v>
      </c>
      <c r="D344" s="169">
        <v>87.6434</v>
      </c>
      <c r="E344" s="249">
        <f t="shared" si="33"/>
        <v>4.3400000000005434E-2</v>
      </c>
      <c r="F344" s="263">
        <f t="shared" si="34"/>
        <v>176.20787657330666</v>
      </c>
      <c r="G344" s="249">
        <f t="shared" si="35"/>
        <v>246.3</v>
      </c>
      <c r="H344" s="181">
        <v>48</v>
      </c>
      <c r="I344" s="178">
        <v>697.59</v>
      </c>
      <c r="J344" s="178">
        <v>451.29</v>
      </c>
    </row>
    <row r="345" spans="1:10">
      <c r="A345" s="162">
        <v>22184</v>
      </c>
      <c r="B345" s="181">
        <v>10</v>
      </c>
      <c r="C345" s="169">
        <v>85.058499999999995</v>
      </c>
      <c r="D345" s="169">
        <v>85.103899999999996</v>
      </c>
      <c r="E345" s="249">
        <f t="shared" si="33"/>
        <v>4.5400000000000773E-2</v>
      </c>
      <c r="F345" s="263">
        <f t="shared" si="34"/>
        <v>148.27879025410141</v>
      </c>
      <c r="G345" s="249">
        <f t="shared" si="35"/>
        <v>306.18</v>
      </c>
      <c r="H345" s="181">
        <v>49</v>
      </c>
      <c r="I345" s="178">
        <v>723</v>
      </c>
      <c r="J345" s="178">
        <v>416.82</v>
      </c>
    </row>
    <row r="346" spans="1:10">
      <c r="A346" s="162"/>
      <c r="B346" s="181">
        <v>11</v>
      </c>
      <c r="C346" s="169">
        <v>86.032799999999995</v>
      </c>
      <c r="D346" s="169">
        <v>86.080600000000004</v>
      </c>
      <c r="E346" s="249">
        <f t="shared" si="33"/>
        <v>4.7800000000009391E-2</v>
      </c>
      <c r="F346" s="263">
        <f t="shared" si="34"/>
        <v>185.98498112917551</v>
      </c>
      <c r="G346" s="249">
        <f t="shared" si="35"/>
        <v>257.01</v>
      </c>
      <c r="H346" s="181">
        <v>50</v>
      </c>
      <c r="I346" s="178">
        <v>839.93</v>
      </c>
      <c r="J346" s="178">
        <v>582.91999999999996</v>
      </c>
    </row>
    <row r="347" spans="1:10">
      <c r="A347" s="162"/>
      <c r="B347" s="181">
        <v>12</v>
      </c>
      <c r="C347" s="169">
        <v>84.796300000000002</v>
      </c>
      <c r="D347" s="169">
        <v>84.852000000000004</v>
      </c>
      <c r="E347" s="249">
        <f t="shared" si="33"/>
        <v>5.5700000000001637E-2</v>
      </c>
      <c r="F347" s="263">
        <f t="shared" si="34"/>
        <v>169.56892352655149</v>
      </c>
      <c r="G347" s="249">
        <f t="shared" si="35"/>
        <v>328.48</v>
      </c>
      <c r="H347" s="181">
        <v>51</v>
      </c>
      <c r="I347" s="178">
        <v>840.78</v>
      </c>
      <c r="J347" s="178">
        <v>512.29999999999995</v>
      </c>
    </row>
    <row r="348" spans="1:10">
      <c r="A348" s="162">
        <v>22194</v>
      </c>
      <c r="B348" s="181">
        <v>10</v>
      </c>
      <c r="C348" s="169">
        <v>85.097800000000007</v>
      </c>
      <c r="D348" s="169">
        <v>85.356800000000007</v>
      </c>
      <c r="E348" s="249">
        <f t="shared" si="33"/>
        <v>0.25900000000000034</v>
      </c>
      <c r="F348" s="263">
        <f t="shared" si="34"/>
        <v>1004.1094828254649</v>
      </c>
      <c r="G348" s="249">
        <f t="shared" si="35"/>
        <v>257.93999999999994</v>
      </c>
      <c r="H348" s="181">
        <v>52</v>
      </c>
      <c r="I348" s="178">
        <v>880.92</v>
      </c>
      <c r="J348" s="178">
        <v>622.98</v>
      </c>
    </row>
    <row r="349" spans="1:10">
      <c r="A349" s="162"/>
      <c r="B349" s="181">
        <v>11</v>
      </c>
      <c r="C349" s="169">
        <v>86.069699999999997</v>
      </c>
      <c r="D349" s="169">
        <v>86.3339</v>
      </c>
      <c r="E349" s="249">
        <f t="shared" si="33"/>
        <v>0.26420000000000243</v>
      </c>
      <c r="F349" s="263">
        <f t="shared" si="34"/>
        <v>876.66323788035447</v>
      </c>
      <c r="G349" s="249">
        <f t="shared" si="35"/>
        <v>301.37</v>
      </c>
      <c r="H349" s="181">
        <v>53</v>
      </c>
      <c r="I349" s="178">
        <v>674.38</v>
      </c>
      <c r="J349" s="178">
        <v>373.01</v>
      </c>
    </row>
    <row r="350" spans="1:10">
      <c r="A350" s="162"/>
      <c r="B350" s="181">
        <v>12</v>
      </c>
      <c r="C350" s="169">
        <v>84.850300000000004</v>
      </c>
      <c r="D350" s="169">
        <v>85.246600000000001</v>
      </c>
      <c r="E350" s="249">
        <f t="shared" si="33"/>
        <v>0.39629999999999654</v>
      </c>
      <c r="F350" s="263">
        <f t="shared" si="34"/>
        <v>1068.0501280150829</v>
      </c>
      <c r="G350" s="249">
        <f t="shared" si="35"/>
        <v>371.05</v>
      </c>
      <c r="H350" s="181">
        <v>54</v>
      </c>
      <c r="I350" s="178">
        <v>644.75</v>
      </c>
      <c r="J350" s="178">
        <v>273.7</v>
      </c>
    </row>
    <row r="351" spans="1:10">
      <c r="A351" s="162">
        <v>22200</v>
      </c>
      <c r="B351" s="181">
        <v>13</v>
      </c>
      <c r="C351" s="169">
        <v>86.721699999999998</v>
      </c>
      <c r="D351" s="169">
        <v>87.088700000000003</v>
      </c>
      <c r="E351" s="249">
        <f t="shared" si="33"/>
        <v>0.36700000000000443</v>
      </c>
      <c r="F351" s="263">
        <f t="shared" si="34"/>
        <v>1210.0230794592956</v>
      </c>
      <c r="G351" s="249">
        <f t="shared" si="35"/>
        <v>303.30000000000007</v>
      </c>
      <c r="H351" s="181">
        <v>55</v>
      </c>
      <c r="I351" s="178">
        <v>825.35</v>
      </c>
      <c r="J351" s="178">
        <v>522.04999999999995</v>
      </c>
    </row>
    <row r="352" spans="1:10">
      <c r="A352" s="162"/>
      <c r="B352" s="181">
        <v>14</v>
      </c>
      <c r="C352" s="169">
        <v>85.951099999999997</v>
      </c>
      <c r="D352" s="169">
        <v>86.358999999999995</v>
      </c>
      <c r="E352" s="249">
        <f t="shared" si="33"/>
        <v>0.40789999999999793</v>
      </c>
      <c r="F352" s="263">
        <f t="shared" si="34"/>
        <v>1181.1890076158975</v>
      </c>
      <c r="G352" s="249">
        <f t="shared" si="35"/>
        <v>345.33000000000004</v>
      </c>
      <c r="H352" s="181">
        <v>56</v>
      </c>
      <c r="I352" s="178">
        <v>706.72</v>
      </c>
      <c r="J352" s="178">
        <v>361.39</v>
      </c>
    </row>
    <row r="353" spans="1:10">
      <c r="A353" s="162"/>
      <c r="B353" s="181">
        <v>15</v>
      </c>
      <c r="C353" s="169">
        <v>87.014899999999997</v>
      </c>
      <c r="D353" s="169">
        <v>87.320300000000003</v>
      </c>
      <c r="E353" s="249">
        <f t="shared" si="33"/>
        <v>0.30540000000000589</v>
      </c>
      <c r="F353" s="263">
        <f t="shared" si="34"/>
        <v>1153.7153866495632</v>
      </c>
      <c r="G353" s="249">
        <f t="shared" si="35"/>
        <v>264.70999999999998</v>
      </c>
      <c r="H353" s="181">
        <v>57</v>
      </c>
      <c r="I353" s="178">
        <v>767.76</v>
      </c>
      <c r="J353" s="178">
        <v>503.05</v>
      </c>
    </row>
    <row r="354" spans="1:10">
      <c r="A354" s="162">
        <v>22219</v>
      </c>
      <c r="B354" s="181">
        <v>16</v>
      </c>
      <c r="C354" s="169">
        <v>86.14</v>
      </c>
      <c r="D354" s="169">
        <v>86.398399999999995</v>
      </c>
      <c r="E354" s="249">
        <f t="shared" si="33"/>
        <v>0.25839999999999463</v>
      </c>
      <c r="F354" s="263">
        <f t="shared" si="34"/>
        <v>907.08042264890855</v>
      </c>
      <c r="G354" s="249">
        <f t="shared" si="35"/>
        <v>284.87000000000006</v>
      </c>
      <c r="H354" s="181">
        <v>58</v>
      </c>
      <c r="I354" s="178">
        <v>788.94</v>
      </c>
      <c r="J354" s="178">
        <v>504.07</v>
      </c>
    </row>
    <row r="355" spans="1:10">
      <c r="A355" s="162"/>
      <c r="B355" s="181">
        <v>17</v>
      </c>
      <c r="C355" s="169">
        <v>87.236000000000004</v>
      </c>
      <c r="D355" s="169">
        <v>87.554599999999994</v>
      </c>
      <c r="E355" s="249">
        <f t="shared" si="33"/>
        <v>0.31859999999998934</v>
      </c>
      <c r="F355" s="263">
        <f t="shared" si="34"/>
        <v>963.96478170097532</v>
      </c>
      <c r="G355" s="249">
        <f t="shared" si="35"/>
        <v>330.51</v>
      </c>
      <c r="H355" s="181">
        <v>59</v>
      </c>
      <c r="I355" s="178">
        <v>651.9</v>
      </c>
      <c r="J355" s="178">
        <v>321.39</v>
      </c>
    </row>
    <row r="356" spans="1:10">
      <c r="A356" s="162"/>
      <c r="B356" s="181">
        <v>18</v>
      </c>
      <c r="C356" s="169">
        <v>85.144000000000005</v>
      </c>
      <c r="D356" s="169">
        <v>85.395799999999994</v>
      </c>
      <c r="E356" s="249">
        <f t="shared" si="33"/>
        <v>0.2517999999999887</v>
      </c>
      <c r="F356" s="263">
        <f t="shared" si="34"/>
        <v>944.91143800656221</v>
      </c>
      <c r="G356" s="249">
        <f t="shared" si="35"/>
        <v>266.48</v>
      </c>
      <c r="H356" s="181">
        <v>60</v>
      </c>
      <c r="I356" s="178">
        <v>757.61</v>
      </c>
      <c r="J356" s="178">
        <v>491.13</v>
      </c>
    </row>
    <row r="357" spans="1:10">
      <c r="A357" s="162">
        <v>22227</v>
      </c>
      <c r="B357" s="181">
        <v>1</v>
      </c>
      <c r="C357" s="169">
        <v>85.4071</v>
      </c>
      <c r="D357" s="169">
        <v>85.430400000000006</v>
      </c>
      <c r="E357" s="249">
        <f t="shared" si="33"/>
        <v>2.3300000000006094E-2</v>
      </c>
      <c r="F357" s="263">
        <f t="shared" si="34"/>
        <v>75.472920445731049</v>
      </c>
      <c r="G357" s="249">
        <f t="shared" si="35"/>
        <v>308.72000000000003</v>
      </c>
      <c r="H357" s="181">
        <v>61</v>
      </c>
      <c r="I357" s="178">
        <v>655.48</v>
      </c>
      <c r="J357" s="178">
        <v>346.76</v>
      </c>
    </row>
    <row r="358" spans="1:10">
      <c r="A358" s="162"/>
      <c r="B358" s="181">
        <v>2</v>
      </c>
      <c r="C358" s="169">
        <v>87.454999999999998</v>
      </c>
      <c r="D358" s="169">
        <v>87.473299999999995</v>
      </c>
      <c r="E358" s="249">
        <f t="shared" si="33"/>
        <v>1.829999999999643E-2</v>
      </c>
      <c r="F358" s="263">
        <f t="shared" si="34"/>
        <v>55.990698812863876</v>
      </c>
      <c r="G358" s="249">
        <f t="shared" si="35"/>
        <v>326.84000000000003</v>
      </c>
      <c r="H358" s="181">
        <v>62</v>
      </c>
      <c r="I358" s="178">
        <v>692.09</v>
      </c>
      <c r="J358" s="178">
        <v>365.25</v>
      </c>
    </row>
    <row r="359" spans="1:10">
      <c r="A359" s="162"/>
      <c r="B359" s="181">
        <v>3</v>
      </c>
      <c r="C359" s="169">
        <v>85.846599999999995</v>
      </c>
      <c r="D359" s="169">
        <v>85.863399999999999</v>
      </c>
      <c r="E359" s="249">
        <f t="shared" si="33"/>
        <v>1.6800000000003479E-2</v>
      </c>
      <c r="F359" s="263">
        <f t="shared" si="34"/>
        <v>59.521700620030039</v>
      </c>
      <c r="G359" s="249">
        <f t="shared" si="35"/>
        <v>282.25</v>
      </c>
      <c r="H359" s="181">
        <v>63</v>
      </c>
      <c r="I359" s="178">
        <v>773.26</v>
      </c>
      <c r="J359" s="178">
        <v>491.01</v>
      </c>
    </row>
    <row r="360" spans="1:10">
      <c r="A360" s="162">
        <v>22236</v>
      </c>
      <c r="B360" s="181">
        <v>4</v>
      </c>
      <c r="C360" s="169">
        <v>84.9953</v>
      </c>
      <c r="D360" s="169">
        <v>85.008799999999994</v>
      </c>
      <c r="E360" s="249">
        <f t="shared" si="33"/>
        <v>1.3499999999993406E-2</v>
      </c>
      <c r="F360" s="263">
        <f t="shared" si="34"/>
        <v>39.359748097592949</v>
      </c>
      <c r="G360" s="249">
        <f t="shared" si="35"/>
        <v>342.99</v>
      </c>
      <c r="H360" s="181">
        <v>64</v>
      </c>
      <c r="I360" s="178">
        <v>619.13</v>
      </c>
      <c r="J360" s="178">
        <v>276.14</v>
      </c>
    </row>
    <row r="361" spans="1:10">
      <c r="A361" s="162"/>
      <c r="B361" s="181">
        <v>5</v>
      </c>
      <c r="C361" s="169">
        <v>85.043099999999995</v>
      </c>
      <c r="D361" s="169">
        <v>85.057400000000001</v>
      </c>
      <c r="E361" s="249">
        <f t="shared" si="33"/>
        <v>1.4300000000005753E-2</v>
      </c>
      <c r="F361" s="263">
        <f t="shared" si="34"/>
        <v>46.954523066838789</v>
      </c>
      <c r="G361" s="249">
        <f t="shared" si="35"/>
        <v>304.54999999999995</v>
      </c>
      <c r="H361" s="181">
        <v>65</v>
      </c>
      <c r="I361" s="178">
        <v>634.03</v>
      </c>
      <c r="J361" s="178">
        <v>329.48</v>
      </c>
    </row>
    <row r="362" spans="1:10">
      <c r="A362" s="162"/>
      <c r="B362" s="181">
        <v>6</v>
      </c>
      <c r="C362" s="169">
        <v>87.373199999999997</v>
      </c>
      <c r="D362" s="169">
        <v>87.382199999999997</v>
      </c>
      <c r="E362" s="249">
        <f t="shared" si="33"/>
        <v>9.0000000000003411E-3</v>
      </c>
      <c r="F362" s="263">
        <f t="shared" si="34"/>
        <v>33.247137052088441</v>
      </c>
      <c r="G362" s="249">
        <f t="shared" si="35"/>
        <v>270.70000000000005</v>
      </c>
      <c r="H362" s="181">
        <v>66</v>
      </c>
      <c r="I362" s="178">
        <v>825.75</v>
      </c>
      <c r="J362" s="178">
        <v>555.04999999999995</v>
      </c>
    </row>
    <row r="363" spans="1:10">
      <c r="A363" s="162">
        <v>22248</v>
      </c>
      <c r="B363" s="181">
        <v>7</v>
      </c>
      <c r="C363" s="169">
        <v>86.434399999999997</v>
      </c>
      <c r="D363" s="169">
        <v>86.444500000000005</v>
      </c>
      <c r="E363" s="249">
        <f t="shared" si="33"/>
        <v>1.0100000000008436E-2</v>
      </c>
      <c r="F363" s="263">
        <f t="shared" si="34"/>
        <v>35.364145658292841</v>
      </c>
      <c r="G363" s="249">
        <f t="shared" si="35"/>
        <v>285.60000000000002</v>
      </c>
      <c r="H363" s="181">
        <v>67</v>
      </c>
      <c r="I363" s="178">
        <v>792.98</v>
      </c>
      <c r="J363" s="178">
        <v>507.38</v>
      </c>
    </row>
    <row r="364" spans="1:10">
      <c r="A364" s="162"/>
      <c r="B364" s="181">
        <v>8</v>
      </c>
      <c r="C364" s="169">
        <v>84.809200000000004</v>
      </c>
      <c r="D364" s="169">
        <v>84.823099999999997</v>
      </c>
      <c r="E364" s="249">
        <f t="shared" si="33"/>
        <v>1.3899999999992474E-2</v>
      </c>
      <c r="F364" s="263">
        <f t="shared" si="34"/>
        <v>48.304142340813435</v>
      </c>
      <c r="G364" s="249">
        <f t="shared" si="35"/>
        <v>287.76</v>
      </c>
      <c r="H364" s="181">
        <v>68</v>
      </c>
      <c r="I364" s="178">
        <v>822.28</v>
      </c>
      <c r="J364" s="178">
        <v>534.52</v>
      </c>
    </row>
    <row r="365" spans="1:10">
      <c r="A365" s="162"/>
      <c r="B365" s="181">
        <v>9</v>
      </c>
      <c r="C365" s="169">
        <v>87.615499999999997</v>
      </c>
      <c r="D365" s="169">
        <v>87.625699999999995</v>
      </c>
      <c r="E365" s="249">
        <f t="shared" si="33"/>
        <v>1.0199999999997544E-2</v>
      </c>
      <c r="F365" s="263">
        <f t="shared" si="34"/>
        <v>41.444882369662118</v>
      </c>
      <c r="G365" s="249">
        <f t="shared" si="35"/>
        <v>246.11</v>
      </c>
      <c r="H365" s="181">
        <v>69</v>
      </c>
      <c r="I365" s="178">
        <v>804.73</v>
      </c>
      <c r="J365" s="178">
        <v>558.62</v>
      </c>
    </row>
    <row r="366" spans="1:10">
      <c r="A366" s="162">
        <v>22257</v>
      </c>
      <c r="B366" s="181">
        <v>19</v>
      </c>
      <c r="C366" s="169">
        <v>89.026700000000005</v>
      </c>
      <c r="D366" s="169">
        <v>89.040099999999995</v>
      </c>
      <c r="E366" s="249">
        <f t="shared" si="33"/>
        <v>1.3399999999990087E-2</v>
      </c>
      <c r="F366" s="263">
        <f t="shared" si="34"/>
        <v>64.796905222389199</v>
      </c>
      <c r="G366" s="249">
        <f t="shared" si="35"/>
        <v>206.8</v>
      </c>
      <c r="H366" s="181">
        <v>70</v>
      </c>
      <c r="I366" s="178">
        <v>676.47</v>
      </c>
      <c r="J366" s="178">
        <v>469.67</v>
      </c>
    </row>
    <row r="367" spans="1:10">
      <c r="A367" s="253"/>
      <c r="B367" s="181">
        <v>20</v>
      </c>
      <c r="C367" s="254">
        <v>84.718999999999994</v>
      </c>
      <c r="D367" s="254">
        <v>84.733099999999993</v>
      </c>
      <c r="E367" s="181">
        <f t="shared" si="33"/>
        <v>1.4099999999999113E-2</v>
      </c>
      <c r="F367" s="263">
        <f t="shared" si="34"/>
        <v>48.317455966003394</v>
      </c>
      <c r="G367" s="181">
        <f t="shared" si="35"/>
        <v>291.82000000000005</v>
      </c>
      <c r="H367" s="181">
        <v>71</v>
      </c>
      <c r="I367" s="255">
        <v>719.08</v>
      </c>
      <c r="J367" s="255">
        <v>427.26</v>
      </c>
    </row>
    <row r="368" spans="1:10">
      <c r="A368" s="253"/>
      <c r="B368" s="181">
        <v>21</v>
      </c>
      <c r="C368" s="254">
        <v>86.413600000000002</v>
      </c>
      <c r="D368" s="254">
        <v>86.427499999999995</v>
      </c>
      <c r="E368" s="181">
        <f t="shared" si="33"/>
        <v>1.3899999999992474E-2</v>
      </c>
      <c r="F368" s="263">
        <f t="shared" si="34"/>
        <v>55.727057691506509</v>
      </c>
      <c r="G368" s="181">
        <f t="shared" si="35"/>
        <v>249.43000000000006</v>
      </c>
      <c r="H368" s="181">
        <v>72</v>
      </c>
      <c r="I368" s="255">
        <v>791.44</v>
      </c>
      <c r="J368" s="255">
        <v>542.01</v>
      </c>
    </row>
    <row r="369" spans="1:10">
      <c r="A369" s="253">
        <v>22270</v>
      </c>
      <c r="B369" s="181">
        <v>22</v>
      </c>
      <c r="C369" s="254">
        <v>85.174000000000007</v>
      </c>
      <c r="D369" s="254">
        <v>85.187899999999999</v>
      </c>
      <c r="E369" s="181">
        <f t="shared" si="33"/>
        <v>1.3899999999992474E-2</v>
      </c>
      <c r="F369" s="263">
        <f t="shared" si="34"/>
        <v>44.579858883875787</v>
      </c>
      <c r="G369" s="181">
        <f t="shared" si="35"/>
        <v>311.80000000000007</v>
      </c>
      <c r="H369" s="181">
        <v>73</v>
      </c>
      <c r="I369" s="255">
        <v>838.23</v>
      </c>
      <c r="J369" s="255">
        <v>526.42999999999995</v>
      </c>
    </row>
    <row r="370" spans="1:10">
      <c r="A370" s="253"/>
      <c r="B370" s="181">
        <v>23</v>
      </c>
      <c r="C370" s="254">
        <v>87.694000000000003</v>
      </c>
      <c r="D370" s="254">
        <v>87.703500000000005</v>
      </c>
      <c r="E370" s="181">
        <f t="shared" si="33"/>
        <v>9.5000000000027285E-3</v>
      </c>
      <c r="F370" s="263">
        <f t="shared" si="34"/>
        <v>31.373844121541381</v>
      </c>
      <c r="G370" s="181">
        <f t="shared" si="35"/>
        <v>302.79999999999995</v>
      </c>
      <c r="H370" s="181">
        <v>74</v>
      </c>
      <c r="I370" s="255">
        <v>823.4</v>
      </c>
      <c r="J370" s="255">
        <v>520.6</v>
      </c>
    </row>
    <row r="371" spans="1:10">
      <c r="A371" s="253"/>
      <c r="B371" s="181">
        <v>24</v>
      </c>
      <c r="C371" s="254">
        <v>88.105999999999995</v>
      </c>
      <c r="D371" s="254">
        <v>88.1173</v>
      </c>
      <c r="E371" s="181">
        <f t="shared" si="33"/>
        <v>1.1300000000005639E-2</v>
      </c>
      <c r="F371" s="263">
        <f t="shared" si="34"/>
        <v>38.448451854391422</v>
      </c>
      <c r="G371" s="181">
        <f t="shared" si="35"/>
        <v>293.89999999999998</v>
      </c>
      <c r="H371" s="181">
        <v>75</v>
      </c>
      <c r="I371" s="255">
        <v>635.54</v>
      </c>
      <c r="J371" s="255">
        <v>341.64</v>
      </c>
    </row>
    <row r="372" spans="1:10">
      <c r="A372" s="253">
        <v>22277</v>
      </c>
      <c r="B372" s="181">
        <v>25</v>
      </c>
      <c r="C372" s="254">
        <v>87.121700000000004</v>
      </c>
      <c r="D372" s="254">
        <v>87.139099999999999</v>
      </c>
      <c r="E372" s="181">
        <f t="shared" si="33"/>
        <v>1.7399999999994975E-2</v>
      </c>
      <c r="F372" s="263">
        <f t="shared" si="34"/>
        <v>58.491327148026677</v>
      </c>
      <c r="G372" s="181">
        <f t="shared" si="35"/>
        <v>297.48</v>
      </c>
      <c r="H372" s="181">
        <v>76</v>
      </c>
      <c r="I372" s="255">
        <v>820.51</v>
      </c>
      <c r="J372" s="255">
        <v>523.03</v>
      </c>
    </row>
    <row r="373" spans="1:10">
      <c r="A373" s="253"/>
      <c r="B373" s="181">
        <v>26</v>
      </c>
      <c r="C373" s="254">
        <v>85.86</v>
      </c>
      <c r="D373" s="254">
        <v>87.873500000000007</v>
      </c>
      <c r="E373" s="181">
        <f t="shared" si="33"/>
        <v>2.0135000000000076</v>
      </c>
      <c r="F373" s="263">
        <f t="shared" si="34"/>
        <v>5066.4284635901768</v>
      </c>
      <c r="G373" s="181">
        <f t="shared" si="35"/>
        <v>397.41999999999996</v>
      </c>
      <c r="H373" s="181">
        <v>77</v>
      </c>
      <c r="I373" s="255">
        <v>656.39</v>
      </c>
      <c r="J373" s="255">
        <v>258.97000000000003</v>
      </c>
    </row>
    <row r="374" spans="1:10">
      <c r="A374" s="253"/>
      <c r="B374" s="181">
        <v>27</v>
      </c>
      <c r="C374" s="254">
        <v>86.311999999999998</v>
      </c>
      <c r="D374" s="254">
        <v>86.325699999999998</v>
      </c>
      <c r="E374" s="181">
        <f t="shared" si="33"/>
        <v>1.3700000000000045E-2</v>
      </c>
      <c r="F374" s="263">
        <f t="shared" si="34"/>
        <v>37.800402836409923</v>
      </c>
      <c r="G374" s="181">
        <f t="shared" si="35"/>
        <v>362.42999999999995</v>
      </c>
      <c r="H374" s="181">
        <v>78</v>
      </c>
      <c r="I374" s="255">
        <v>716.29</v>
      </c>
      <c r="J374" s="255">
        <v>353.86</v>
      </c>
    </row>
    <row r="375" spans="1:10">
      <c r="A375" s="253">
        <v>22290</v>
      </c>
      <c r="B375" s="181">
        <v>19</v>
      </c>
      <c r="C375" s="254">
        <v>89.000100000000003</v>
      </c>
      <c r="D375" s="254">
        <v>89.012200000000007</v>
      </c>
      <c r="E375" s="181">
        <f t="shared" si="33"/>
        <v>1.2100000000003774E-2</v>
      </c>
      <c r="F375" s="263">
        <f t="shared" si="34"/>
        <v>38.099436380250552</v>
      </c>
      <c r="G375" s="181">
        <f t="shared" si="35"/>
        <v>317.59000000000003</v>
      </c>
      <c r="H375" s="181">
        <v>79</v>
      </c>
      <c r="I375" s="255">
        <v>881.08</v>
      </c>
      <c r="J375" s="255">
        <v>563.49</v>
      </c>
    </row>
    <row r="376" spans="1:10">
      <c r="A376" s="253"/>
      <c r="B376" s="181">
        <v>20</v>
      </c>
      <c r="C376" s="254">
        <v>84.674700000000001</v>
      </c>
      <c r="D376" s="254">
        <v>84.686999999999998</v>
      </c>
      <c r="E376" s="181">
        <f t="shared" si="33"/>
        <v>1.2299999999996203E-2</v>
      </c>
      <c r="F376" s="263">
        <f t="shared" si="34"/>
        <v>34.787035465796151</v>
      </c>
      <c r="G376" s="181">
        <f t="shared" si="35"/>
        <v>353.58</v>
      </c>
      <c r="H376" s="181">
        <v>80</v>
      </c>
      <c r="I376" s="255">
        <v>700.62</v>
      </c>
      <c r="J376" s="255">
        <v>347.04</v>
      </c>
    </row>
    <row r="377" spans="1:10">
      <c r="A377" s="253"/>
      <c r="B377" s="181">
        <v>21</v>
      </c>
      <c r="C377" s="254">
        <v>86.370599999999996</v>
      </c>
      <c r="D377" s="254">
        <v>86.380899999999997</v>
      </c>
      <c r="E377" s="181">
        <f t="shared" si="33"/>
        <v>1.0300000000000864E-2</v>
      </c>
      <c r="F377" s="263">
        <f t="shared" si="34"/>
        <v>37.46408176627093</v>
      </c>
      <c r="G377" s="181">
        <f t="shared" si="35"/>
        <v>274.92999999999995</v>
      </c>
      <c r="H377" s="181">
        <v>81</v>
      </c>
      <c r="I377" s="255">
        <v>839.18</v>
      </c>
      <c r="J377" s="255">
        <v>564.25</v>
      </c>
    </row>
    <row r="378" spans="1:10">
      <c r="A378" s="253">
        <v>22296</v>
      </c>
      <c r="B378" s="181">
        <v>22</v>
      </c>
      <c r="C378" s="254">
        <v>85.165000000000006</v>
      </c>
      <c r="D378" s="254">
        <v>85.174300000000002</v>
      </c>
      <c r="E378" s="181">
        <f t="shared" si="33"/>
        <v>9.2999999999960892E-3</v>
      </c>
      <c r="F378" s="263">
        <f t="shared" si="34"/>
        <v>28.807731623442951</v>
      </c>
      <c r="G378" s="181">
        <f t="shared" si="35"/>
        <v>322.83000000000004</v>
      </c>
      <c r="H378" s="181">
        <v>82</v>
      </c>
      <c r="I378" s="255">
        <v>753.72</v>
      </c>
      <c r="J378" s="255">
        <v>430.89</v>
      </c>
    </row>
    <row r="379" spans="1:10">
      <c r="A379" s="253"/>
      <c r="B379" s="181">
        <v>23</v>
      </c>
      <c r="C379" s="254">
        <v>87.715999999999994</v>
      </c>
      <c r="D379" s="254">
        <v>87.726600000000005</v>
      </c>
      <c r="E379" s="181">
        <f t="shared" si="33"/>
        <v>1.0600000000010823E-2</v>
      </c>
      <c r="F379" s="263">
        <f t="shared" si="34"/>
        <v>37.473044154596892</v>
      </c>
      <c r="G379" s="181">
        <f t="shared" si="35"/>
        <v>282.87</v>
      </c>
      <c r="H379" s="181">
        <v>83</v>
      </c>
      <c r="I379" s="255">
        <v>838.89</v>
      </c>
      <c r="J379" s="255">
        <v>556.02</v>
      </c>
    </row>
    <row r="380" spans="1:10">
      <c r="A380" s="253"/>
      <c r="B380" s="181">
        <v>24</v>
      </c>
      <c r="C380" s="254">
        <v>88.082099999999997</v>
      </c>
      <c r="D380" s="254">
        <v>88.090699999999998</v>
      </c>
      <c r="E380" s="181">
        <f t="shared" si="33"/>
        <v>8.6000000000012733E-3</v>
      </c>
      <c r="F380" s="263">
        <f t="shared" si="34"/>
        <v>30.534351145042692</v>
      </c>
      <c r="G380" s="181">
        <f t="shared" si="35"/>
        <v>281.64999999999998</v>
      </c>
      <c r="H380" s="181">
        <v>84</v>
      </c>
      <c r="I380" s="255">
        <v>869.64</v>
      </c>
      <c r="J380" s="255">
        <v>587.99</v>
      </c>
    </row>
    <row r="381" spans="1:10">
      <c r="A381" s="253">
        <v>22304</v>
      </c>
      <c r="B381" s="181">
        <v>25</v>
      </c>
      <c r="C381" s="254">
        <v>87.080100000000002</v>
      </c>
      <c r="D381" s="254">
        <v>87.090199999999996</v>
      </c>
      <c r="E381" s="181">
        <f t="shared" si="33"/>
        <v>1.0099999999994225E-2</v>
      </c>
      <c r="F381" s="263">
        <f t="shared" si="34"/>
        <v>35.351767588359202</v>
      </c>
      <c r="G381" s="181">
        <f t="shared" si="35"/>
        <v>285.70000000000005</v>
      </c>
      <c r="H381" s="181">
        <v>85</v>
      </c>
      <c r="I381" s="255">
        <v>829.87</v>
      </c>
      <c r="J381" s="255">
        <v>544.16999999999996</v>
      </c>
    </row>
    <row r="382" spans="1:10">
      <c r="A382" s="253"/>
      <c r="B382" s="181">
        <v>26</v>
      </c>
      <c r="C382" s="254">
        <v>85.844499999999996</v>
      </c>
      <c r="D382" s="254">
        <v>85.856499999999997</v>
      </c>
      <c r="E382" s="181">
        <f t="shared" si="33"/>
        <v>1.2000000000000455E-2</v>
      </c>
      <c r="F382" s="263">
        <f t="shared" si="34"/>
        <v>32.657504422371623</v>
      </c>
      <c r="G382" s="181">
        <f t="shared" si="35"/>
        <v>367.45000000000005</v>
      </c>
      <c r="H382" s="181">
        <v>86</v>
      </c>
      <c r="I382" s="255">
        <v>681.96</v>
      </c>
      <c r="J382" s="255">
        <v>314.51</v>
      </c>
    </row>
    <row r="383" spans="1:10">
      <c r="A383" s="253"/>
      <c r="B383" s="181">
        <v>27</v>
      </c>
      <c r="C383" s="254">
        <v>86.358400000000003</v>
      </c>
      <c r="D383" s="254">
        <v>86.366399999999999</v>
      </c>
      <c r="E383" s="181">
        <f t="shared" si="33"/>
        <v>7.9999999999955662E-3</v>
      </c>
      <c r="F383" s="263">
        <f t="shared" si="34"/>
        <v>23.886301206244976</v>
      </c>
      <c r="G383" s="181">
        <f t="shared" si="35"/>
        <v>334.91999999999996</v>
      </c>
      <c r="H383" s="181">
        <v>87</v>
      </c>
      <c r="I383" s="255">
        <v>813.89</v>
      </c>
      <c r="J383" s="255">
        <v>478.97</v>
      </c>
    </row>
    <row r="384" spans="1:10">
      <c r="A384" s="253">
        <v>22318</v>
      </c>
      <c r="B384" s="181">
        <v>1</v>
      </c>
      <c r="C384" s="254">
        <v>85.383600000000001</v>
      </c>
      <c r="D384" s="254">
        <v>85.402500000000003</v>
      </c>
      <c r="E384" s="181">
        <f t="shared" si="33"/>
        <v>1.8900000000002137E-2</v>
      </c>
      <c r="F384" s="263">
        <f t="shared" si="34"/>
        <v>51.921650504112911</v>
      </c>
      <c r="G384" s="181">
        <f t="shared" si="35"/>
        <v>364.01</v>
      </c>
      <c r="H384" s="181">
        <v>88</v>
      </c>
      <c r="I384" s="255">
        <v>733.04</v>
      </c>
      <c r="J384" s="255">
        <v>369.03</v>
      </c>
    </row>
    <row r="385" spans="1:10">
      <c r="A385" s="253"/>
      <c r="B385" s="181">
        <v>2</v>
      </c>
      <c r="C385" s="254">
        <v>87.444699999999997</v>
      </c>
      <c r="D385" s="254">
        <v>87.4572</v>
      </c>
      <c r="E385" s="181">
        <f t="shared" si="33"/>
        <v>1.2500000000002842E-2</v>
      </c>
      <c r="F385" s="263">
        <f t="shared" si="34"/>
        <v>37.052406924362231</v>
      </c>
      <c r="G385" s="181">
        <f t="shared" si="35"/>
        <v>337.35999999999996</v>
      </c>
      <c r="H385" s="181">
        <v>89</v>
      </c>
      <c r="I385" s="255">
        <v>691.18</v>
      </c>
      <c r="J385" s="255">
        <v>353.82</v>
      </c>
    </row>
    <row r="386" spans="1:10">
      <c r="A386" s="253"/>
      <c r="B386" s="181">
        <v>3</v>
      </c>
      <c r="C386" s="254">
        <v>85.846000000000004</v>
      </c>
      <c r="D386" s="254">
        <v>85.8596</v>
      </c>
      <c r="E386" s="181">
        <f t="shared" si="33"/>
        <v>1.3599999999996726E-2</v>
      </c>
      <c r="F386" s="263">
        <f t="shared" si="34"/>
        <v>39.105181436530927</v>
      </c>
      <c r="G386" s="181">
        <f t="shared" si="35"/>
        <v>347.78</v>
      </c>
      <c r="H386" s="181">
        <v>90</v>
      </c>
      <c r="I386" s="255">
        <v>701.04</v>
      </c>
      <c r="J386" s="255">
        <v>353.26</v>
      </c>
    </row>
    <row r="387" spans="1:10">
      <c r="A387" s="253">
        <v>22325</v>
      </c>
      <c r="B387" s="181">
        <v>4</v>
      </c>
      <c r="C387" s="254">
        <v>85.021699999999996</v>
      </c>
      <c r="D387" s="254">
        <v>85.033299999999997</v>
      </c>
      <c r="E387" s="181">
        <f t="shared" si="33"/>
        <v>1.1600000000001387E-2</v>
      </c>
      <c r="F387" s="263">
        <f t="shared" si="34"/>
        <v>37.501616448989346</v>
      </c>
      <c r="G387" s="181">
        <f t="shared" si="35"/>
        <v>309.32000000000005</v>
      </c>
      <c r="H387" s="181">
        <v>91</v>
      </c>
      <c r="I387" s="255">
        <v>874.08</v>
      </c>
      <c r="J387" s="255">
        <v>564.76</v>
      </c>
    </row>
    <row r="388" spans="1:10">
      <c r="A388" s="253"/>
      <c r="B388" s="181">
        <v>5</v>
      </c>
      <c r="C388" s="254">
        <v>85.009200000000007</v>
      </c>
      <c r="D388" s="254">
        <v>85.020399999999995</v>
      </c>
      <c r="E388" s="181">
        <f t="shared" si="33"/>
        <v>1.1199999999988108E-2</v>
      </c>
      <c r="F388" s="263">
        <f t="shared" si="34"/>
        <v>36.513007758975377</v>
      </c>
      <c r="G388" s="181">
        <f t="shared" si="35"/>
        <v>306.74</v>
      </c>
      <c r="H388" s="181">
        <v>92</v>
      </c>
      <c r="I388" s="255">
        <v>821.51</v>
      </c>
      <c r="J388" s="255">
        <v>514.77</v>
      </c>
    </row>
    <row r="389" spans="1:10">
      <c r="A389" s="253"/>
      <c r="B389" s="181">
        <v>6</v>
      </c>
      <c r="C389" s="254">
        <v>87.380799999999994</v>
      </c>
      <c r="D389" s="254">
        <v>87.397300000000001</v>
      </c>
      <c r="E389" s="181">
        <f t="shared" si="33"/>
        <v>1.6500000000007731E-2</v>
      </c>
      <c r="F389" s="263">
        <f t="shared" si="34"/>
        <v>48.392773345869699</v>
      </c>
      <c r="G389" s="181">
        <f t="shared" si="35"/>
        <v>340.96</v>
      </c>
      <c r="H389" s="181">
        <v>93</v>
      </c>
      <c r="I389" s="255">
        <v>704.37</v>
      </c>
      <c r="J389" s="255">
        <v>363.41</v>
      </c>
    </row>
    <row r="390" spans="1:10">
      <c r="A390" s="253">
        <v>22333</v>
      </c>
      <c r="B390" s="181">
        <v>7</v>
      </c>
      <c r="C390" s="254">
        <v>86.423699999999997</v>
      </c>
      <c r="D390" s="254">
        <v>86.437899999999999</v>
      </c>
      <c r="E390" s="181">
        <f t="shared" si="33"/>
        <v>1.4200000000002433E-2</v>
      </c>
      <c r="F390" s="263">
        <f t="shared" si="34"/>
        <v>41.403038166610585</v>
      </c>
      <c r="G390" s="181">
        <f t="shared" si="35"/>
        <v>342.97</v>
      </c>
      <c r="H390" s="181">
        <v>94</v>
      </c>
      <c r="I390" s="255">
        <v>752.73</v>
      </c>
      <c r="J390" s="255">
        <v>409.76</v>
      </c>
    </row>
    <row r="391" spans="1:10">
      <c r="A391" s="253"/>
      <c r="B391" s="181">
        <v>8</v>
      </c>
      <c r="C391" s="254">
        <v>84.776200000000003</v>
      </c>
      <c r="D391" s="254">
        <v>84.794499999999999</v>
      </c>
      <c r="E391" s="181">
        <f t="shared" si="33"/>
        <v>1.829999999999643E-2</v>
      </c>
      <c r="F391" s="263">
        <f t="shared" si="34"/>
        <v>52.203679931525976</v>
      </c>
      <c r="G391" s="181">
        <f t="shared" si="35"/>
        <v>350.55</v>
      </c>
      <c r="H391" s="181">
        <v>95</v>
      </c>
      <c r="I391" s="255">
        <v>658.22</v>
      </c>
      <c r="J391" s="255">
        <v>307.67</v>
      </c>
    </row>
    <row r="392" spans="1:10">
      <c r="A392" s="253"/>
      <c r="B392" s="181">
        <v>9</v>
      </c>
      <c r="C392" s="254">
        <v>87.629199999999997</v>
      </c>
      <c r="D392" s="254">
        <v>87.6524</v>
      </c>
      <c r="E392" s="181">
        <f t="shared" si="33"/>
        <v>2.3200000000002774E-2</v>
      </c>
      <c r="F392" s="263">
        <f t="shared" si="34"/>
        <v>66.932087011721094</v>
      </c>
      <c r="G392" s="181">
        <f t="shared" si="35"/>
        <v>346.62000000000006</v>
      </c>
      <c r="H392" s="181">
        <v>96</v>
      </c>
      <c r="I392" s="255">
        <v>691.45</v>
      </c>
      <c r="J392" s="255">
        <v>344.83</v>
      </c>
    </row>
    <row r="393" spans="1:10">
      <c r="A393" s="253">
        <v>22354</v>
      </c>
      <c r="B393" s="181">
        <v>1</v>
      </c>
      <c r="C393" s="254">
        <v>85.370400000000004</v>
      </c>
      <c r="D393" s="254">
        <v>85.389200000000002</v>
      </c>
      <c r="E393" s="181">
        <f t="shared" si="33"/>
        <v>1.8799999999998818E-2</v>
      </c>
      <c r="F393" s="263">
        <f t="shared" si="34"/>
        <v>59.352801894234624</v>
      </c>
      <c r="G393" s="181">
        <f t="shared" si="35"/>
        <v>316.75</v>
      </c>
      <c r="H393" s="181">
        <v>97</v>
      </c>
      <c r="I393" s="255">
        <v>842.65</v>
      </c>
      <c r="J393" s="255">
        <v>525.9</v>
      </c>
    </row>
    <row r="394" spans="1:10">
      <c r="A394" s="253"/>
      <c r="B394" s="181">
        <v>2</v>
      </c>
      <c r="C394" s="254">
        <v>87.414199999999994</v>
      </c>
      <c r="D394" s="254">
        <v>87.433700000000002</v>
      </c>
      <c r="E394" s="181">
        <f t="shared" si="33"/>
        <v>1.9500000000007844E-2</v>
      </c>
      <c r="F394" s="263">
        <f t="shared" si="34"/>
        <v>68.079460950346842</v>
      </c>
      <c r="G394" s="181">
        <f t="shared" si="35"/>
        <v>286.42999999999995</v>
      </c>
      <c r="H394" s="181">
        <v>98</v>
      </c>
      <c r="I394" s="255">
        <v>826.52</v>
      </c>
      <c r="J394" s="255">
        <v>540.09</v>
      </c>
    </row>
    <row r="395" spans="1:10">
      <c r="A395" s="253"/>
      <c r="B395" s="181">
        <v>3</v>
      </c>
      <c r="C395" s="254">
        <v>85.848200000000006</v>
      </c>
      <c r="D395" s="254">
        <v>85.862700000000004</v>
      </c>
      <c r="E395" s="181">
        <f t="shared" si="33"/>
        <v>1.4499999999998181E-2</v>
      </c>
      <c r="F395" s="263">
        <f t="shared" si="34"/>
        <v>51.204181086228481</v>
      </c>
      <c r="G395" s="181">
        <f t="shared" si="35"/>
        <v>283.18</v>
      </c>
      <c r="H395" s="181">
        <v>99</v>
      </c>
      <c r="I395" s="255">
        <v>783.25</v>
      </c>
      <c r="J395" s="255">
        <v>500.07</v>
      </c>
    </row>
    <row r="396" spans="1:10">
      <c r="A396" s="253">
        <v>22360</v>
      </c>
      <c r="B396" s="181">
        <v>4</v>
      </c>
      <c r="C396" s="254">
        <v>84.979399999999998</v>
      </c>
      <c r="D396" s="254">
        <v>84.998000000000005</v>
      </c>
      <c r="E396" s="181">
        <f t="shared" si="33"/>
        <v>1.8600000000006389E-2</v>
      </c>
      <c r="F396" s="263">
        <f t="shared" si="34"/>
        <v>62.020673557873927</v>
      </c>
      <c r="G396" s="181">
        <f t="shared" si="35"/>
        <v>299.89999999999998</v>
      </c>
      <c r="H396" s="181">
        <v>100</v>
      </c>
      <c r="I396" s="255">
        <v>765.25</v>
      </c>
      <c r="J396" s="255">
        <v>465.35</v>
      </c>
    </row>
    <row r="397" spans="1:10">
      <c r="A397" s="253"/>
      <c r="B397" s="181">
        <v>5</v>
      </c>
      <c r="C397" s="254">
        <v>85.000399999999999</v>
      </c>
      <c r="D397" s="254">
        <v>85.022300000000001</v>
      </c>
      <c r="E397" s="181">
        <f t="shared" si="33"/>
        <v>2.1900000000002251E-2</v>
      </c>
      <c r="F397" s="263">
        <f t="shared" si="34"/>
        <v>77.420723300464005</v>
      </c>
      <c r="G397" s="181">
        <f t="shared" si="35"/>
        <v>282.87</v>
      </c>
      <c r="H397" s="181">
        <v>101</v>
      </c>
      <c r="I397" s="255">
        <v>839.44</v>
      </c>
      <c r="J397" s="255">
        <v>556.57000000000005</v>
      </c>
    </row>
    <row r="398" spans="1:10">
      <c r="A398" s="253"/>
      <c r="B398" s="181">
        <v>6</v>
      </c>
      <c r="C398" s="254">
        <v>87.340599999999995</v>
      </c>
      <c r="D398" s="254">
        <v>87.354699999999994</v>
      </c>
      <c r="E398" s="181">
        <f t="shared" si="33"/>
        <v>1.4099999999999113E-2</v>
      </c>
      <c r="F398" s="263">
        <f t="shared" si="34"/>
        <v>51.306309584452038</v>
      </c>
      <c r="G398" s="181">
        <f t="shared" si="35"/>
        <v>274.82000000000005</v>
      </c>
      <c r="H398" s="181">
        <v>102</v>
      </c>
      <c r="I398" s="255">
        <v>820.24</v>
      </c>
      <c r="J398" s="255">
        <v>545.41999999999996</v>
      </c>
    </row>
    <row r="399" spans="1:10">
      <c r="A399" s="253">
        <v>22366</v>
      </c>
      <c r="B399" s="181">
        <v>7</v>
      </c>
      <c r="C399" s="254">
        <v>86.405299999999997</v>
      </c>
      <c r="D399" s="254">
        <v>86.421300000000002</v>
      </c>
      <c r="E399" s="181">
        <f t="shared" si="33"/>
        <v>1.6000000000005343E-2</v>
      </c>
      <c r="F399" s="263">
        <f t="shared" si="34"/>
        <v>53.54214770941789</v>
      </c>
      <c r="G399" s="181">
        <f t="shared" si="35"/>
        <v>298.82999999999993</v>
      </c>
      <c r="H399" s="181">
        <v>103</v>
      </c>
      <c r="I399" s="255">
        <v>840.06</v>
      </c>
      <c r="J399" s="255">
        <v>541.23</v>
      </c>
    </row>
    <row r="400" spans="1:10">
      <c r="A400" s="162"/>
      <c r="B400" s="181">
        <v>8</v>
      </c>
      <c r="C400" s="169">
        <v>84.764700000000005</v>
      </c>
      <c r="D400" s="169">
        <v>84.779499999999999</v>
      </c>
      <c r="E400" s="249">
        <f t="shared" si="33"/>
        <v>1.4799999999993929E-2</v>
      </c>
      <c r="F400" s="263">
        <f t="shared" si="34"/>
        <v>44.156696601706386</v>
      </c>
      <c r="G400" s="249">
        <f t="shared" si="35"/>
        <v>335.16999999999996</v>
      </c>
      <c r="H400" s="181">
        <v>104</v>
      </c>
      <c r="I400" s="178">
        <v>578.42999999999995</v>
      </c>
      <c r="J400" s="178">
        <v>243.26</v>
      </c>
    </row>
    <row r="401" spans="1:10" ht="24" thickBot="1">
      <c r="A401" s="257"/>
      <c r="B401" s="258">
        <v>9</v>
      </c>
      <c r="C401" s="259">
        <v>87.606399999999994</v>
      </c>
      <c r="D401" s="259">
        <v>87.626400000000004</v>
      </c>
      <c r="E401" s="260">
        <f t="shared" si="33"/>
        <v>2.0000000000010232E-2</v>
      </c>
      <c r="F401" s="267">
        <f t="shared" si="34"/>
        <v>60.769955334113902</v>
      </c>
      <c r="G401" s="260">
        <f t="shared" si="35"/>
        <v>329.11000000000007</v>
      </c>
      <c r="H401" s="258">
        <v>105</v>
      </c>
      <c r="I401" s="261">
        <v>776.32</v>
      </c>
      <c r="J401" s="261">
        <v>447.21</v>
      </c>
    </row>
    <row r="402" spans="1:10">
      <c r="A402" s="213">
        <v>22373</v>
      </c>
      <c r="B402" s="214">
        <v>1</v>
      </c>
      <c r="C402" s="215">
        <v>85.419200000000004</v>
      </c>
      <c r="D402" s="215">
        <v>85.450900000000004</v>
      </c>
      <c r="E402" s="256">
        <f t="shared" si="33"/>
        <v>3.1700000000000728E-2</v>
      </c>
      <c r="F402" s="265">
        <f t="shared" ref="F402:F465" si="36">((10^6)*E402/G402)</f>
        <v>114.7843719448192</v>
      </c>
      <c r="G402" s="256">
        <f t="shared" ref="G402:G515" si="37">I402-J402</f>
        <v>276.17000000000007</v>
      </c>
      <c r="H402" s="181">
        <v>1</v>
      </c>
      <c r="I402" s="218">
        <v>822.7</v>
      </c>
      <c r="J402" s="218">
        <v>546.53</v>
      </c>
    </row>
    <row r="403" spans="1:10">
      <c r="A403" s="162"/>
      <c r="B403" s="181">
        <v>2</v>
      </c>
      <c r="C403" s="169">
        <v>87.501400000000004</v>
      </c>
      <c r="D403" s="169">
        <v>87.531000000000006</v>
      </c>
      <c r="E403" s="249">
        <f t="shared" si="33"/>
        <v>2.9600000000002069E-2</v>
      </c>
      <c r="F403" s="263">
        <f t="shared" si="36"/>
        <v>86.443548858133497</v>
      </c>
      <c r="G403" s="249">
        <f t="shared" si="37"/>
        <v>342.41999999999996</v>
      </c>
      <c r="H403" s="181">
        <v>2</v>
      </c>
      <c r="I403" s="178">
        <v>656.67</v>
      </c>
      <c r="J403" s="178">
        <v>314.25</v>
      </c>
    </row>
    <row r="404" spans="1:10">
      <c r="A404" s="162"/>
      <c r="B404" s="181">
        <v>3</v>
      </c>
      <c r="C404" s="169">
        <v>85.898200000000003</v>
      </c>
      <c r="D404" s="169">
        <v>85.927099999999996</v>
      </c>
      <c r="E404" s="249">
        <f t="shared" si="33"/>
        <v>2.8899999999993042E-2</v>
      </c>
      <c r="F404" s="263">
        <f t="shared" si="36"/>
        <v>92.25268937336179</v>
      </c>
      <c r="G404" s="249">
        <f t="shared" si="37"/>
        <v>313.27</v>
      </c>
      <c r="H404" s="181">
        <v>3</v>
      </c>
      <c r="I404" s="178">
        <v>699.16</v>
      </c>
      <c r="J404" s="178">
        <v>385.89</v>
      </c>
    </row>
    <row r="405" spans="1:10">
      <c r="A405" s="162">
        <v>22396</v>
      </c>
      <c r="B405" s="181">
        <v>4</v>
      </c>
      <c r="C405" s="169">
        <v>85.058999999999997</v>
      </c>
      <c r="D405" s="169">
        <v>85.085899999999995</v>
      </c>
      <c r="E405" s="249">
        <f t="shared" si="33"/>
        <v>2.6899999999997704E-2</v>
      </c>
      <c r="F405" s="263">
        <f t="shared" si="36"/>
        <v>97.51676635851986</v>
      </c>
      <c r="G405" s="249">
        <f t="shared" si="37"/>
        <v>275.85000000000002</v>
      </c>
      <c r="H405" s="181">
        <v>4</v>
      </c>
      <c r="I405" s="178">
        <v>848.21</v>
      </c>
      <c r="J405" s="178">
        <v>572.36</v>
      </c>
    </row>
    <row r="406" spans="1:10">
      <c r="A406" s="162"/>
      <c r="B406" s="181">
        <v>5</v>
      </c>
      <c r="C406" s="169">
        <v>85.0732</v>
      </c>
      <c r="D406" s="169">
        <v>85.102699999999999</v>
      </c>
      <c r="E406" s="249">
        <f t="shared" si="33"/>
        <v>2.9499999999998749E-2</v>
      </c>
      <c r="F406" s="263">
        <f t="shared" si="36"/>
        <v>84.021646254624756</v>
      </c>
      <c r="G406" s="249">
        <f t="shared" si="37"/>
        <v>351.09999999999997</v>
      </c>
      <c r="H406" s="181">
        <v>5</v>
      </c>
      <c r="I406" s="178">
        <v>720.52</v>
      </c>
      <c r="J406" s="178">
        <v>369.42</v>
      </c>
    </row>
    <row r="407" spans="1:10">
      <c r="A407" s="162"/>
      <c r="B407" s="181">
        <v>6</v>
      </c>
      <c r="C407" s="169">
        <v>87.434899999999999</v>
      </c>
      <c r="D407" s="169">
        <v>87.461299999999994</v>
      </c>
      <c r="E407" s="249">
        <f t="shared" si="33"/>
        <v>2.6399999999995316E-2</v>
      </c>
      <c r="F407" s="263">
        <f t="shared" si="36"/>
        <v>92.938111666532848</v>
      </c>
      <c r="G407" s="249">
        <f t="shared" si="37"/>
        <v>284.05999999999995</v>
      </c>
      <c r="H407" s="181">
        <v>6</v>
      </c>
      <c r="I407" s="178">
        <v>840.93</v>
      </c>
      <c r="J407" s="178">
        <v>556.87</v>
      </c>
    </row>
    <row r="408" spans="1:10">
      <c r="A408" s="162">
        <v>22405</v>
      </c>
      <c r="B408" s="181">
        <v>1</v>
      </c>
      <c r="C408" s="169">
        <v>85.422499999999999</v>
      </c>
      <c r="D408" s="169">
        <v>85.438599999999994</v>
      </c>
      <c r="E408" s="249">
        <f t="shared" si="33"/>
        <v>1.6099999999994452E-2</v>
      </c>
      <c r="F408" s="263">
        <f t="shared" si="36"/>
        <v>53.847954781077789</v>
      </c>
      <c r="G408" s="249">
        <f t="shared" si="37"/>
        <v>298.99000000000007</v>
      </c>
      <c r="H408" s="181">
        <v>7</v>
      </c>
      <c r="I408" s="178">
        <v>716.95</v>
      </c>
      <c r="J408" s="178">
        <v>417.96</v>
      </c>
    </row>
    <row r="409" spans="1:10">
      <c r="A409" s="162"/>
      <c r="B409" s="181">
        <v>2</v>
      </c>
      <c r="C409" s="169">
        <v>87.454499999999996</v>
      </c>
      <c r="D409" s="169">
        <v>87.4786</v>
      </c>
      <c r="E409" s="249">
        <f t="shared" si="33"/>
        <v>2.4100000000004229E-2</v>
      </c>
      <c r="F409" s="263">
        <f t="shared" si="36"/>
        <v>81.317272328522563</v>
      </c>
      <c r="G409" s="249">
        <f t="shared" si="37"/>
        <v>296.36999999999995</v>
      </c>
      <c r="H409" s="181">
        <v>8</v>
      </c>
      <c r="I409" s="178">
        <v>787.3</v>
      </c>
      <c r="J409" s="178">
        <v>490.93</v>
      </c>
    </row>
    <row r="410" spans="1:10">
      <c r="A410" s="162"/>
      <c r="B410" s="181">
        <v>3</v>
      </c>
      <c r="C410" s="169">
        <v>85.855000000000004</v>
      </c>
      <c r="D410" s="169">
        <v>85.880600000000001</v>
      </c>
      <c r="E410" s="249">
        <f t="shared" si="33"/>
        <v>2.5599999999997181E-2</v>
      </c>
      <c r="F410" s="263">
        <f t="shared" si="36"/>
        <v>86.230126650489026</v>
      </c>
      <c r="G410" s="249">
        <f t="shared" si="37"/>
        <v>296.88</v>
      </c>
      <c r="H410" s="181">
        <v>9</v>
      </c>
      <c r="I410" s="178">
        <v>695.48</v>
      </c>
      <c r="J410" s="178">
        <v>398.6</v>
      </c>
    </row>
    <row r="411" spans="1:10">
      <c r="A411" s="162">
        <v>22422</v>
      </c>
      <c r="B411" s="181">
        <v>4</v>
      </c>
      <c r="C411" s="169">
        <v>84.980400000000003</v>
      </c>
      <c r="D411" s="169">
        <v>84.997</v>
      </c>
      <c r="E411" s="249">
        <f t="shared" si="33"/>
        <v>1.659999999999684E-2</v>
      </c>
      <c r="F411" s="263">
        <f t="shared" si="36"/>
        <v>52.824184566417934</v>
      </c>
      <c r="G411" s="249">
        <f t="shared" si="37"/>
        <v>314.25000000000006</v>
      </c>
      <c r="H411" s="181">
        <v>10</v>
      </c>
      <c r="I411" s="178">
        <v>707.95</v>
      </c>
      <c r="J411" s="178">
        <v>393.7</v>
      </c>
    </row>
    <row r="412" spans="1:10">
      <c r="A412" s="162"/>
      <c r="B412" s="181">
        <v>5</v>
      </c>
      <c r="C412" s="169">
        <v>85.041799999999995</v>
      </c>
      <c r="D412" s="169">
        <v>85.068200000000004</v>
      </c>
      <c r="E412" s="249">
        <f t="shared" si="33"/>
        <v>2.6400000000009527E-2</v>
      </c>
      <c r="F412" s="263">
        <f t="shared" si="36"/>
        <v>74.760003398208937</v>
      </c>
      <c r="G412" s="249">
        <f t="shared" si="37"/>
        <v>353.13000000000005</v>
      </c>
      <c r="H412" s="181">
        <v>11</v>
      </c>
      <c r="I412" s="178">
        <v>623.96</v>
      </c>
      <c r="J412" s="178">
        <v>270.83</v>
      </c>
    </row>
    <row r="413" spans="1:10">
      <c r="A413" s="162"/>
      <c r="B413" s="181">
        <v>6</v>
      </c>
      <c r="C413" s="169">
        <v>87.389700000000005</v>
      </c>
      <c r="D413" s="169">
        <v>87.4131</v>
      </c>
      <c r="E413" s="249">
        <f t="shared" si="33"/>
        <v>2.3399999999995202E-2</v>
      </c>
      <c r="F413" s="263">
        <f t="shared" si="36"/>
        <v>70.447976878598269</v>
      </c>
      <c r="G413" s="249">
        <f t="shared" si="37"/>
        <v>332.16</v>
      </c>
      <c r="H413" s="181">
        <v>12</v>
      </c>
      <c r="I413" s="178">
        <v>668.5</v>
      </c>
      <c r="J413" s="178">
        <v>336.34</v>
      </c>
    </row>
    <row r="414" spans="1:10">
      <c r="A414" s="162">
        <v>22436</v>
      </c>
      <c r="B414" s="181">
        <v>19</v>
      </c>
      <c r="C414" s="169">
        <v>88.978200000000001</v>
      </c>
      <c r="D414" s="169">
        <v>89.001300000000001</v>
      </c>
      <c r="E414" s="249">
        <f t="shared" si="33"/>
        <v>2.3099999999999454E-2</v>
      </c>
      <c r="F414" s="263">
        <f t="shared" si="36"/>
        <v>78.81538094100604</v>
      </c>
      <c r="G414" s="249">
        <f t="shared" si="37"/>
        <v>293.08999999999992</v>
      </c>
      <c r="H414" s="181">
        <v>13</v>
      </c>
      <c r="I414" s="178">
        <v>848.05</v>
      </c>
      <c r="J414" s="178">
        <v>554.96</v>
      </c>
    </row>
    <row r="415" spans="1:10">
      <c r="A415" s="162"/>
      <c r="B415" s="181">
        <v>20</v>
      </c>
      <c r="C415" s="169">
        <v>84.706100000000006</v>
      </c>
      <c r="D415" s="169">
        <v>84.730500000000006</v>
      </c>
      <c r="E415" s="249">
        <f t="shared" si="33"/>
        <v>2.4399999999999977E-2</v>
      </c>
      <c r="F415" s="263">
        <f t="shared" si="36"/>
        <v>62.316434682671378</v>
      </c>
      <c r="G415" s="249">
        <f t="shared" si="37"/>
        <v>391.55</v>
      </c>
      <c r="H415" s="181">
        <v>14</v>
      </c>
      <c r="I415" s="178">
        <v>726.97</v>
      </c>
      <c r="J415" s="178">
        <v>335.42</v>
      </c>
    </row>
    <row r="416" spans="1:10">
      <c r="A416" s="162"/>
      <c r="B416" s="181">
        <v>21</v>
      </c>
      <c r="C416" s="169">
        <v>86.383200000000002</v>
      </c>
      <c r="D416" s="169">
        <v>86.409300000000002</v>
      </c>
      <c r="E416" s="249">
        <f t="shared" si="33"/>
        <v>2.6099999999999568E-2</v>
      </c>
      <c r="F416" s="263">
        <f t="shared" si="36"/>
        <v>76.739878274674581</v>
      </c>
      <c r="G416" s="249">
        <f t="shared" si="37"/>
        <v>340.10999999999996</v>
      </c>
      <c r="H416" s="181">
        <v>15</v>
      </c>
      <c r="I416" s="178">
        <v>676.31</v>
      </c>
      <c r="J416" s="178">
        <v>336.2</v>
      </c>
    </row>
    <row r="417" spans="1:10">
      <c r="A417" s="162">
        <v>22459</v>
      </c>
      <c r="B417" s="181">
        <v>22</v>
      </c>
      <c r="C417" s="169">
        <v>85.154499999999999</v>
      </c>
      <c r="D417" s="169">
        <v>85.183599999999998</v>
      </c>
      <c r="E417" s="249">
        <f t="shared" si="33"/>
        <v>2.9099999999999682E-2</v>
      </c>
      <c r="F417" s="263">
        <f t="shared" si="36"/>
        <v>88.320990651935404</v>
      </c>
      <c r="G417" s="249">
        <f t="shared" si="37"/>
        <v>329.48</v>
      </c>
      <c r="H417" s="181">
        <v>16</v>
      </c>
      <c r="I417" s="178">
        <v>820.63</v>
      </c>
      <c r="J417" s="178">
        <v>491.15</v>
      </c>
    </row>
    <row r="418" spans="1:10">
      <c r="A418" s="162"/>
      <c r="B418" s="181">
        <v>23</v>
      </c>
      <c r="C418" s="169">
        <v>87.730800000000002</v>
      </c>
      <c r="D418" s="169">
        <v>87.755399999999995</v>
      </c>
      <c r="E418" s="249">
        <f t="shared" si="33"/>
        <v>2.4599999999992406E-2</v>
      </c>
      <c r="F418" s="263">
        <f t="shared" si="36"/>
        <v>77.266159934645401</v>
      </c>
      <c r="G418" s="249">
        <f t="shared" si="37"/>
        <v>318.38</v>
      </c>
      <c r="H418" s="181">
        <v>17</v>
      </c>
      <c r="I418" s="178">
        <v>848.56</v>
      </c>
      <c r="J418" s="178">
        <v>530.17999999999995</v>
      </c>
    </row>
    <row r="419" spans="1:10">
      <c r="A419" s="162"/>
      <c r="B419" s="181">
        <v>24</v>
      </c>
      <c r="C419" s="169">
        <v>88.0809</v>
      </c>
      <c r="D419" s="169">
        <v>88.102800000000002</v>
      </c>
      <c r="E419" s="249">
        <f t="shared" si="33"/>
        <v>2.1900000000002251E-2</v>
      </c>
      <c r="F419" s="263">
        <f t="shared" si="36"/>
        <v>71.00476607334646</v>
      </c>
      <c r="G419" s="249">
        <f t="shared" si="37"/>
        <v>308.43000000000006</v>
      </c>
      <c r="H419" s="181">
        <v>18</v>
      </c>
      <c r="I419" s="178">
        <v>709.58</v>
      </c>
      <c r="J419" s="178">
        <v>401.15</v>
      </c>
    </row>
    <row r="420" spans="1:10">
      <c r="A420" s="162">
        <v>22465</v>
      </c>
      <c r="B420" s="181">
        <v>1</v>
      </c>
      <c r="C420" s="169">
        <v>85.409199999999998</v>
      </c>
      <c r="D420" s="169">
        <v>85.419600000000003</v>
      </c>
      <c r="E420" s="249">
        <f t="shared" si="33"/>
        <v>1.0400000000004184E-2</v>
      </c>
      <c r="F420" s="263">
        <f t="shared" si="36"/>
        <v>32.044369126495717</v>
      </c>
      <c r="G420" s="249">
        <f t="shared" si="37"/>
        <v>324.54999999999995</v>
      </c>
      <c r="H420" s="181">
        <v>19</v>
      </c>
      <c r="I420" s="178">
        <v>694.91</v>
      </c>
      <c r="J420" s="178">
        <v>370.36</v>
      </c>
    </row>
    <row r="421" spans="1:10">
      <c r="A421" s="162"/>
      <c r="B421" s="181">
        <v>2</v>
      </c>
      <c r="C421" s="169">
        <v>87.506399999999999</v>
      </c>
      <c r="D421" s="169">
        <v>87.508600000000001</v>
      </c>
      <c r="E421" s="249">
        <f t="shared" si="33"/>
        <v>2.2000000000019782E-3</v>
      </c>
      <c r="F421" s="263">
        <f t="shared" si="36"/>
        <v>6.137536615991011</v>
      </c>
      <c r="G421" s="249">
        <f t="shared" si="37"/>
        <v>358.45000000000005</v>
      </c>
      <c r="H421" s="181">
        <v>20</v>
      </c>
      <c r="I421" s="178">
        <v>819.72</v>
      </c>
      <c r="J421" s="178">
        <v>461.27</v>
      </c>
    </row>
    <row r="422" spans="1:10">
      <c r="A422" s="162"/>
      <c r="B422" s="181">
        <v>3</v>
      </c>
      <c r="C422" s="169">
        <v>85.897300000000001</v>
      </c>
      <c r="D422" s="169">
        <v>85.902799999999999</v>
      </c>
      <c r="E422" s="249">
        <f t="shared" si="33"/>
        <v>5.49999999999784E-3</v>
      </c>
      <c r="F422" s="263">
        <f t="shared" si="36"/>
        <v>17.402860397411217</v>
      </c>
      <c r="G422" s="249">
        <f t="shared" si="37"/>
        <v>316.03999999999996</v>
      </c>
      <c r="H422" s="181">
        <v>21</v>
      </c>
      <c r="I422" s="178">
        <v>853.52</v>
      </c>
      <c r="J422" s="178">
        <v>537.48</v>
      </c>
    </row>
    <row r="423" spans="1:10">
      <c r="A423" s="162">
        <v>22472</v>
      </c>
      <c r="B423" s="181">
        <v>4</v>
      </c>
      <c r="C423" s="169">
        <v>85.065799999999996</v>
      </c>
      <c r="D423" s="169">
        <v>85.0702</v>
      </c>
      <c r="E423" s="249">
        <f t="shared" si="33"/>
        <v>4.4000000000039563E-3</v>
      </c>
      <c r="F423" s="263">
        <f t="shared" si="36"/>
        <v>13.010437919524401</v>
      </c>
      <c r="G423" s="249">
        <f t="shared" si="37"/>
        <v>338.18999999999994</v>
      </c>
      <c r="H423" s="181">
        <v>22</v>
      </c>
      <c r="I423" s="178">
        <v>711.04</v>
      </c>
      <c r="J423" s="178">
        <v>372.85</v>
      </c>
    </row>
    <row r="424" spans="1:10">
      <c r="A424" s="162"/>
      <c r="B424" s="181">
        <v>5</v>
      </c>
      <c r="C424" s="169">
        <v>85.084599999999995</v>
      </c>
      <c r="D424" s="169">
        <v>85.092500000000001</v>
      </c>
      <c r="E424" s="249">
        <f t="shared" si="33"/>
        <v>7.9000000000064574E-3</v>
      </c>
      <c r="F424" s="263">
        <f t="shared" si="36"/>
        <v>21.388926492504286</v>
      </c>
      <c r="G424" s="249">
        <f t="shared" si="37"/>
        <v>369.34999999999997</v>
      </c>
      <c r="H424" s="181">
        <v>23</v>
      </c>
      <c r="I424" s="178">
        <v>738.93</v>
      </c>
      <c r="J424" s="178">
        <v>369.58</v>
      </c>
    </row>
    <row r="425" spans="1:10">
      <c r="A425" s="162"/>
      <c r="B425" s="181">
        <v>6</v>
      </c>
      <c r="C425" s="169">
        <v>87.444000000000003</v>
      </c>
      <c r="D425" s="169">
        <v>87.445499999999996</v>
      </c>
      <c r="E425" s="249">
        <f t="shared" si="33"/>
        <v>1.4999999999929514E-3</v>
      </c>
      <c r="F425" s="263">
        <f t="shared" si="36"/>
        <v>5.0795800880221842</v>
      </c>
      <c r="G425" s="249">
        <f t="shared" si="37"/>
        <v>295.30000000000007</v>
      </c>
      <c r="H425" s="181">
        <v>24</v>
      </c>
      <c r="I425" s="178">
        <v>717.33</v>
      </c>
      <c r="J425" s="178">
        <v>422.03</v>
      </c>
    </row>
    <row r="426" spans="1:10">
      <c r="A426" s="162">
        <v>22480</v>
      </c>
      <c r="B426" s="181">
        <v>7</v>
      </c>
      <c r="C426" s="169">
        <v>86.468699999999998</v>
      </c>
      <c r="D426" s="169">
        <v>86.472800000000007</v>
      </c>
      <c r="E426" s="249">
        <f t="shared" si="33"/>
        <v>4.1000000000082082E-3</v>
      </c>
      <c r="F426" s="263">
        <f t="shared" si="36"/>
        <v>11.658325750705778</v>
      </c>
      <c r="G426" s="249">
        <f t="shared" si="37"/>
        <v>351.68</v>
      </c>
      <c r="H426" s="181">
        <v>25</v>
      </c>
      <c r="I426" s="178">
        <v>719.12</v>
      </c>
      <c r="J426" s="178">
        <v>367.44</v>
      </c>
    </row>
    <row r="427" spans="1:10">
      <c r="A427" s="162"/>
      <c r="B427" s="181">
        <v>8</v>
      </c>
      <c r="C427" s="169">
        <v>84.933300000000003</v>
      </c>
      <c r="D427" s="169">
        <v>84.933899999999994</v>
      </c>
      <c r="E427" s="249">
        <f t="shared" si="33"/>
        <v>5.9999999999149622E-4</v>
      </c>
      <c r="F427" s="263">
        <f t="shared" si="36"/>
        <v>2.0642675290425112</v>
      </c>
      <c r="G427" s="249">
        <f t="shared" si="37"/>
        <v>290.65999999999997</v>
      </c>
      <c r="H427" s="181">
        <v>26</v>
      </c>
      <c r="I427" s="178">
        <v>862.4</v>
      </c>
      <c r="J427" s="178">
        <v>571.74</v>
      </c>
    </row>
    <row r="428" spans="1:10">
      <c r="A428" s="162"/>
      <c r="B428" s="181">
        <v>9</v>
      </c>
      <c r="C428" s="169">
        <v>87.663799999999995</v>
      </c>
      <c r="D428" s="169">
        <v>87.668400000000005</v>
      </c>
      <c r="E428" s="249">
        <f t="shared" si="33"/>
        <v>4.6000000000105956E-3</v>
      </c>
      <c r="F428" s="263">
        <f t="shared" si="36"/>
        <v>13.366264710186243</v>
      </c>
      <c r="G428" s="249">
        <f t="shared" si="37"/>
        <v>344.15</v>
      </c>
      <c r="H428" s="181">
        <v>27</v>
      </c>
      <c r="I428" s="178">
        <v>713.79</v>
      </c>
      <c r="J428" s="178">
        <v>369.64</v>
      </c>
    </row>
    <row r="429" spans="1:10">
      <c r="A429" s="162">
        <v>22499</v>
      </c>
      <c r="B429" s="181">
        <v>1</v>
      </c>
      <c r="C429" s="169">
        <v>85.436599999999999</v>
      </c>
      <c r="D429" s="169">
        <v>85.451099999999997</v>
      </c>
      <c r="E429" s="249">
        <f t="shared" si="33"/>
        <v>1.4499999999998181E-2</v>
      </c>
      <c r="F429" s="263">
        <f t="shared" si="36"/>
        <v>43.790770717559134</v>
      </c>
      <c r="G429" s="249">
        <f t="shared" si="37"/>
        <v>331.12</v>
      </c>
      <c r="H429" s="181">
        <v>28</v>
      </c>
      <c r="I429" s="178">
        <v>842.86</v>
      </c>
      <c r="J429" s="178">
        <v>511.74</v>
      </c>
    </row>
    <row r="430" spans="1:10">
      <c r="A430" s="162"/>
      <c r="B430" s="181">
        <v>2</v>
      </c>
      <c r="C430" s="169">
        <v>87.5077</v>
      </c>
      <c r="D430" s="169">
        <v>87.519199999999998</v>
      </c>
      <c r="E430" s="249">
        <f t="shared" si="33"/>
        <v>1.1499999999998067E-2</v>
      </c>
      <c r="F430" s="263">
        <f t="shared" si="36"/>
        <v>38.083253303301873</v>
      </c>
      <c r="G430" s="249">
        <f t="shared" si="37"/>
        <v>301.97000000000003</v>
      </c>
      <c r="H430" s="181">
        <v>29</v>
      </c>
      <c r="I430" s="178">
        <v>838.6</v>
      </c>
      <c r="J430" s="178">
        <v>536.63</v>
      </c>
    </row>
    <row r="431" spans="1:10">
      <c r="A431" s="162"/>
      <c r="B431" s="181">
        <v>3</v>
      </c>
      <c r="C431" s="169">
        <v>85.894999999999996</v>
      </c>
      <c r="D431" s="169">
        <v>85.910499999999999</v>
      </c>
      <c r="E431" s="249">
        <f t="shared" si="33"/>
        <v>1.5500000000002956E-2</v>
      </c>
      <c r="F431" s="263">
        <f t="shared" si="36"/>
        <v>42.507678806502184</v>
      </c>
      <c r="G431" s="249">
        <f t="shared" si="37"/>
        <v>364.64</v>
      </c>
      <c r="H431" s="181">
        <v>30</v>
      </c>
      <c r="I431" s="178">
        <v>702.24</v>
      </c>
      <c r="J431" s="178">
        <v>337.6</v>
      </c>
    </row>
    <row r="432" spans="1:10">
      <c r="A432" s="162">
        <v>22503</v>
      </c>
      <c r="B432" s="181">
        <v>4</v>
      </c>
      <c r="C432" s="169">
        <v>85.051400000000001</v>
      </c>
      <c r="D432" s="169">
        <v>85.066299999999998</v>
      </c>
      <c r="E432" s="249">
        <f t="shared" si="33"/>
        <v>1.4899999999997249E-2</v>
      </c>
      <c r="F432" s="263">
        <f t="shared" si="36"/>
        <v>56.870229007623088</v>
      </c>
      <c r="G432" s="249">
        <f t="shared" si="37"/>
        <v>262</v>
      </c>
      <c r="H432" s="181">
        <v>31</v>
      </c>
      <c r="I432" s="178">
        <v>789.11</v>
      </c>
      <c r="J432" s="178">
        <v>527.11</v>
      </c>
    </row>
    <row r="433" spans="1:10">
      <c r="A433" s="162"/>
      <c r="B433" s="181">
        <v>5</v>
      </c>
      <c r="C433" s="169">
        <v>85.0672</v>
      </c>
      <c r="D433" s="169">
        <v>85.082899999999995</v>
      </c>
      <c r="E433" s="249">
        <f t="shared" si="33"/>
        <v>1.5699999999995384E-2</v>
      </c>
      <c r="F433" s="263">
        <f t="shared" si="36"/>
        <v>53.761599835617524</v>
      </c>
      <c r="G433" s="249">
        <f t="shared" si="37"/>
        <v>292.02999999999997</v>
      </c>
      <c r="H433" s="181">
        <v>32</v>
      </c>
      <c r="I433" s="178">
        <v>791.75</v>
      </c>
      <c r="J433" s="178">
        <v>499.72</v>
      </c>
    </row>
    <row r="434" spans="1:10">
      <c r="A434" s="162"/>
      <c r="B434" s="181">
        <v>6</v>
      </c>
      <c r="C434" s="169">
        <v>87.433000000000007</v>
      </c>
      <c r="D434" s="169">
        <v>87.453400000000002</v>
      </c>
      <c r="E434" s="249">
        <f t="shared" si="33"/>
        <v>2.0399999999995089E-2</v>
      </c>
      <c r="F434" s="263">
        <f t="shared" si="36"/>
        <v>66.451675950340686</v>
      </c>
      <c r="G434" s="249">
        <f t="shared" si="37"/>
        <v>306.99</v>
      </c>
      <c r="H434" s="181">
        <v>33</v>
      </c>
      <c r="I434" s="178">
        <v>692.77</v>
      </c>
      <c r="J434" s="178">
        <v>385.78</v>
      </c>
    </row>
    <row r="435" spans="1:10">
      <c r="A435" s="162">
        <v>22512</v>
      </c>
      <c r="B435" s="181">
        <v>7</v>
      </c>
      <c r="C435" s="169">
        <v>86.493099999999998</v>
      </c>
      <c r="D435" s="169">
        <v>86.566900000000004</v>
      </c>
      <c r="E435" s="249">
        <f t="shared" si="33"/>
        <v>7.3800000000005639E-2</v>
      </c>
      <c r="F435" s="263">
        <f t="shared" si="36"/>
        <v>290.82597730140941</v>
      </c>
      <c r="G435" s="249">
        <f t="shared" si="37"/>
        <v>253.76</v>
      </c>
      <c r="H435" s="181">
        <v>34</v>
      </c>
      <c r="I435" s="178">
        <v>764.99</v>
      </c>
      <c r="J435" s="178">
        <v>511.23</v>
      </c>
    </row>
    <row r="436" spans="1:10">
      <c r="A436" s="162"/>
      <c r="B436" s="181">
        <v>8</v>
      </c>
      <c r="C436" s="169">
        <v>84.850200000000001</v>
      </c>
      <c r="D436" s="169">
        <v>84.9255</v>
      </c>
      <c r="E436" s="249">
        <f t="shared" si="33"/>
        <v>7.529999999999859E-2</v>
      </c>
      <c r="F436" s="263">
        <f t="shared" si="36"/>
        <v>266.5581082516145</v>
      </c>
      <c r="G436" s="249">
        <f t="shared" si="37"/>
        <v>282.49</v>
      </c>
      <c r="H436" s="181">
        <v>35</v>
      </c>
      <c r="I436" s="178">
        <v>840.27</v>
      </c>
      <c r="J436" s="178">
        <v>557.78</v>
      </c>
    </row>
    <row r="437" spans="1:10">
      <c r="A437" s="162"/>
      <c r="B437" s="181">
        <v>9</v>
      </c>
      <c r="C437" s="169">
        <v>87.695099999999996</v>
      </c>
      <c r="D437" s="169">
        <v>87.771699999999996</v>
      </c>
      <c r="E437" s="249">
        <f t="shared" si="33"/>
        <v>7.6599999999999113E-2</v>
      </c>
      <c r="F437" s="263">
        <f t="shared" si="36"/>
        <v>255.80230422440843</v>
      </c>
      <c r="G437" s="249">
        <f t="shared" si="37"/>
        <v>299.45000000000005</v>
      </c>
      <c r="H437" s="181">
        <v>36</v>
      </c>
      <c r="I437" s="178">
        <v>799.35</v>
      </c>
      <c r="J437" s="178">
        <v>499.9</v>
      </c>
    </row>
    <row r="438" spans="1:10">
      <c r="A438" s="162">
        <v>22516</v>
      </c>
      <c r="B438" s="181">
        <v>10</v>
      </c>
      <c r="C438" s="169">
        <v>85.132800000000003</v>
      </c>
      <c r="D438" s="169">
        <v>85.181200000000004</v>
      </c>
      <c r="E438" s="249">
        <f t="shared" si="33"/>
        <v>4.8400000000000887E-2</v>
      </c>
      <c r="F438" s="263">
        <f t="shared" si="36"/>
        <v>175.62958124682808</v>
      </c>
      <c r="G438" s="249">
        <f t="shared" si="37"/>
        <v>275.58000000000004</v>
      </c>
      <c r="H438" s="181">
        <v>37</v>
      </c>
      <c r="I438" s="178">
        <v>837.35</v>
      </c>
      <c r="J438" s="178">
        <v>561.77</v>
      </c>
    </row>
    <row r="439" spans="1:10">
      <c r="A439" s="162"/>
      <c r="B439" s="181">
        <v>11</v>
      </c>
      <c r="C439" s="169">
        <v>86.153000000000006</v>
      </c>
      <c r="D439" s="169">
        <v>86.206000000000003</v>
      </c>
      <c r="E439" s="249">
        <f t="shared" si="33"/>
        <v>5.2999999999997272E-2</v>
      </c>
      <c r="F439" s="263">
        <f t="shared" si="36"/>
        <v>193.51540820796433</v>
      </c>
      <c r="G439" s="249">
        <f t="shared" si="37"/>
        <v>273.88</v>
      </c>
      <c r="H439" s="181">
        <v>38</v>
      </c>
      <c r="I439" s="178">
        <v>833.84</v>
      </c>
      <c r="J439" s="178">
        <v>559.96</v>
      </c>
    </row>
    <row r="440" spans="1:10">
      <c r="A440" s="162"/>
      <c r="B440" s="181">
        <v>12</v>
      </c>
      <c r="C440" s="169">
        <v>84.879099999999994</v>
      </c>
      <c r="D440" s="169">
        <v>84.930700000000002</v>
      </c>
      <c r="E440" s="249">
        <f t="shared" si="33"/>
        <v>5.160000000000764E-2</v>
      </c>
      <c r="F440" s="263">
        <f t="shared" si="36"/>
        <v>162.13668499609628</v>
      </c>
      <c r="G440" s="249">
        <f t="shared" si="37"/>
        <v>318.25</v>
      </c>
      <c r="H440" s="181">
        <v>39</v>
      </c>
      <c r="I440" s="178">
        <v>810.11</v>
      </c>
      <c r="J440" s="178">
        <v>491.86</v>
      </c>
    </row>
    <row r="441" spans="1:10">
      <c r="A441" s="162">
        <v>22530</v>
      </c>
      <c r="B441" s="181">
        <v>1</v>
      </c>
      <c r="C441" s="169">
        <v>85.4358</v>
      </c>
      <c r="D441" s="169">
        <v>85.454400000000007</v>
      </c>
      <c r="E441" s="249">
        <f t="shared" si="33"/>
        <v>1.8600000000006389E-2</v>
      </c>
      <c r="F441" s="263">
        <f t="shared" si="36"/>
        <v>52.185623702391531</v>
      </c>
      <c r="G441" s="249">
        <f t="shared" si="37"/>
        <v>356.41999999999996</v>
      </c>
      <c r="H441" s="181">
        <v>40</v>
      </c>
      <c r="I441" s="178">
        <v>706.54</v>
      </c>
      <c r="J441" s="178">
        <v>350.12</v>
      </c>
    </row>
    <row r="442" spans="1:10">
      <c r="A442" s="162"/>
      <c r="B442" s="181">
        <v>2</v>
      </c>
      <c r="C442" s="169">
        <v>87.513099999999994</v>
      </c>
      <c r="D442" s="169">
        <v>87.531199999999998</v>
      </c>
      <c r="E442" s="249">
        <f t="shared" si="33"/>
        <v>1.8100000000004002E-2</v>
      </c>
      <c r="F442" s="263">
        <f t="shared" si="36"/>
        <v>61.895154395937503</v>
      </c>
      <c r="G442" s="249">
        <f t="shared" si="37"/>
        <v>292.42999999999995</v>
      </c>
      <c r="H442" s="181">
        <v>41</v>
      </c>
      <c r="I442" s="178">
        <v>868.03</v>
      </c>
      <c r="J442" s="178">
        <v>575.6</v>
      </c>
    </row>
    <row r="443" spans="1:10">
      <c r="A443" s="162"/>
      <c r="B443" s="181">
        <v>3</v>
      </c>
      <c r="C443" s="169">
        <v>85.933499999999995</v>
      </c>
      <c r="D443" s="169">
        <v>85.947199999999995</v>
      </c>
      <c r="E443" s="249">
        <f t="shared" si="33"/>
        <v>1.3700000000000045E-2</v>
      </c>
      <c r="F443" s="263">
        <f t="shared" si="36"/>
        <v>-69.826707441386574</v>
      </c>
      <c r="G443" s="249">
        <f t="shared" si="37"/>
        <v>-196.2</v>
      </c>
      <c r="H443" s="181">
        <v>42</v>
      </c>
      <c r="I443" s="178">
        <v>304.51</v>
      </c>
      <c r="J443" s="178">
        <v>500.71</v>
      </c>
    </row>
    <row r="444" spans="1:10">
      <c r="A444" s="162">
        <v>22542</v>
      </c>
      <c r="B444" s="181">
        <v>4</v>
      </c>
      <c r="C444" s="169">
        <v>85.051199999999994</v>
      </c>
      <c r="D444" s="169">
        <v>85.067400000000006</v>
      </c>
      <c r="E444" s="249">
        <f t="shared" si="33"/>
        <v>1.6200000000011983E-2</v>
      </c>
      <c r="F444" s="263">
        <f t="shared" si="36"/>
        <v>48.893852050861639</v>
      </c>
      <c r="G444" s="249">
        <f t="shared" si="37"/>
        <v>331.32999999999993</v>
      </c>
      <c r="H444" s="181">
        <v>43</v>
      </c>
      <c r="I444" s="178">
        <v>637.17999999999995</v>
      </c>
      <c r="J444" s="178">
        <v>305.85000000000002</v>
      </c>
    </row>
    <row r="445" spans="1:10">
      <c r="A445" s="162"/>
      <c r="B445" s="181">
        <v>5</v>
      </c>
      <c r="C445" s="169">
        <v>85.082599999999999</v>
      </c>
      <c r="D445" s="169">
        <v>85.096999999999994</v>
      </c>
      <c r="E445" s="249">
        <f t="shared" si="33"/>
        <v>1.4399999999994861E-2</v>
      </c>
      <c r="F445" s="263">
        <f t="shared" si="36"/>
        <v>50.96443107412798</v>
      </c>
      <c r="G445" s="249">
        <f t="shared" si="37"/>
        <v>282.55</v>
      </c>
      <c r="H445" s="181">
        <v>44</v>
      </c>
      <c r="I445" s="178">
        <v>791.5</v>
      </c>
      <c r="J445" s="178">
        <v>508.95</v>
      </c>
    </row>
    <row r="446" spans="1:10">
      <c r="A446" s="162"/>
      <c r="B446" s="181">
        <v>6</v>
      </c>
      <c r="C446" s="169">
        <v>87.4255</v>
      </c>
      <c r="D446" s="169">
        <v>87.440399999999997</v>
      </c>
      <c r="E446" s="249">
        <f t="shared" si="33"/>
        <v>1.4899999999997249E-2</v>
      </c>
      <c r="F446" s="263">
        <f t="shared" si="36"/>
        <v>48.08312895313427</v>
      </c>
      <c r="G446" s="249">
        <f t="shared" si="37"/>
        <v>309.88000000000005</v>
      </c>
      <c r="H446" s="181">
        <v>45</v>
      </c>
      <c r="I446" s="178">
        <v>761.21</v>
      </c>
      <c r="J446" s="178">
        <v>451.33</v>
      </c>
    </row>
    <row r="447" spans="1:10">
      <c r="A447" s="162">
        <v>22548</v>
      </c>
      <c r="B447" s="181">
        <v>7</v>
      </c>
      <c r="C447" s="169">
        <v>86.504400000000004</v>
      </c>
      <c r="D447" s="169">
        <v>86.516999999999996</v>
      </c>
      <c r="E447" s="249">
        <f t="shared" si="33"/>
        <v>1.2599999999991951E-2</v>
      </c>
      <c r="F447" s="263">
        <f t="shared" si="36"/>
        <v>39.712556732198536</v>
      </c>
      <c r="G447" s="249">
        <f t="shared" si="37"/>
        <v>317.27999999999997</v>
      </c>
      <c r="H447" s="181">
        <v>46</v>
      </c>
      <c r="I447" s="178">
        <v>852.8</v>
      </c>
      <c r="J447" s="178">
        <v>535.52</v>
      </c>
    </row>
    <row r="448" spans="1:10">
      <c r="A448" s="162"/>
      <c r="B448" s="181">
        <v>8</v>
      </c>
      <c r="C448" s="169">
        <v>84.856899999999996</v>
      </c>
      <c r="D448" s="169">
        <v>84.872900000000001</v>
      </c>
      <c r="E448" s="249">
        <f t="shared" si="33"/>
        <v>1.6000000000005343E-2</v>
      </c>
      <c r="F448" s="263">
        <f t="shared" si="36"/>
        <v>46.902940228081206</v>
      </c>
      <c r="G448" s="249">
        <f t="shared" si="37"/>
        <v>341.13000000000005</v>
      </c>
      <c r="H448" s="181">
        <v>47</v>
      </c>
      <c r="I448" s="178">
        <v>699.71</v>
      </c>
      <c r="J448" s="178">
        <v>358.58</v>
      </c>
    </row>
    <row r="449" spans="1:10">
      <c r="A449" s="162"/>
      <c r="B449" s="181">
        <v>9</v>
      </c>
      <c r="C449" s="169">
        <v>87.671400000000006</v>
      </c>
      <c r="D449" s="169">
        <v>87.687700000000007</v>
      </c>
      <c r="E449" s="249">
        <f t="shared" si="33"/>
        <v>1.6300000000001091E-2</v>
      </c>
      <c r="F449" s="263">
        <f t="shared" si="36"/>
        <v>59.924267490169818</v>
      </c>
      <c r="G449" s="249">
        <f t="shared" si="37"/>
        <v>272.01</v>
      </c>
      <c r="H449" s="181">
        <v>48</v>
      </c>
      <c r="I449" s="178">
        <v>820.09</v>
      </c>
      <c r="J449" s="178">
        <v>548.08000000000004</v>
      </c>
    </row>
    <row r="450" spans="1:10">
      <c r="A450" s="162">
        <v>22557</v>
      </c>
      <c r="B450" s="181">
        <v>1</v>
      </c>
      <c r="C450" s="169">
        <v>85.436099999999996</v>
      </c>
      <c r="D450" s="169">
        <v>85.538499999999999</v>
      </c>
      <c r="E450" s="249">
        <f t="shared" si="33"/>
        <v>0.10240000000000293</v>
      </c>
      <c r="F450" s="263">
        <f t="shared" si="36"/>
        <v>343.02559292510693</v>
      </c>
      <c r="G450" s="249">
        <f t="shared" si="37"/>
        <v>298.52000000000004</v>
      </c>
      <c r="H450" s="181">
        <v>49</v>
      </c>
      <c r="I450" s="178">
        <v>712.84</v>
      </c>
      <c r="J450" s="178">
        <v>414.32</v>
      </c>
    </row>
    <row r="451" spans="1:10">
      <c r="A451" s="162"/>
      <c r="B451" s="181">
        <v>2</v>
      </c>
      <c r="C451" s="169">
        <v>87.501800000000003</v>
      </c>
      <c r="D451" s="169">
        <v>87.603800000000007</v>
      </c>
      <c r="E451" s="249">
        <f t="shared" si="33"/>
        <v>0.10200000000000387</v>
      </c>
      <c r="F451" s="263">
        <f t="shared" si="36"/>
        <v>322.03068763024527</v>
      </c>
      <c r="G451" s="249">
        <f t="shared" si="37"/>
        <v>316.73999999999995</v>
      </c>
      <c r="H451" s="181">
        <v>50</v>
      </c>
      <c r="I451" s="178">
        <v>655.29999999999995</v>
      </c>
      <c r="J451" s="178">
        <v>338.56</v>
      </c>
    </row>
    <row r="452" spans="1:10">
      <c r="A452" s="162"/>
      <c r="B452" s="181">
        <v>3</v>
      </c>
      <c r="C452" s="169">
        <v>85.911000000000001</v>
      </c>
      <c r="D452" s="169">
        <v>86.017799999999994</v>
      </c>
      <c r="E452" s="249">
        <f t="shared" si="33"/>
        <v>0.10679999999999268</v>
      </c>
      <c r="F452" s="263">
        <f t="shared" si="36"/>
        <v>367.08599711278168</v>
      </c>
      <c r="G452" s="249">
        <f t="shared" si="37"/>
        <v>290.93999999999994</v>
      </c>
      <c r="H452" s="181">
        <v>51</v>
      </c>
      <c r="I452" s="178">
        <v>829.27</v>
      </c>
      <c r="J452" s="178">
        <v>538.33000000000004</v>
      </c>
    </row>
    <row r="453" spans="1:10">
      <c r="A453" s="162">
        <v>22559</v>
      </c>
      <c r="B453" s="181">
        <v>4</v>
      </c>
      <c r="C453" s="169">
        <v>85.082499999999996</v>
      </c>
      <c r="D453" s="169">
        <v>85.103200000000001</v>
      </c>
      <c r="E453" s="249">
        <f t="shared" si="33"/>
        <v>2.0700000000005048E-2</v>
      </c>
      <c r="F453" s="263">
        <f t="shared" si="36"/>
        <v>64.689521547564141</v>
      </c>
      <c r="G453" s="249">
        <f t="shared" si="37"/>
        <v>319.99</v>
      </c>
      <c r="H453" s="181">
        <v>52</v>
      </c>
      <c r="I453" s="178">
        <v>693.11</v>
      </c>
      <c r="J453" s="178">
        <v>373.12</v>
      </c>
    </row>
    <row r="454" spans="1:10">
      <c r="A454" s="162"/>
      <c r="B454" s="181">
        <v>5</v>
      </c>
      <c r="C454" s="169">
        <v>85.080200000000005</v>
      </c>
      <c r="D454" s="169">
        <v>85.097800000000007</v>
      </c>
      <c r="E454" s="249">
        <f t="shared" si="33"/>
        <v>1.7600000000001614E-2</v>
      </c>
      <c r="F454" s="263">
        <f t="shared" si="36"/>
        <v>61.87814224941679</v>
      </c>
      <c r="G454" s="249">
        <f t="shared" si="37"/>
        <v>284.42999999999995</v>
      </c>
      <c r="H454" s="181">
        <v>53</v>
      </c>
      <c r="I454" s="178">
        <v>813.67</v>
      </c>
      <c r="J454" s="178">
        <v>529.24</v>
      </c>
    </row>
    <row r="455" spans="1:10">
      <c r="A455" s="162"/>
      <c r="B455" s="181">
        <v>6</v>
      </c>
      <c r="C455" s="169">
        <v>87.453599999999994</v>
      </c>
      <c r="D455" s="169">
        <v>87.467399999999998</v>
      </c>
      <c r="E455" s="249">
        <f t="shared" si="33"/>
        <v>1.3800000000003365E-2</v>
      </c>
      <c r="F455" s="263">
        <f t="shared" si="36"/>
        <v>43.908492156935836</v>
      </c>
      <c r="G455" s="249">
        <f t="shared" si="37"/>
        <v>314.29000000000002</v>
      </c>
      <c r="H455" s="181">
        <v>54</v>
      </c>
      <c r="I455" s="178">
        <v>651.86</v>
      </c>
      <c r="J455" s="178">
        <v>337.57</v>
      </c>
    </row>
    <row r="456" spans="1:10">
      <c r="A456" s="162">
        <v>22570</v>
      </c>
      <c r="B456" s="181">
        <v>7</v>
      </c>
      <c r="C456" s="169">
        <v>86.511600000000001</v>
      </c>
      <c r="D456" s="169">
        <v>86.525000000000006</v>
      </c>
      <c r="E456" s="249">
        <f t="shared" si="33"/>
        <v>1.3400000000004297E-2</v>
      </c>
      <c r="F456" s="263">
        <f t="shared" si="36"/>
        <v>44.234641666405764</v>
      </c>
      <c r="G456" s="249">
        <f t="shared" si="37"/>
        <v>302.92999999999995</v>
      </c>
      <c r="H456" s="181">
        <v>55</v>
      </c>
      <c r="I456" s="178">
        <v>866.87</v>
      </c>
      <c r="J456" s="178">
        <v>563.94000000000005</v>
      </c>
    </row>
    <row r="457" spans="1:10">
      <c r="A457" s="162"/>
      <c r="B457" s="181">
        <v>8</v>
      </c>
      <c r="C457" s="169">
        <v>84.851200000000006</v>
      </c>
      <c r="D457" s="169">
        <v>84.862399999999994</v>
      </c>
      <c r="E457" s="249">
        <f t="shared" si="33"/>
        <v>1.1199999999988108E-2</v>
      </c>
      <c r="F457" s="263">
        <f t="shared" si="36"/>
        <v>41.217384904089009</v>
      </c>
      <c r="G457" s="249">
        <f t="shared" si="37"/>
        <v>271.73</v>
      </c>
      <c r="H457" s="181">
        <v>56</v>
      </c>
      <c r="I457" s="178">
        <v>825.46</v>
      </c>
      <c r="J457" s="178">
        <v>553.73</v>
      </c>
    </row>
    <row r="458" spans="1:10">
      <c r="A458" s="162"/>
      <c r="B458" s="181">
        <v>9</v>
      </c>
      <c r="C458" s="169">
        <v>87.687600000000003</v>
      </c>
      <c r="D458" s="169">
        <v>87.7029</v>
      </c>
      <c r="E458" s="249">
        <f t="shared" si="33"/>
        <v>1.5299999999996317E-2</v>
      </c>
      <c r="F458" s="263">
        <f t="shared" si="36"/>
        <v>52.53038522281232</v>
      </c>
      <c r="G458" s="249">
        <f t="shared" si="37"/>
        <v>291.26</v>
      </c>
      <c r="H458" s="181">
        <v>57</v>
      </c>
      <c r="I458" s="178">
        <v>843.26</v>
      </c>
      <c r="J458" s="178">
        <v>552</v>
      </c>
    </row>
    <row r="459" spans="1:10">
      <c r="A459" s="162">
        <v>22593</v>
      </c>
      <c r="B459" s="181">
        <v>1</v>
      </c>
      <c r="C459" s="169">
        <v>85.397499999999994</v>
      </c>
      <c r="D459" s="169">
        <v>85.408100000000005</v>
      </c>
      <c r="E459" s="249">
        <f t="shared" si="33"/>
        <v>1.0600000000010823E-2</v>
      </c>
      <c r="F459" s="263">
        <f t="shared" si="36"/>
        <v>37.061641201394437</v>
      </c>
      <c r="G459" s="249">
        <f t="shared" si="37"/>
        <v>286.01</v>
      </c>
      <c r="H459" s="181">
        <v>58</v>
      </c>
      <c r="I459" s="178">
        <v>832.3</v>
      </c>
      <c r="J459" s="178">
        <v>546.29</v>
      </c>
    </row>
    <row r="460" spans="1:10">
      <c r="A460" s="162"/>
      <c r="B460" s="181">
        <v>2</v>
      </c>
      <c r="C460" s="169">
        <v>87.415999999999997</v>
      </c>
      <c r="D460" s="169">
        <v>87.432599999999994</v>
      </c>
      <c r="E460" s="249">
        <f t="shared" si="33"/>
        <v>1.659999999999684E-2</v>
      </c>
      <c r="F460" s="263">
        <f t="shared" si="36"/>
        <v>1732.7766179537336</v>
      </c>
      <c r="G460" s="249">
        <f t="shared" si="37"/>
        <v>9.5800000000000409</v>
      </c>
      <c r="H460" s="181">
        <v>59</v>
      </c>
      <c r="I460" s="178">
        <v>690.63</v>
      </c>
      <c r="J460" s="178">
        <v>681.05</v>
      </c>
    </row>
    <row r="461" spans="1:10">
      <c r="A461" s="162"/>
      <c r="B461" s="181">
        <v>3</v>
      </c>
      <c r="C461" s="169">
        <v>85.882300000000001</v>
      </c>
      <c r="D461" s="169">
        <v>85.898499999999999</v>
      </c>
      <c r="E461" s="249">
        <f t="shared" si="33"/>
        <v>1.6199999999997772E-2</v>
      </c>
      <c r="F461" s="263">
        <f t="shared" si="36"/>
        <v>44.05525943652173</v>
      </c>
      <c r="G461" s="249">
        <f t="shared" si="37"/>
        <v>367.72</v>
      </c>
      <c r="H461" s="181">
        <v>60</v>
      </c>
      <c r="I461" s="178">
        <v>641.49</v>
      </c>
      <c r="J461" s="178">
        <v>273.77</v>
      </c>
    </row>
    <row r="462" spans="1:10">
      <c r="A462" s="162">
        <v>22604</v>
      </c>
      <c r="B462" s="181">
        <v>4</v>
      </c>
      <c r="C462" s="169">
        <v>85.010400000000004</v>
      </c>
      <c r="D462" s="169">
        <v>85.024000000000001</v>
      </c>
      <c r="E462" s="249">
        <f t="shared" si="33"/>
        <v>1.3599999999996726E-2</v>
      </c>
      <c r="F462" s="263">
        <f t="shared" si="36"/>
        <v>47.281323877057176</v>
      </c>
      <c r="G462" s="249">
        <f t="shared" si="37"/>
        <v>287.64</v>
      </c>
      <c r="H462" s="181">
        <v>61</v>
      </c>
      <c r="I462" s="178">
        <v>855.46</v>
      </c>
      <c r="J462" s="178">
        <v>567.82000000000005</v>
      </c>
    </row>
    <row r="463" spans="1:10">
      <c r="A463" s="162"/>
      <c r="B463" s="181">
        <v>5</v>
      </c>
      <c r="C463" s="169">
        <v>85.028499999999994</v>
      </c>
      <c r="D463" s="169">
        <v>85.046400000000006</v>
      </c>
      <c r="E463" s="249">
        <f t="shared" si="33"/>
        <v>1.7900000000011573E-2</v>
      </c>
      <c r="F463" s="263">
        <f t="shared" si="36"/>
        <v>58.487175298191715</v>
      </c>
      <c r="G463" s="249">
        <f t="shared" si="37"/>
        <v>306.04999999999995</v>
      </c>
      <c r="H463" s="181">
        <v>62</v>
      </c>
      <c r="I463" s="178">
        <v>692.06</v>
      </c>
      <c r="J463" s="178">
        <v>386.01</v>
      </c>
    </row>
    <row r="464" spans="1:10">
      <c r="A464" s="162"/>
      <c r="B464" s="181">
        <v>6</v>
      </c>
      <c r="C464" s="169">
        <v>87.3887</v>
      </c>
      <c r="D464" s="169">
        <v>87.406400000000005</v>
      </c>
      <c r="E464" s="249">
        <f t="shared" si="33"/>
        <v>1.7700000000004934E-2</v>
      </c>
      <c r="F464" s="263">
        <f t="shared" si="36"/>
        <v>58.687002652536265</v>
      </c>
      <c r="G464" s="249">
        <f t="shared" si="37"/>
        <v>301.59999999999991</v>
      </c>
      <c r="H464" s="181">
        <v>63</v>
      </c>
      <c r="I464" s="178">
        <v>843.17</v>
      </c>
      <c r="J464" s="178">
        <v>541.57000000000005</v>
      </c>
    </row>
    <row r="465" spans="1:10">
      <c r="A465" s="162">
        <v>22612</v>
      </c>
      <c r="B465" s="181">
        <v>7</v>
      </c>
      <c r="C465" s="169">
        <v>86.450500000000005</v>
      </c>
      <c r="D465" s="169">
        <v>86.471699999999998</v>
      </c>
      <c r="E465" s="249">
        <f t="shared" si="33"/>
        <v>2.1199999999993224E-2</v>
      </c>
      <c r="F465" s="263">
        <f t="shared" si="36"/>
        <v>65.587971413523562</v>
      </c>
      <c r="G465" s="249">
        <f t="shared" si="37"/>
        <v>323.23000000000008</v>
      </c>
      <c r="H465" s="181">
        <v>64</v>
      </c>
      <c r="I465" s="178">
        <v>692.82</v>
      </c>
      <c r="J465" s="178">
        <v>369.59</v>
      </c>
    </row>
    <row r="466" spans="1:10">
      <c r="A466" s="162"/>
      <c r="B466" s="181">
        <v>8</v>
      </c>
      <c r="C466" s="169">
        <v>84.760800000000003</v>
      </c>
      <c r="D466" s="169">
        <v>84.777299999999997</v>
      </c>
      <c r="E466" s="249">
        <f t="shared" si="33"/>
        <v>1.649999999999352E-2</v>
      </c>
      <c r="F466" s="263">
        <f t="shared" ref="F466:F533" si="38">((10^6)*E466/G466)</f>
        <v>52.365990669312005</v>
      </c>
      <c r="G466" s="249">
        <f t="shared" si="37"/>
        <v>315.09000000000003</v>
      </c>
      <c r="H466" s="181">
        <v>65</v>
      </c>
      <c r="I466" s="178">
        <v>684.86</v>
      </c>
      <c r="J466" s="178">
        <v>369.77</v>
      </c>
    </row>
    <row r="467" spans="1:10">
      <c r="A467" s="162"/>
      <c r="B467" s="181">
        <v>9</v>
      </c>
      <c r="C467" s="169">
        <v>87.629199999999997</v>
      </c>
      <c r="D467" s="169">
        <v>87.643600000000006</v>
      </c>
      <c r="E467" s="249">
        <f t="shared" si="33"/>
        <v>1.4400000000009072E-2</v>
      </c>
      <c r="F467" s="263">
        <f t="shared" si="38"/>
        <v>48.292977396234065</v>
      </c>
      <c r="G467" s="249">
        <f t="shared" si="37"/>
        <v>298.18</v>
      </c>
      <c r="H467" s="181">
        <v>66</v>
      </c>
      <c r="I467" s="178">
        <v>682.61</v>
      </c>
      <c r="J467" s="178">
        <v>384.43</v>
      </c>
    </row>
    <row r="468" spans="1:10">
      <c r="A468" s="162">
        <v>22626</v>
      </c>
      <c r="B468" s="181">
        <v>31</v>
      </c>
      <c r="C468" s="181">
        <v>84.864699999999999</v>
      </c>
      <c r="D468" s="169">
        <v>84.874700000000004</v>
      </c>
      <c r="E468" s="249">
        <f t="shared" si="33"/>
        <v>1.0000000000005116E-2</v>
      </c>
      <c r="F468" s="263">
        <f t="shared" si="38"/>
        <v>39.117508997047082</v>
      </c>
      <c r="G468" s="249">
        <f t="shared" si="37"/>
        <v>255.64</v>
      </c>
      <c r="H468" s="181">
        <v>67</v>
      </c>
      <c r="I468" s="178">
        <v>836.76</v>
      </c>
      <c r="J468" s="178">
        <v>581.12</v>
      </c>
    </row>
    <row r="469" spans="1:10">
      <c r="A469" s="162"/>
      <c r="B469" s="181">
        <v>32</v>
      </c>
      <c r="C469" s="181">
        <v>84.942599999999999</v>
      </c>
      <c r="D469" s="169">
        <v>84.965800000000002</v>
      </c>
      <c r="E469" s="249">
        <f t="shared" ref="E469:E587" si="39">D469-C469</f>
        <v>2.3200000000002774E-2</v>
      </c>
      <c r="F469" s="263">
        <f t="shared" si="38"/>
        <v>64.851568178014119</v>
      </c>
      <c r="G469" s="249">
        <f t="shared" si="37"/>
        <v>357.74</v>
      </c>
      <c r="H469" s="181">
        <v>68</v>
      </c>
      <c r="I469" s="178">
        <v>707.84</v>
      </c>
      <c r="J469" s="178">
        <v>350.1</v>
      </c>
    </row>
    <row r="470" spans="1:10">
      <c r="A470" s="162"/>
      <c r="B470" s="181">
        <v>33</v>
      </c>
      <c r="C470" s="181">
        <v>86.013999999999996</v>
      </c>
      <c r="D470" s="169">
        <v>86.021600000000007</v>
      </c>
      <c r="E470" s="249">
        <f t="shared" si="39"/>
        <v>7.6000000000107093E-3</v>
      </c>
      <c r="F470" s="263">
        <f t="shared" si="38"/>
        <v>27.657483896832893</v>
      </c>
      <c r="G470" s="249">
        <f t="shared" si="37"/>
        <v>274.78999999999996</v>
      </c>
      <c r="H470" s="181">
        <v>69</v>
      </c>
      <c r="I470" s="178">
        <v>817.05</v>
      </c>
      <c r="J470" s="178">
        <v>542.26</v>
      </c>
    </row>
    <row r="471" spans="1:10">
      <c r="A471" s="162">
        <v>22634</v>
      </c>
      <c r="B471" s="181">
        <v>34</v>
      </c>
      <c r="C471" s="181">
        <v>83.737399999999994</v>
      </c>
      <c r="D471" s="169">
        <v>83.752399999999994</v>
      </c>
      <c r="E471" s="249">
        <f t="shared" si="39"/>
        <v>1.5000000000000568E-2</v>
      </c>
      <c r="F471" s="263">
        <f t="shared" si="38"/>
        <v>46.781437125750273</v>
      </c>
      <c r="G471" s="249">
        <f t="shared" si="37"/>
        <v>320.64</v>
      </c>
      <c r="H471" s="181">
        <v>70</v>
      </c>
      <c r="I471" s="178">
        <v>699.88</v>
      </c>
      <c r="J471" s="178">
        <v>379.24</v>
      </c>
    </row>
    <row r="472" spans="1:10">
      <c r="A472" s="162"/>
      <c r="B472" s="181">
        <v>35</v>
      </c>
      <c r="C472" s="181">
        <v>85.017300000000006</v>
      </c>
      <c r="D472" s="169">
        <v>85.021199999999993</v>
      </c>
      <c r="E472" s="249">
        <f t="shared" si="39"/>
        <v>3.899999999987358E-3</v>
      </c>
      <c r="F472" s="263">
        <f t="shared" si="38"/>
        <v>12.801575578491244</v>
      </c>
      <c r="G472" s="249">
        <f t="shared" si="37"/>
        <v>304.65000000000003</v>
      </c>
      <c r="H472" s="181">
        <v>71</v>
      </c>
      <c r="I472" s="178">
        <v>743.58</v>
      </c>
      <c r="J472" s="178">
        <v>438.93</v>
      </c>
    </row>
    <row r="473" spans="1:10">
      <c r="A473" s="162"/>
      <c r="B473" s="181">
        <v>36</v>
      </c>
      <c r="C473" s="181">
        <v>84.533000000000001</v>
      </c>
      <c r="D473" s="169">
        <v>84.543700000000001</v>
      </c>
      <c r="E473" s="249">
        <f t="shared" si="39"/>
        <v>1.0699999999999932E-2</v>
      </c>
      <c r="F473" s="263">
        <f t="shared" si="38"/>
        <v>36.258895289732067</v>
      </c>
      <c r="G473" s="249">
        <f t="shared" si="37"/>
        <v>295.09999999999997</v>
      </c>
      <c r="H473" s="181">
        <v>72</v>
      </c>
      <c r="I473" s="178">
        <v>738.53</v>
      </c>
      <c r="J473" s="178">
        <v>443.43</v>
      </c>
    </row>
    <row r="474" spans="1:10">
      <c r="A474" s="162">
        <v>22653</v>
      </c>
      <c r="B474" s="181">
        <v>1</v>
      </c>
      <c r="C474" s="169">
        <v>85.412000000000006</v>
      </c>
      <c r="D474" s="169">
        <v>85.412400000000005</v>
      </c>
      <c r="E474" s="249">
        <f t="shared" si="39"/>
        <v>3.9999999999906777E-4</v>
      </c>
      <c r="F474" s="263">
        <f t="shared" si="38"/>
        <v>1.3314692763433449</v>
      </c>
      <c r="G474" s="249">
        <f t="shared" si="37"/>
        <v>300.42000000000007</v>
      </c>
      <c r="H474" s="181">
        <v>73</v>
      </c>
      <c r="I474" s="178">
        <v>650.44000000000005</v>
      </c>
      <c r="J474" s="178">
        <v>350.02</v>
      </c>
    </row>
    <row r="475" spans="1:10">
      <c r="A475" s="162"/>
      <c r="B475" s="181">
        <v>2</v>
      </c>
      <c r="C475" s="169">
        <v>87.460800000000006</v>
      </c>
      <c r="D475" s="169">
        <v>87.4619</v>
      </c>
      <c r="E475" s="249">
        <f t="shared" si="39"/>
        <v>1.0999999999938836E-3</v>
      </c>
      <c r="F475" s="263">
        <f t="shared" si="38"/>
        <v>4.2821550918478808</v>
      </c>
      <c r="G475" s="249">
        <f t="shared" si="37"/>
        <v>256.88</v>
      </c>
      <c r="H475" s="181">
        <v>74</v>
      </c>
      <c r="I475" s="178">
        <v>806.57</v>
      </c>
      <c r="J475" s="178">
        <v>549.69000000000005</v>
      </c>
    </row>
    <row r="476" spans="1:10">
      <c r="A476" s="162"/>
      <c r="B476" s="181">
        <v>3</v>
      </c>
      <c r="C476" s="169">
        <v>85.856800000000007</v>
      </c>
      <c r="D476" s="169">
        <v>85.858599999999996</v>
      </c>
      <c r="E476" s="249">
        <f t="shared" si="39"/>
        <v>1.7999999999886995E-3</v>
      </c>
      <c r="F476" s="263">
        <f t="shared" si="38"/>
        <v>5.9311981019793718</v>
      </c>
      <c r="G476" s="249">
        <f t="shared" si="37"/>
        <v>303.47999999999996</v>
      </c>
      <c r="H476" s="181">
        <v>75</v>
      </c>
      <c r="I476" s="178">
        <v>672.81</v>
      </c>
      <c r="J476" s="178">
        <v>369.33</v>
      </c>
    </row>
    <row r="477" spans="1:10">
      <c r="A477" s="162">
        <v>22660</v>
      </c>
      <c r="B477" s="181">
        <v>4</v>
      </c>
      <c r="C477" s="169">
        <v>84.998599999999996</v>
      </c>
      <c r="D477" s="169">
        <v>85.004499999999993</v>
      </c>
      <c r="E477" s="249">
        <f t="shared" si="39"/>
        <v>5.8999999999969077E-3</v>
      </c>
      <c r="F477" s="263">
        <f t="shared" si="38"/>
        <v>20.116608135282174</v>
      </c>
      <c r="G477" s="249">
        <f t="shared" si="37"/>
        <v>293.28999999999996</v>
      </c>
      <c r="H477" s="181">
        <v>76</v>
      </c>
      <c r="I477" s="178">
        <v>845.25</v>
      </c>
      <c r="J477" s="178">
        <v>551.96</v>
      </c>
    </row>
    <row r="478" spans="1:10">
      <c r="A478" s="162"/>
      <c r="B478" s="181">
        <v>5</v>
      </c>
      <c r="C478" s="169">
        <v>85.006100000000004</v>
      </c>
      <c r="D478" s="169">
        <v>85.008799999999994</v>
      </c>
      <c r="E478" s="249">
        <f t="shared" si="39"/>
        <v>2.6999999999901547E-3</v>
      </c>
      <c r="F478" s="263">
        <f t="shared" si="38"/>
        <v>10.080268807131434</v>
      </c>
      <c r="G478" s="249">
        <f t="shared" si="37"/>
        <v>267.85000000000002</v>
      </c>
      <c r="H478" s="181">
        <v>77</v>
      </c>
      <c r="I478" s="178">
        <v>816.71</v>
      </c>
      <c r="J478" s="178">
        <v>548.86</v>
      </c>
    </row>
    <row r="479" spans="1:10">
      <c r="A479" s="162"/>
      <c r="B479" s="181">
        <v>6</v>
      </c>
      <c r="C479" s="169">
        <v>87.362399999999994</v>
      </c>
      <c r="D479" s="169">
        <v>87.367099999999994</v>
      </c>
      <c r="E479" s="249">
        <f t="shared" si="39"/>
        <v>4.6999999999997044E-3</v>
      </c>
      <c r="F479" s="263">
        <f t="shared" si="38"/>
        <v>15.79938147102227</v>
      </c>
      <c r="G479" s="249">
        <f t="shared" si="37"/>
        <v>297.47999999999996</v>
      </c>
      <c r="H479" s="181">
        <v>78</v>
      </c>
      <c r="I479" s="178">
        <v>664.55</v>
      </c>
      <c r="J479" s="178">
        <v>367.07</v>
      </c>
    </row>
    <row r="480" spans="1:10">
      <c r="A480" s="162">
        <v>22684</v>
      </c>
      <c r="B480" s="181">
        <v>1</v>
      </c>
      <c r="C480" s="169">
        <v>85.370999999999995</v>
      </c>
      <c r="D480" s="169">
        <v>85.379300000000001</v>
      </c>
      <c r="E480" s="249">
        <f t="shared" si="39"/>
        <v>8.3000000000055252E-3</v>
      </c>
      <c r="F480" s="263">
        <f t="shared" si="38"/>
        <v>24.963907603481491</v>
      </c>
      <c r="G480" s="249">
        <f t="shared" si="37"/>
        <v>332.48</v>
      </c>
      <c r="H480" s="181">
        <v>79</v>
      </c>
      <c r="I480" s="178">
        <v>679.58</v>
      </c>
      <c r="J480" s="178">
        <v>347.1</v>
      </c>
    </row>
    <row r="481" spans="1:10">
      <c r="A481" s="162"/>
      <c r="B481" s="181">
        <v>2</v>
      </c>
      <c r="C481" s="169">
        <v>87.483999999999995</v>
      </c>
      <c r="D481" s="169">
        <v>87.497100000000003</v>
      </c>
      <c r="E481" s="249">
        <f t="shared" si="39"/>
        <v>1.3100000000008549E-2</v>
      </c>
      <c r="F481" s="263">
        <f t="shared" si="38"/>
        <v>41.838331576789464</v>
      </c>
      <c r="G481" s="249">
        <f t="shared" si="37"/>
        <v>313.11</v>
      </c>
      <c r="H481" s="181">
        <v>80</v>
      </c>
      <c r="I481" s="178">
        <v>708.34</v>
      </c>
      <c r="J481" s="178">
        <v>395.23</v>
      </c>
    </row>
    <row r="482" spans="1:10">
      <c r="A482" s="162"/>
      <c r="B482" s="181">
        <v>3</v>
      </c>
      <c r="C482" s="169">
        <v>85.852500000000006</v>
      </c>
      <c r="D482" s="169">
        <v>85.865399999999994</v>
      </c>
      <c r="E482" s="249">
        <f t="shared" si="39"/>
        <v>1.2899999999987699E-2</v>
      </c>
      <c r="F482" s="263">
        <f t="shared" si="38"/>
        <v>44.400082604762517</v>
      </c>
      <c r="G482" s="249">
        <f t="shared" si="37"/>
        <v>290.53999999999996</v>
      </c>
      <c r="H482" s="181">
        <v>81</v>
      </c>
      <c r="I482" s="178">
        <v>854.78</v>
      </c>
      <c r="J482" s="178">
        <v>564.24</v>
      </c>
    </row>
    <row r="483" spans="1:10">
      <c r="A483" s="162">
        <v>22692</v>
      </c>
      <c r="B483" s="181">
        <v>4</v>
      </c>
      <c r="C483" s="169">
        <v>85.029600000000002</v>
      </c>
      <c r="D483" s="169">
        <v>85.043400000000005</v>
      </c>
      <c r="E483" s="249">
        <f t="shared" si="39"/>
        <v>1.3800000000003365E-2</v>
      </c>
      <c r="F483" s="263">
        <f t="shared" si="38"/>
        <v>39.248030488334699</v>
      </c>
      <c r="G483" s="249">
        <f t="shared" si="37"/>
        <v>351.61</v>
      </c>
      <c r="H483" s="181">
        <v>82</v>
      </c>
      <c r="I483" s="178">
        <v>725.75</v>
      </c>
      <c r="J483" s="178">
        <v>374.14</v>
      </c>
    </row>
    <row r="484" spans="1:10">
      <c r="A484" s="162"/>
      <c r="B484" s="181">
        <v>5</v>
      </c>
      <c r="C484" s="169">
        <v>85.042500000000004</v>
      </c>
      <c r="D484" s="169">
        <v>85.061899999999994</v>
      </c>
      <c r="E484" s="249">
        <f t="shared" si="39"/>
        <v>1.9399999999990314E-2</v>
      </c>
      <c r="F484" s="263">
        <f t="shared" si="38"/>
        <v>54.709531866864957</v>
      </c>
      <c r="G484" s="249">
        <f t="shared" si="37"/>
        <v>354.6</v>
      </c>
      <c r="H484" s="181">
        <v>83</v>
      </c>
      <c r="I484" s="178">
        <v>703.32</v>
      </c>
      <c r="J484" s="178">
        <v>348.72</v>
      </c>
    </row>
    <row r="485" spans="1:10">
      <c r="A485" s="162"/>
      <c r="B485" s="181">
        <v>6</v>
      </c>
      <c r="C485" s="169">
        <v>87.397300000000001</v>
      </c>
      <c r="D485" s="169">
        <v>87.4131</v>
      </c>
      <c r="E485" s="249">
        <f t="shared" si="39"/>
        <v>1.5799999999998704E-2</v>
      </c>
      <c r="F485" s="263">
        <f t="shared" si="38"/>
        <v>38.04387084346321</v>
      </c>
      <c r="G485" s="249">
        <f t="shared" si="37"/>
        <v>415.30999999999995</v>
      </c>
      <c r="H485" s="181">
        <v>84</v>
      </c>
      <c r="I485" s="178">
        <v>784.8</v>
      </c>
      <c r="J485" s="178">
        <v>369.49</v>
      </c>
    </row>
    <row r="486" spans="1:10">
      <c r="A486" s="162">
        <v>22702</v>
      </c>
      <c r="B486" s="181">
        <v>7</v>
      </c>
      <c r="C486" s="169">
        <v>86.441400000000002</v>
      </c>
      <c r="D486" s="169">
        <v>86.455500000000001</v>
      </c>
      <c r="E486" s="249">
        <f t="shared" si="39"/>
        <v>1.4099999999999113E-2</v>
      </c>
      <c r="F486" s="263">
        <f t="shared" si="38"/>
        <v>42.412392841026048</v>
      </c>
      <c r="G486" s="249">
        <f t="shared" si="37"/>
        <v>332.45000000000005</v>
      </c>
      <c r="H486" s="181">
        <v>85</v>
      </c>
      <c r="I486" s="178">
        <v>842.59</v>
      </c>
      <c r="J486" s="178">
        <v>510.14</v>
      </c>
    </row>
    <row r="487" spans="1:10">
      <c r="A487" s="162"/>
      <c r="B487" s="181">
        <v>8</v>
      </c>
      <c r="C487" s="169">
        <v>84.795599999999993</v>
      </c>
      <c r="D487" s="169">
        <v>84.813199999999995</v>
      </c>
      <c r="E487" s="249">
        <f t="shared" si="39"/>
        <v>1.7600000000001614E-2</v>
      </c>
      <c r="F487" s="263">
        <f t="shared" si="38"/>
        <v>56.329012642027898</v>
      </c>
      <c r="G487" s="249">
        <f t="shared" si="37"/>
        <v>312.45</v>
      </c>
      <c r="H487" s="181">
        <v>86</v>
      </c>
      <c r="I487" s="178">
        <v>705.29</v>
      </c>
      <c r="J487" s="178">
        <v>392.84</v>
      </c>
    </row>
    <row r="488" spans="1:10">
      <c r="A488" s="162"/>
      <c r="B488" s="181">
        <v>9</v>
      </c>
      <c r="C488" s="169">
        <v>87.619299999999996</v>
      </c>
      <c r="D488" s="169">
        <v>87.636600000000001</v>
      </c>
      <c r="E488" s="249">
        <f t="shared" si="39"/>
        <v>1.7300000000005866E-2</v>
      </c>
      <c r="F488" s="263">
        <f t="shared" si="38"/>
        <v>50.679634403579399</v>
      </c>
      <c r="G488" s="249">
        <f t="shared" si="37"/>
        <v>341.36</v>
      </c>
      <c r="H488" s="181">
        <v>87</v>
      </c>
      <c r="I488" s="178">
        <v>849.84</v>
      </c>
      <c r="J488" s="178">
        <v>508.48</v>
      </c>
    </row>
    <row r="489" spans="1:10">
      <c r="A489" s="162">
        <v>22712</v>
      </c>
      <c r="B489" s="181">
        <v>1</v>
      </c>
      <c r="C489" s="169">
        <v>85.394499999999994</v>
      </c>
      <c r="D489" s="169">
        <v>85.397499999999994</v>
      </c>
      <c r="E489" s="249">
        <f t="shared" si="39"/>
        <v>3.0000000000001137E-3</v>
      </c>
      <c r="F489" s="263">
        <f t="shared" si="38"/>
        <v>11.123058099440559</v>
      </c>
      <c r="G489" s="249">
        <f t="shared" si="37"/>
        <v>269.71000000000004</v>
      </c>
      <c r="H489" s="181">
        <v>88</v>
      </c>
      <c r="I489" s="178">
        <v>764.19</v>
      </c>
      <c r="J489" s="178">
        <v>494.48</v>
      </c>
    </row>
    <row r="490" spans="1:10">
      <c r="A490" s="162"/>
      <c r="B490" s="181">
        <v>2</v>
      </c>
      <c r="C490" s="169">
        <v>87.469300000000004</v>
      </c>
      <c r="D490" s="169">
        <v>87.474299999999999</v>
      </c>
      <c r="E490" s="249">
        <f t="shared" si="39"/>
        <v>4.9999999999954525E-3</v>
      </c>
      <c r="F490" s="263">
        <f t="shared" si="38"/>
        <v>16.209031672433145</v>
      </c>
      <c r="G490" s="249">
        <f t="shared" si="37"/>
        <v>308.47000000000003</v>
      </c>
      <c r="H490" s="181">
        <v>89</v>
      </c>
      <c r="I490" s="178">
        <v>668.5</v>
      </c>
      <c r="J490" s="178">
        <v>360.03</v>
      </c>
    </row>
    <row r="491" spans="1:10">
      <c r="A491" s="162"/>
      <c r="B491" s="181">
        <v>3</v>
      </c>
      <c r="C491" s="169">
        <v>85.8797</v>
      </c>
      <c r="D491" s="169">
        <v>85.882099999999994</v>
      </c>
      <c r="E491" s="249">
        <f t="shared" si="39"/>
        <v>2.3999999999944066E-3</v>
      </c>
      <c r="F491" s="263">
        <f t="shared" si="38"/>
        <v>8.1218274111485851</v>
      </c>
      <c r="G491" s="249">
        <f t="shared" si="37"/>
        <v>295.49999999999994</v>
      </c>
      <c r="H491" s="181">
        <v>90</v>
      </c>
      <c r="I491" s="178">
        <v>798.18</v>
      </c>
      <c r="J491" s="178">
        <v>502.68</v>
      </c>
    </row>
    <row r="492" spans="1:10">
      <c r="A492" s="162">
        <v>22723</v>
      </c>
      <c r="B492" s="181">
        <v>4</v>
      </c>
      <c r="C492" s="169">
        <v>85.018199999999993</v>
      </c>
      <c r="D492" s="169">
        <v>85.029399999999995</v>
      </c>
      <c r="E492" s="249">
        <f t="shared" si="39"/>
        <v>1.1200000000002319E-2</v>
      </c>
      <c r="F492" s="263">
        <f t="shared" si="38"/>
        <v>34.601007136464887</v>
      </c>
      <c r="G492" s="249">
        <f t="shared" si="37"/>
        <v>323.69</v>
      </c>
      <c r="H492" s="181">
        <v>91</v>
      </c>
      <c r="I492" s="178">
        <v>795.49</v>
      </c>
      <c r="J492" s="178">
        <v>471.8</v>
      </c>
    </row>
    <row r="493" spans="1:10">
      <c r="A493" s="162"/>
      <c r="B493" s="181">
        <v>5</v>
      </c>
      <c r="C493" s="169">
        <v>85.018000000000001</v>
      </c>
      <c r="D493" s="169">
        <v>85.020399999999995</v>
      </c>
      <c r="E493" s="249">
        <f t="shared" si="39"/>
        <v>2.3999999999944066E-3</v>
      </c>
      <c r="F493" s="263">
        <f t="shared" si="38"/>
        <v>7.9880179730218241</v>
      </c>
      <c r="G493" s="249">
        <f t="shared" si="37"/>
        <v>300.44999999999993</v>
      </c>
      <c r="H493" s="181">
        <v>92</v>
      </c>
      <c r="I493" s="178">
        <v>823.3</v>
      </c>
      <c r="J493" s="178">
        <v>522.85</v>
      </c>
    </row>
    <row r="494" spans="1:10">
      <c r="A494" s="162"/>
      <c r="B494" s="181">
        <v>6</v>
      </c>
      <c r="C494" s="169">
        <v>87.383700000000005</v>
      </c>
      <c r="D494" s="169">
        <v>87.384</v>
      </c>
      <c r="E494" s="249">
        <f t="shared" si="39"/>
        <v>2.9999999999574811E-4</v>
      </c>
      <c r="F494" s="263">
        <f t="shared" si="38"/>
        <v>1.0755001075347679</v>
      </c>
      <c r="G494" s="249">
        <f t="shared" si="37"/>
        <v>278.93999999999994</v>
      </c>
      <c r="H494" s="181">
        <v>93</v>
      </c>
      <c r="I494" s="178">
        <v>684.31</v>
      </c>
      <c r="J494" s="178">
        <v>405.37</v>
      </c>
    </row>
    <row r="495" spans="1:10">
      <c r="A495" s="162">
        <v>22732</v>
      </c>
      <c r="B495" s="181">
        <v>7</v>
      </c>
      <c r="C495" s="169">
        <v>86.440700000000007</v>
      </c>
      <c r="D495" s="169">
        <v>86.442800000000005</v>
      </c>
      <c r="E495" s="249">
        <f t="shared" si="39"/>
        <v>2.0999999999986585E-3</v>
      </c>
      <c r="F495" s="263">
        <f t="shared" si="38"/>
        <v>7.7962577962528155</v>
      </c>
      <c r="G495" s="249">
        <f t="shared" si="37"/>
        <v>269.36</v>
      </c>
      <c r="H495" s="181">
        <v>94</v>
      </c>
      <c r="I495" s="178">
        <v>857.41</v>
      </c>
      <c r="J495" s="178">
        <v>588.04999999999995</v>
      </c>
    </row>
    <row r="496" spans="1:10">
      <c r="A496" s="162"/>
      <c r="B496" s="181">
        <v>8</v>
      </c>
      <c r="C496" s="169">
        <v>84.813599999999994</v>
      </c>
      <c r="D496" s="169">
        <v>84.815799999999996</v>
      </c>
      <c r="E496" s="249">
        <f t="shared" si="39"/>
        <v>2.2000000000019782E-3</v>
      </c>
      <c r="F496" s="263">
        <f t="shared" si="38"/>
        <v>6.6806352676869158</v>
      </c>
      <c r="G496" s="249">
        <f t="shared" si="37"/>
        <v>329.31</v>
      </c>
      <c r="H496" s="181">
        <v>95</v>
      </c>
      <c r="I496" s="178">
        <v>690.51</v>
      </c>
      <c r="J496" s="178">
        <v>361.2</v>
      </c>
    </row>
    <row r="497" spans="1:10" ht="24" thickBot="1">
      <c r="A497" s="257"/>
      <c r="B497" s="258">
        <v>9</v>
      </c>
      <c r="C497" s="259">
        <v>87.668999999999997</v>
      </c>
      <c r="D497" s="259">
        <v>87.673699999999997</v>
      </c>
      <c r="E497" s="260">
        <f t="shared" si="39"/>
        <v>4.6999999999997044E-3</v>
      </c>
      <c r="F497" s="267">
        <f t="shared" si="38"/>
        <v>18.162145451733924</v>
      </c>
      <c r="G497" s="260">
        <f t="shared" si="37"/>
        <v>258.77999999999997</v>
      </c>
      <c r="H497" s="258">
        <v>96</v>
      </c>
      <c r="I497" s="261">
        <v>800.72</v>
      </c>
      <c r="J497" s="261">
        <v>541.94000000000005</v>
      </c>
    </row>
    <row r="498" spans="1:10">
      <c r="A498" s="213">
        <v>22741</v>
      </c>
      <c r="B498" s="214">
        <v>13</v>
      </c>
      <c r="C498" s="215">
        <v>86.741</v>
      </c>
      <c r="D498" s="215">
        <v>86.741</v>
      </c>
      <c r="E498" s="256">
        <f t="shared" si="39"/>
        <v>0</v>
      </c>
      <c r="F498" s="265">
        <f t="shared" si="38"/>
        <v>0</v>
      </c>
      <c r="G498" s="256">
        <f t="shared" si="37"/>
        <v>281.02999999999997</v>
      </c>
      <c r="H498" s="181">
        <v>1</v>
      </c>
      <c r="I498" s="218">
        <v>817.85</v>
      </c>
      <c r="J498" s="218">
        <v>536.82000000000005</v>
      </c>
    </row>
    <row r="499" spans="1:10">
      <c r="A499" s="162"/>
      <c r="B499" s="181">
        <v>14</v>
      </c>
      <c r="C499" s="169">
        <v>85.938599999999994</v>
      </c>
      <c r="D499" s="169">
        <v>85.943399999999997</v>
      </c>
      <c r="E499" s="249">
        <f t="shared" si="39"/>
        <v>4.8000000000030241E-3</v>
      </c>
      <c r="F499" s="263">
        <f t="shared" si="38"/>
        <v>17.195672422451185</v>
      </c>
      <c r="G499" s="249">
        <f t="shared" si="37"/>
        <v>279.14</v>
      </c>
      <c r="H499" s="181">
        <v>2</v>
      </c>
      <c r="I499" s="178">
        <v>808.83</v>
      </c>
      <c r="J499" s="178">
        <v>529.69000000000005</v>
      </c>
    </row>
    <row r="500" spans="1:10">
      <c r="A500" s="162"/>
      <c r="B500" s="181">
        <v>15</v>
      </c>
      <c r="C500" s="169">
        <v>86.984999999999999</v>
      </c>
      <c r="D500" s="169">
        <v>86.9893</v>
      </c>
      <c r="E500" s="249">
        <f t="shared" si="39"/>
        <v>4.3000000000006366E-3</v>
      </c>
      <c r="F500" s="263">
        <f t="shared" si="38"/>
        <v>13.756918450269175</v>
      </c>
      <c r="G500" s="249">
        <f t="shared" si="37"/>
        <v>312.57000000000005</v>
      </c>
      <c r="H500" s="181">
        <v>3</v>
      </c>
      <c r="I500" s="178">
        <v>744.07</v>
      </c>
      <c r="J500" s="178">
        <v>431.5</v>
      </c>
    </row>
    <row r="501" spans="1:10">
      <c r="A501" s="162">
        <v>22762</v>
      </c>
      <c r="B501" s="181">
        <v>16</v>
      </c>
      <c r="C501" s="169">
        <v>86.142200000000003</v>
      </c>
      <c r="D501" s="169">
        <v>86.146100000000004</v>
      </c>
      <c r="E501" s="249">
        <f t="shared" si="39"/>
        <v>3.9000000000015689E-3</v>
      </c>
      <c r="F501" s="263">
        <f t="shared" si="38"/>
        <v>12.782275244998749</v>
      </c>
      <c r="G501" s="249">
        <f t="shared" si="37"/>
        <v>305.11000000000007</v>
      </c>
      <c r="H501" s="181">
        <v>4</v>
      </c>
      <c r="I501" s="178">
        <v>705.95</v>
      </c>
      <c r="J501" s="178">
        <v>400.84</v>
      </c>
    </row>
    <row r="502" spans="1:10">
      <c r="A502" s="162"/>
      <c r="B502" s="181">
        <v>17</v>
      </c>
      <c r="C502" s="169">
        <v>87.215000000000003</v>
      </c>
      <c r="D502" s="169">
        <v>87.218100000000007</v>
      </c>
      <c r="E502" s="249">
        <f t="shared" si="39"/>
        <v>3.1000000000034333E-3</v>
      </c>
      <c r="F502" s="263">
        <f t="shared" si="38"/>
        <v>9.3455126465992375</v>
      </c>
      <c r="G502" s="249">
        <f t="shared" si="37"/>
        <v>331.71000000000004</v>
      </c>
      <c r="H502" s="181">
        <v>5</v>
      </c>
      <c r="I502" s="178">
        <v>706.45</v>
      </c>
      <c r="J502" s="178">
        <v>374.74</v>
      </c>
    </row>
    <row r="503" spans="1:10">
      <c r="A503" s="162"/>
      <c r="B503" s="181">
        <v>18</v>
      </c>
      <c r="C503" s="169">
        <v>85.15</v>
      </c>
      <c r="D503" s="169">
        <v>85.150099999999995</v>
      </c>
      <c r="E503" s="249">
        <f t="shared" si="39"/>
        <v>9.9999999989108801E-5</v>
      </c>
      <c r="F503" s="263">
        <f t="shared" si="38"/>
        <v>0.28686173261362252</v>
      </c>
      <c r="G503" s="249">
        <f t="shared" si="37"/>
        <v>348.59999999999997</v>
      </c>
      <c r="H503" s="181">
        <v>6</v>
      </c>
      <c r="I503" s="178">
        <v>714.8</v>
      </c>
      <c r="J503" s="178">
        <v>366.2</v>
      </c>
    </row>
    <row r="504" spans="1:10">
      <c r="A504" s="162">
        <v>22776</v>
      </c>
      <c r="B504" s="181">
        <v>1</v>
      </c>
      <c r="C504" s="169">
        <v>85.407499999999999</v>
      </c>
      <c r="D504" s="169">
        <v>85.423599999999993</v>
      </c>
      <c r="E504" s="249">
        <f t="shared" si="39"/>
        <v>1.6099999999994452E-2</v>
      </c>
      <c r="F504" s="263">
        <f t="shared" si="38"/>
        <v>41.395623891174388</v>
      </c>
      <c r="G504" s="249">
        <f t="shared" si="37"/>
        <v>388.92999999999995</v>
      </c>
      <c r="H504" s="181">
        <v>7</v>
      </c>
      <c r="I504" s="178">
        <v>691.16</v>
      </c>
      <c r="J504" s="178">
        <v>302.23</v>
      </c>
    </row>
    <row r="505" spans="1:10">
      <c r="A505" s="162"/>
      <c r="B505" s="181">
        <v>2</v>
      </c>
      <c r="C505" s="169">
        <v>87.461600000000004</v>
      </c>
      <c r="D505" s="169">
        <v>87.475399999999993</v>
      </c>
      <c r="E505" s="249">
        <f t="shared" si="39"/>
        <v>1.3799999999989154E-2</v>
      </c>
      <c r="F505" s="263">
        <f t="shared" si="38"/>
        <v>42.234123947939267</v>
      </c>
      <c r="G505" s="249">
        <f t="shared" si="37"/>
        <v>326.75</v>
      </c>
      <c r="H505" s="181">
        <v>8</v>
      </c>
      <c r="I505" s="178">
        <v>838.87</v>
      </c>
      <c r="J505" s="178">
        <v>512.12</v>
      </c>
    </row>
    <row r="506" spans="1:10">
      <c r="A506" s="162"/>
      <c r="B506" s="181">
        <v>3</v>
      </c>
      <c r="C506" s="169">
        <v>85.883499999999998</v>
      </c>
      <c r="D506" s="169">
        <v>85.895799999999994</v>
      </c>
      <c r="E506" s="249">
        <f t="shared" si="39"/>
        <v>1.2299999999996203E-2</v>
      </c>
      <c r="F506" s="263">
        <f t="shared" si="38"/>
        <v>32.549154515854354</v>
      </c>
      <c r="G506" s="249">
        <f t="shared" si="37"/>
        <v>377.89</v>
      </c>
      <c r="H506" s="181">
        <v>9</v>
      </c>
      <c r="I506" s="178">
        <v>667.62</v>
      </c>
      <c r="J506" s="178">
        <v>289.73</v>
      </c>
    </row>
    <row r="507" spans="1:10">
      <c r="A507" s="162">
        <v>22782</v>
      </c>
      <c r="B507" s="181">
        <v>4</v>
      </c>
      <c r="C507" s="169">
        <v>85.011200000000002</v>
      </c>
      <c r="D507" s="169">
        <v>85.013000000000005</v>
      </c>
      <c r="E507" s="249">
        <f t="shared" si="39"/>
        <v>1.8000000000029104E-3</v>
      </c>
      <c r="F507" s="263">
        <f t="shared" si="38"/>
        <v>6.5064160491701086</v>
      </c>
      <c r="G507" s="249">
        <f t="shared" si="37"/>
        <v>276.64999999999998</v>
      </c>
      <c r="H507" s="181">
        <v>10</v>
      </c>
      <c r="I507" s="178">
        <v>835.26</v>
      </c>
      <c r="J507" s="178">
        <v>558.61</v>
      </c>
    </row>
    <row r="508" spans="1:10">
      <c r="A508" s="162"/>
      <c r="B508" s="181">
        <v>5</v>
      </c>
      <c r="C508" s="169">
        <v>85.046000000000006</v>
      </c>
      <c r="D508" s="169">
        <v>85.057199999999995</v>
      </c>
      <c r="E508" s="249">
        <f t="shared" si="39"/>
        <v>1.1199999999988108E-2</v>
      </c>
      <c r="F508" s="263">
        <f t="shared" si="38"/>
        <v>37.577587653038449</v>
      </c>
      <c r="G508" s="249">
        <f t="shared" si="37"/>
        <v>298.04999999999995</v>
      </c>
      <c r="H508" s="181">
        <v>11</v>
      </c>
      <c r="I508" s="178">
        <v>826.43</v>
      </c>
      <c r="J508" s="178">
        <v>528.38</v>
      </c>
    </row>
    <row r="509" spans="1:10">
      <c r="A509" s="162"/>
      <c r="B509" s="181">
        <v>6</v>
      </c>
      <c r="C509" s="169">
        <v>87.403599999999997</v>
      </c>
      <c r="D509" s="169">
        <v>89.414100000000005</v>
      </c>
      <c r="E509" s="249">
        <f t="shared" si="39"/>
        <v>2.0105000000000075</v>
      </c>
      <c r="F509" s="263">
        <f t="shared" si="38"/>
        <v>7193.9743085125674</v>
      </c>
      <c r="G509" s="249">
        <f t="shared" si="37"/>
        <v>279.47000000000003</v>
      </c>
      <c r="H509" s="181">
        <v>12</v>
      </c>
      <c r="I509" s="178">
        <v>837.02</v>
      </c>
      <c r="J509" s="178">
        <v>557.54999999999995</v>
      </c>
    </row>
    <row r="510" spans="1:10">
      <c r="A510" s="162">
        <v>22801</v>
      </c>
      <c r="B510" s="181">
        <v>74</v>
      </c>
      <c r="C510" s="169">
        <v>86.4893</v>
      </c>
      <c r="D510" s="169">
        <v>86.507000000000005</v>
      </c>
      <c r="E510" s="249">
        <f t="shared" si="39"/>
        <v>1.7700000000004934E-2</v>
      </c>
      <c r="F510" s="263">
        <f t="shared" si="38"/>
        <v>66.511348263959619</v>
      </c>
      <c r="G510" s="249">
        <f t="shared" si="37"/>
        <v>266.12</v>
      </c>
      <c r="H510" s="181">
        <v>13</v>
      </c>
      <c r="I510" s="178">
        <v>888.94</v>
      </c>
      <c r="J510" s="178">
        <v>622.82000000000005</v>
      </c>
    </row>
    <row r="511" spans="1:10">
      <c r="A511" s="162"/>
      <c r="B511" s="181">
        <v>8</v>
      </c>
      <c r="C511" s="169">
        <v>84.834900000000005</v>
      </c>
      <c r="D511" s="169">
        <v>84.855999999999995</v>
      </c>
      <c r="E511" s="249">
        <f t="shared" si="39"/>
        <v>2.1099999999989905E-2</v>
      </c>
      <c r="F511" s="263">
        <f t="shared" si="38"/>
        <v>70.122964439979754</v>
      </c>
      <c r="G511" s="249">
        <f t="shared" si="37"/>
        <v>300.89999999999998</v>
      </c>
      <c r="H511" s="181">
        <v>14</v>
      </c>
      <c r="I511" s="178">
        <v>823.9</v>
      </c>
      <c r="J511" s="178">
        <v>523</v>
      </c>
    </row>
    <row r="512" spans="1:10">
      <c r="A512" s="162"/>
      <c r="B512" s="181">
        <v>9</v>
      </c>
      <c r="C512" s="169">
        <v>87.665599999999998</v>
      </c>
      <c r="D512" s="169">
        <v>87.683000000000007</v>
      </c>
      <c r="E512" s="249">
        <f t="shared" si="39"/>
        <v>1.7400000000009186E-2</v>
      </c>
      <c r="F512" s="263">
        <f t="shared" si="38"/>
        <v>56.994988371742231</v>
      </c>
      <c r="G512" s="249">
        <f t="shared" si="37"/>
        <v>305.29000000000002</v>
      </c>
      <c r="H512" s="181">
        <v>15</v>
      </c>
      <c r="I512" s="178">
        <v>663</v>
      </c>
      <c r="J512" s="178">
        <v>357.71</v>
      </c>
    </row>
    <row r="513" spans="1:10">
      <c r="A513" s="162">
        <v>22811</v>
      </c>
      <c r="B513" s="181">
        <v>10</v>
      </c>
      <c r="C513" s="169">
        <v>85.097999999999999</v>
      </c>
      <c r="D513" s="169">
        <v>85.082999999999998</v>
      </c>
      <c r="E513" s="249">
        <f t="shared" si="39"/>
        <v>-1.5000000000000568E-2</v>
      </c>
      <c r="F513" s="263">
        <f t="shared" si="38"/>
        <v>-44.538139493454587</v>
      </c>
      <c r="G513" s="249">
        <f t="shared" si="37"/>
        <v>336.78999999999996</v>
      </c>
      <c r="H513" s="181">
        <v>16</v>
      </c>
      <c r="I513" s="178">
        <v>626.78</v>
      </c>
      <c r="J513" s="178">
        <v>289.99</v>
      </c>
    </row>
    <row r="514" spans="1:10">
      <c r="A514" s="162"/>
      <c r="B514" s="181">
        <v>11</v>
      </c>
      <c r="C514" s="169">
        <v>86.0899</v>
      </c>
      <c r="D514" s="169">
        <v>86.1053</v>
      </c>
      <c r="E514" s="249">
        <f t="shared" si="39"/>
        <v>1.5399999999999636E-2</v>
      </c>
      <c r="F514" s="263">
        <f t="shared" si="38"/>
        <v>44.011317195849323</v>
      </c>
      <c r="G514" s="249">
        <f t="shared" si="37"/>
        <v>349.90999999999997</v>
      </c>
      <c r="H514" s="181">
        <v>17</v>
      </c>
      <c r="I514" s="178">
        <v>716.02</v>
      </c>
      <c r="J514" s="178">
        <v>366.11</v>
      </c>
    </row>
    <row r="515" spans="1:10">
      <c r="A515" s="162"/>
      <c r="B515" s="181">
        <v>12</v>
      </c>
      <c r="C515" s="169">
        <v>84.849900000000005</v>
      </c>
      <c r="D515" s="169">
        <v>84.865499999999997</v>
      </c>
      <c r="E515" s="249">
        <f t="shared" si="39"/>
        <v>1.5599999999992065E-2</v>
      </c>
      <c r="F515" s="263">
        <f t="shared" si="38"/>
        <v>52.04684215791567</v>
      </c>
      <c r="G515" s="249">
        <f t="shared" si="37"/>
        <v>299.73</v>
      </c>
      <c r="H515" s="181">
        <v>18</v>
      </c>
      <c r="I515" s="178">
        <v>812.1</v>
      </c>
      <c r="J515" s="178">
        <v>512.37</v>
      </c>
    </row>
    <row r="516" spans="1:10">
      <c r="A516" s="162">
        <v>22832</v>
      </c>
      <c r="B516" s="181">
        <v>1</v>
      </c>
      <c r="C516" s="169">
        <v>85.42</v>
      </c>
      <c r="D516" s="169">
        <v>85.433000000000007</v>
      </c>
      <c r="E516" s="249">
        <f t="shared" si="39"/>
        <v>1.300000000000523E-2</v>
      </c>
      <c r="F516" s="263">
        <f t="shared" si="38"/>
        <v>39.813793948319336</v>
      </c>
      <c r="G516" s="249">
        <f t="shared" ref="G516:G587" si="40">I516-J516</f>
        <v>326.52</v>
      </c>
      <c r="H516" s="181">
        <v>19</v>
      </c>
      <c r="I516" s="178">
        <v>805.67</v>
      </c>
      <c r="J516" s="178">
        <v>479.15</v>
      </c>
    </row>
    <row r="517" spans="1:10">
      <c r="A517" s="162"/>
      <c r="B517" s="181">
        <v>2</v>
      </c>
      <c r="C517" s="169">
        <v>87.4679</v>
      </c>
      <c r="D517" s="169">
        <v>87.480599999999995</v>
      </c>
      <c r="E517" s="249">
        <f t="shared" si="39"/>
        <v>1.2699999999995271E-2</v>
      </c>
      <c r="F517" s="263">
        <f t="shared" si="38"/>
        <v>44.674264809326253</v>
      </c>
      <c r="G517" s="249">
        <f t="shared" si="40"/>
        <v>284.28000000000009</v>
      </c>
      <c r="H517" s="181">
        <v>20</v>
      </c>
      <c r="I517" s="178">
        <v>801.58</v>
      </c>
      <c r="J517" s="178">
        <v>517.29999999999995</v>
      </c>
    </row>
    <row r="518" spans="1:10">
      <c r="A518" s="162"/>
      <c r="B518" s="181">
        <v>3</v>
      </c>
      <c r="C518" s="169">
        <v>85.896600000000007</v>
      </c>
      <c r="D518" s="169">
        <v>85.901399999999995</v>
      </c>
      <c r="E518" s="249">
        <f t="shared" si="39"/>
        <v>4.7999999999888132E-3</v>
      </c>
      <c r="F518" s="263">
        <f t="shared" si="38"/>
        <v>13.722519225789227</v>
      </c>
      <c r="G518" s="249">
        <f t="shared" si="40"/>
        <v>349.78999999999996</v>
      </c>
      <c r="H518" s="181">
        <v>21</v>
      </c>
      <c r="I518" s="178">
        <v>720.05</v>
      </c>
      <c r="J518" s="178">
        <v>370.26</v>
      </c>
    </row>
    <row r="519" spans="1:10">
      <c r="A519" s="162">
        <v>22839</v>
      </c>
      <c r="B519" s="181">
        <v>4</v>
      </c>
      <c r="C519" s="169">
        <v>85.040999999999997</v>
      </c>
      <c r="D519" s="169">
        <v>85.054699999999997</v>
      </c>
      <c r="E519" s="249">
        <f t="shared" si="39"/>
        <v>1.3700000000000045E-2</v>
      </c>
      <c r="F519" s="263">
        <f t="shared" si="38"/>
        <v>39.659564613247007</v>
      </c>
      <c r="G519" s="249">
        <f t="shared" si="40"/>
        <v>345.44</v>
      </c>
      <c r="H519" s="181">
        <v>22</v>
      </c>
      <c r="I519" s="178">
        <v>715.74</v>
      </c>
      <c r="J519" s="178">
        <v>370.3</v>
      </c>
    </row>
    <row r="520" spans="1:10">
      <c r="A520" s="162"/>
      <c r="B520" s="181">
        <v>5</v>
      </c>
      <c r="C520" s="169">
        <v>85.054100000000005</v>
      </c>
      <c r="D520" s="169">
        <v>85.057100000000005</v>
      </c>
      <c r="E520" s="249">
        <f t="shared" si="39"/>
        <v>3.0000000000001137E-3</v>
      </c>
      <c r="F520" s="263">
        <f t="shared" si="38"/>
        <v>10.026067776218547</v>
      </c>
      <c r="G520" s="249">
        <f t="shared" si="40"/>
        <v>299.22000000000003</v>
      </c>
      <c r="H520" s="181">
        <v>23</v>
      </c>
      <c r="I520" s="178">
        <v>837.1</v>
      </c>
      <c r="J520" s="178">
        <v>537.88</v>
      </c>
    </row>
    <row r="521" spans="1:10">
      <c r="A521" s="162"/>
      <c r="B521" s="181">
        <v>6</v>
      </c>
      <c r="C521" s="169">
        <v>87.39</v>
      </c>
      <c r="D521" s="169">
        <v>87.394000000000005</v>
      </c>
      <c r="E521" s="249">
        <f t="shared" si="39"/>
        <v>4.0000000000048885E-3</v>
      </c>
      <c r="F521" s="263">
        <f t="shared" si="38"/>
        <v>13.171326023263489</v>
      </c>
      <c r="G521" s="249">
        <f t="shared" si="40"/>
        <v>303.68999999999994</v>
      </c>
      <c r="H521" s="181">
        <v>24</v>
      </c>
      <c r="I521" s="178">
        <v>848.43</v>
      </c>
      <c r="J521" s="178">
        <v>544.74</v>
      </c>
    </row>
    <row r="522" spans="1:10">
      <c r="A522" s="162">
        <v>22860</v>
      </c>
      <c r="B522" s="181">
        <v>1</v>
      </c>
      <c r="C522" s="169">
        <v>85.4208</v>
      </c>
      <c r="D522" s="169">
        <v>85.433099999999996</v>
      </c>
      <c r="E522" s="249">
        <f t="shared" si="39"/>
        <v>1.2299999999996203E-2</v>
      </c>
      <c r="F522" s="263">
        <f t="shared" si="38"/>
        <v>39.148286068927085</v>
      </c>
      <c r="G522" s="249">
        <f t="shared" si="40"/>
        <v>314.19000000000005</v>
      </c>
      <c r="H522" s="181">
        <v>25</v>
      </c>
      <c r="I522" s="178">
        <v>692.2</v>
      </c>
      <c r="J522" s="178">
        <v>378.01</v>
      </c>
    </row>
    <row r="523" spans="1:10">
      <c r="A523" s="162"/>
      <c r="B523" s="181">
        <v>2</v>
      </c>
      <c r="C523" s="169">
        <v>87.499300000000005</v>
      </c>
      <c r="D523" s="169">
        <v>87.510800000000003</v>
      </c>
      <c r="E523" s="249">
        <f t="shared" si="39"/>
        <v>1.1499999999998067E-2</v>
      </c>
      <c r="F523" s="263">
        <f t="shared" si="38"/>
        <v>41.254125412534329</v>
      </c>
      <c r="G523" s="249">
        <f t="shared" si="40"/>
        <v>278.76</v>
      </c>
      <c r="H523" s="181">
        <v>26</v>
      </c>
      <c r="I523" s="178">
        <v>814.21</v>
      </c>
      <c r="J523" s="178">
        <v>535.45000000000005</v>
      </c>
    </row>
    <row r="524" spans="1:10">
      <c r="A524" s="162"/>
      <c r="B524" s="181">
        <v>3</v>
      </c>
      <c r="C524" s="169">
        <v>85.906999999999996</v>
      </c>
      <c r="D524" s="169">
        <v>85.918599999999998</v>
      </c>
      <c r="E524" s="249">
        <f t="shared" si="39"/>
        <v>1.1600000000001387E-2</v>
      </c>
      <c r="F524" s="263">
        <f t="shared" si="38"/>
        <v>44.987395772741458</v>
      </c>
      <c r="G524" s="249">
        <f t="shared" si="40"/>
        <v>257.85000000000002</v>
      </c>
      <c r="H524" s="181">
        <v>27</v>
      </c>
      <c r="I524" s="178">
        <v>813.14</v>
      </c>
      <c r="J524" s="178">
        <v>555.29</v>
      </c>
    </row>
    <row r="525" spans="1:10">
      <c r="A525" s="162">
        <v>22874</v>
      </c>
      <c r="B525" s="181">
        <v>4</v>
      </c>
      <c r="C525" s="169">
        <v>85.040599999999998</v>
      </c>
      <c r="D525" s="169">
        <v>85.055499999999995</v>
      </c>
      <c r="E525" s="249">
        <f t="shared" si="39"/>
        <v>1.4899999999997249E-2</v>
      </c>
      <c r="F525" s="263">
        <f t="shared" si="38"/>
        <v>50.618290528595082</v>
      </c>
      <c r="G525" s="249">
        <f t="shared" si="40"/>
        <v>294.36</v>
      </c>
      <c r="H525" s="181">
        <v>28</v>
      </c>
      <c r="I525" s="178">
        <v>857.96</v>
      </c>
      <c r="J525" s="178">
        <v>563.6</v>
      </c>
    </row>
    <row r="526" spans="1:10">
      <c r="A526" s="162"/>
      <c r="B526" s="181">
        <v>5</v>
      </c>
      <c r="C526" s="169">
        <v>85.055199999999999</v>
      </c>
      <c r="D526" s="169">
        <v>85.067700000000002</v>
      </c>
      <c r="E526" s="249">
        <f t="shared" si="39"/>
        <v>1.2500000000002842E-2</v>
      </c>
      <c r="F526" s="263">
        <f t="shared" si="38"/>
        <v>47.729962961559593</v>
      </c>
      <c r="G526" s="249">
        <f t="shared" si="40"/>
        <v>261.89</v>
      </c>
      <c r="H526" s="181">
        <v>29</v>
      </c>
      <c r="I526" s="178">
        <v>903.62</v>
      </c>
      <c r="J526" s="178">
        <v>641.73</v>
      </c>
    </row>
    <row r="527" spans="1:10">
      <c r="A527" s="162"/>
      <c r="B527" s="181">
        <v>6</v>
      </c>
      <c r="C527" s="169">
        <v>87.434600000000003</v>
      </c>
      <c r="D527" s="169">
        <v>87.449700000000007</v>
      </c>
      <c r="E527" s="249">
        <f t="shared" si="39"/>
        <v>1.5100000000003888E-2</v>
      </c>
      <c r="F527" s="263">
        <f t="shared" si="38"/>
        <v>49.581349532109293</v>
      </c>
      <c r="G527" s="249">
        <f t="shared" si="40"/>
        <v>304.55000000000007</v>
      </c>
      <c r="H527" s="181">
        <v>30</v>
      </c>
      <c r="I527" s="178">
        <v>827.59</v>
      </c>
      <c r="J527" s="178">
        <v>523.04</v>
      </c>
    </row>
    <row r="528" spans="1:10">
      <c r="A528" s="162">
        <v>22883</v>
      </c>
      <c r="B528" s="181">
        <v>7</v>
      </c>
      <c r="C528" s="169">
        <v>86.481099999999998</v>
      </c>
      <c r="D528" s="169">
        <v>86.516900000000007</v>
      </c>
      <c r="E528" s="249">
        <f t="shared" si="39"/>
        <v>3.5800000000008936E-2</v>
      </c>
      <c r="F528" s="263">
        <f t="shared" si="38"/>
        <v>124.95200865592453</v>
      </c>
      <c r="G528" s="249">
        <f t="shared" si="40"/>
        <v>286.51</v>
      </c>
      <c r="H528" s="181">
        <v>31</v>
      </c>
      <c r="I528" s="178">
        <v>633.03</v>
      </c>
      <c r="J528" s="178">
        <v>346.52</v>
      </c>
    </row>
    <row r="529" spans="1:10">
      <c r="A529" s="162"/>
      <c r="B529" s="181">
        <v>8</v>
      </c>
      <c r="C529" s="169">
        <v>84.822500000000005</v>
      </c>
      <c r="D529" s="169">
        <v>84.856800000000007</v>
      </c>
      <c r="E529" s="249">
        <f t="shared" si="39"/>
        <v>3.4300000000001774E-2</v>
      </c>
      <c r="F529" s="268">
        <f t="shared" si="38"/>
        <v>114.0103041382808</v>
      </c>
      <c r="G529" s="249">
        <f t="shared" si="40"/>
        <v>300.84999999999997</v>
      </c>
      <c r="H529" s="181">
        <v>32</v>
      </c>
      <c r="I529" s="178">
        <v>721.55</v>
      </c>
      <c r="J529" s="178">
        <v>420.7</v>
      </c>
    </row>
    <row r="530" spans="1:10">
      <c r="A530" s="162"/>
      <c r="B530" s="181">
        <v>9</v>
      </c>
      <c r="C530" s="169">
        <v>87.656199999999998</v>
      </c>
      <c r="D530" s="169">
        <v>87.69</v>
      </c>
      <c r="E530" s="249">
        <f t="shared" si="39"/>
        <v>3.3799999999999386E-2</v>
      </c>
      <c r="F530" s="268">
        <f t="shared" si="38"/>
        <v>111.03810775295463</v>
      </c>
      <c r="G530" s="249">
        <f t="shared" si="40"/>
        <v>304.39999999999998</v>
      </c>
      <c r="H530" s="181">
        <v>33</v>
      </c>
      <c r="I530" s="178">
        <v>682.8</v>
      </c>
      <c r="J530" s="178">
        <v>378.4</v>
      </c>
    </row>
    <row r="531" spans="1:10">
      <c r="A531" s="162">
        <v>22885</v>
      </c>
      <c r="B531" s="181">
        <v>10</v>
      </c>
      <c r="C531" s="169">
        <v>85.122</v>
      </c>
      <c r="D531" s="169">
        <v>85.150400000000005</v>
      </c>
      <c r="E531" s="249">
        <f t="shared" si="39"/>
        <v>2.8400000000004866E-2</v>
      </c>
      <c r="F531" s="268">
        <f t="shared" si="38"/>
        <v>101.29471769449252</v>
      </c>
      <c r="G531" s="249">
        <f t="shared" si="40"/>
        <v>280.37</v>
      </c>
      <c r="H531" s="181">
        <v>34</v>
      </c>
      <c r="I531" s="178">
        <v>807.57</v>
      </c>
      <c r="J531" s="178">
        <v>527.20000000000005</v>
      </c>
    </row>
    <row r="532" spans="1:10">
      <c r="A532" s="162"/>
      <c r="B532" s="181">
        <v>11</v>
      </c>
      <c r="C532" s="169">
        <v>86.120199999999997</v>
      </c>
      <c r="D532" s="169">
        <v>86.146199999999993</v>
      </c>
      <c r="E532" s="249">
        <f t="shared" si="39"/>
        <v>2.5999999999996248E-2</v>
      </c>
      <c r="F532" s="268">
        <f t="shared" si="38"/>
        <v>86.652224629215965</v>
      </c>
      <c r="G532" s="249">
        <f t="shared" si="40"/>
        <v>300.05</v>
      </c>
      <c r="H532" s="181">
        <v>35</v>
      </c>
      <c r="I532" s="178">
        <v>764.47</v>
      </c>
      <c r="J532" s="178">
        <v>464.42</v>
      </c>
    </row>
    <row r="533" spans="1:10">
      <c r="A533" s="162"/>
      <c r="B533" s="181">
        <v>12</v>
      </c>
      <c r="C533" s="169">
        <v>84.872399999999999</v>
      </c>
      <c r="D533" s="169">
        <v>84.908799999999999</v>
      </c>
      <c r="E533" s="249">
        <f t="shared" si="39"/>
        <v>3.6400000000000432E-2</v>
      </c>
      <c r="F533" s="268">
        <f t="shared" si="38"/>
        <v>107.87742279651597</v>
      </c>
      <c r="G533" s="249">
        <f t="shared" si="40"/>
        <v>337.42000000000007</v>
      </c>
      <c r="H533" s="181">
        <v>36</v>
      </c>
      <c r="I533" s="178">
        <v>665.94</v>
      </c>
      <c r="J533" s="178">
        <v>328.52</v>
      </c>
    </row>
    <row r="534" spans="1:10">
      <c r="A534" s="162">
        <v>242040</v>
      </c>
      <c r="B534" s="181">
        <v>1</v>
      </c>
      <c r="C534" s="169">
        <v>85.385099999999994</v>
      </c>
      <c r="D534" s="169">
        <v>85.394900000000007</v>
      </c>
      <c r="E534" s="249">
        <f t="shared" si="39"/>
        <v>9.8000000000126875E-3</v>
      </c>
      <c r="F534" s="268">
        <v>37.440309999999997</v>
      </c>
      <c r="G534" s="249">
        <f t="shared" si="40"/>
        <v>261.75</v>
      </c>
      <c r="H534" s="181">
        <v>37</v>
      </c>
      <c r="I534" s="178">
        <v>835.54</v>
      </c>
      <c r="J534" s="178">
        <v>573.79</v>
      </c>
    </row>
    <row r="535" spans="1:10">
      <c r="A535" s="162"/>
      <c r="B535" s="181">
        <v>2</v>
      </c>
      <c r="C535" s="169">
        <v>87.4636</v>
      </c>
      <c r="D535" s="169">
        <v>87.471900000000005</v>
      </c>
      <c r="E535" s="249">
        <f t="shared" si="39"/>
        <v>8.3000000000055252E-3</v>
      </c>
      <c r="F535" s="268">
        <v>32.037669999999999</v>
      </c>
      <c r="G535" s="249">
        <f t="shared" si="40"/>
        <v>286.06999999999994</v>
      </c>
      <c r="H535" s="181">
        <v>38</v>
      </c>
      <c r="I535" s="178">
        <v>833.56</v>
      </c>
      <c r="J535" s="178">
        <v>547.49</v>
      </c>
    </row>
    <row r="536" spans="1:10">
      <c r="A536" s="162"/>
      <c r="B536" s="181">
        <v>3</v>
      </c>
      <c r="C536" s="169">
        <v>85.866100000000003</v>
      </c>
      <c r="D536" s="169">
        <v>85.878399999999999</v>
      </c>
      <c r="E536" s="249">
        <f t="shared" si="39"/>
        <v>1.2299999999996203E-2</v>
      </c>
      <c r="F536" s="268">
        <f t="shared" ref="F536:F587" si="41">((10^6)*E536/G536)</f>
        <v>33.393060759070977</v>
      </c>
      <c r="G536" s="249">
        <f t="shared" si="40"/>
        <v>368.34</v>
      </c>
      <c r="H536" s="181">
        <v>39</v>
      </c>
      <c r="I536" s="178">
        <v>678.68</v>
      </c>
      <c r="J536" s="178">
        <v>310.33999999999997</v>
      </c>
    </row>
    <row r="537" spans="1:10">
      <c r="A537" s="162">
        <v>22905</v>
      </c>
      <c r="B537" s="181">
        <v>4</v>
      </c>
      <c r="C537" s="169">
        <v>85.004000000000005</v>
      </c>
      <c r="D537" s="169">
        <v>85.024799999999999</v>
      </c>
      <c r="E537" s="249">
        <f t="shared" si="39"/>
        <v>2.0799999999994156E-2</v>
      </c>
      <c r="F537" s="268">
        <f t="shared" si="41"/>
        <v>63.614398874496608</v>
      </c>
      <c r="G537" s="249">
        <f t="shared" si="40"/>
        <v>326.97000000000003</v>
      </c>
      <c r="H537" s="181">
        <v>40</v>
      </c>
      <c r="I537" s="178">
        <v>693.7</v>
      </c>
      <c r="J537" s="178">
        <v>366.73</v>
      </c>
    </row>
    <row r="538" spans="1:10">
      <c r="A538" s="162"/>
      <c r="B538" s="181">
        <v>5</v>
      </c>
      <c r="C538" s="169">
        <v>85.035700000000006</v>
      </c>
      <c r="D538" s="169">
        <v>85.0488</v>
      </c>
      <c r="E538" s="249">
        <f t="shared" si="39"/>
        <v>1.3099999999994338E-2</v>
      </c>
      <c r="F538" s="268">
        <f t="shared" si="41"/>
        <v>38.330992509346736</v>
      </c>
      <c r="G538" s="249">
        <f t="shared" si="40"/>
        <v>341.76</v>
      </c>
      <c r="H538" s="181">
        <v>41</v>
      </c>
      <c r="I538" s="178">
        <v>690.74</v>
      </c>
      <c r="J538" s="178">
        <v>348.98</v>
      </c>
    </row>
    <row r="539" spans="1:10">
      <c r="A539" s="162"/>
      <c r="B539" s="181">
        <v>6</v>
      </c>
      <c r="C539" s="169">
        <v>87.452299999999994</v>
      </c>
      <c r="D539" s="169">
        <v>87.473100000000002</v>
      </c>
      <c r="E539" s="249">
        <f t="shared" si="39"/>
        <v>2.0800000000008367E-2</v>
      </c>
      <c r="F539" s="268">
        <f t="shared" si="41"/>
        <v>62.434338886412625</v>
      </c>
      <c r="G539" s="249">
        <f t="shared" si="40"/>
        <v>333.15000000000003</v>
      </c>
      <c r="H539" s="181">
        <v>42</v>
      </c>
      <c r="I539" s="178">
        <v>708.08</v>
      </c>
      <c r="J539" s="178">
        <v>374.93</v>
      </c>
    </row>
    <row r="540" spans="1:10">
      <c r="A540" s="162">
        <v>22907</v>
      </c>
      <c r="B540" s="181">
        <v>7</v>
      </c>
      <c r="C540" s="169">
        <v>86.371399999999994</v>
      </c>
      <c r="D540" s="169">
        <v>86.393699999999995</v>
      </c>
      <c r="E540" s="249">
        <f t="shared" si="39"/>
        <v>2.2300000000001319E-2</v>
      </c>
      <c r="F540" s="268">
        <f t="shared" si="41"/>
        <v>70.647869475689276</v>
      </c>
      <c r="G540" s="249">
        <f t="shared" si="40"/>
        <v>315.64999999999998</v>
      </c>
      <c r="H540" s="181">
        <v>43</v>
      </c>
      <c r="I540" s="178">
        <v>689.93</v>
      </c>
      <c r="J540" s="178">
        <v>374.28</v>
      </c>
    </row>
    <row r="541" spans="1:10">
      <c r="A541" s="162"/>
      <c r="B541" s="181">
        <v>8</v>
      </c>
      <c r="C541" s="169">
        <v>84.773899999999998</v>
      </c>
      <c r="D541" s="169">
        <v>84.798599999999993</v>
      </c>
      <c r="E541" s="249">
        <f t="shared" si="39"/>
        <v>2.4699999999995725E-2</v>
      </c>
      <c r="F541" s="268">
        <f t="shared" si="41"/>
        <v>72.908672294691911</v>
      </c>
      <c r="G541" s="249">
        <f t="shared" si="40"/>
        <v>338.78000000000003</v>
      </c>
      <c r="H541" s="181">
        <v>44</v>
      </c>
      <c r="I541" s="178">
        <v>706.21</v>
      </c>
      <c r="J541" s="178">
        <v>367.43</v>
      </c>
    </row>
    <row r="542" spans="1:10">
      <c r="A542" s="162"/>
      <c r="B542" s="181">
        <v>9</v>
      </c>
      <c r="C542" s="169">
        <v>87.623400000000004</v>
      </c>
      <c r="D542" s="169">
        <v>87.641099999999994</v>
      </c>
      <c r="E542" s="249">
        <f t="shared" si="39"/>
        <v>1.7699999999990723E-2</v>
      </c>
      <c r="F542" s="268">
        <f t="shared" si="41"/>
        <v>58.862653807751002</v>
      </c>
      <c r="G542" s="249">
        <f t="shared" si="40"/>
        <v>300.69999999999993</v>
      </c>
      <c r="H542" s="181">
        <v>45</v>
      </c>
      <c r="I542" s="178">
        <v>851.92</v>
      </c>
      <c r="J542" s="178">
        <v>551.22</v>
      </c>
    </row>
    <row r="543" spans="1:10">
      <c r="A543" s="162">
        <v>22927</v>
      </c>
      <c r="B543" s="181">
        <v>7</v>
      </c>
      <c r="C543" s="169">
        <v>86.409099999999995</v>
      </c>
      <c r="D543" s="169">
        <v>86.414299999999997</v>
      </c>
      <c r="E543" s="249">
        <f t="shared" si="39"/>
        <v>5.2000000000020918E-3</v>
      </c>
      <c r="F543" s="268">
        <f t="shared" si="41"/>
        <v>17.609807308077119</v>
      </c>
      <c r="G543" s="249">
        <f t="shared" si="40"/>
        <v>295.28999999999996</v>
      </c>
      <c r="H543" s="181">
        <v>46</v>
      </c>
      <c r="I543" s="178">
        <v>703.66</v>
      </c>
      <c r="J543" s="178">
        <v>408.37</v>
      </c>
    </row>
    <row r="544" spans="1:10">
      <c r="A544" s="162"/>
      <c r="B544" s="181">
        <v>8</v>
      </c>
      <c r="C544" s="169">
        <v>84.816299999999998</v>
      </c>
      <c r="D544" s="169">
        <v>84.821299999999994</v>
      </c>
      <c r="E544" s="249">
        <f t="shared" si="39"/>
        <v>4.9999999999954525E-3</v>
      </c>
      <c r="F544" s="268">
        <f t="shared" si="41"/>
        <v>14.77978125922392</v>
      </c>
      <c r="G544" s="249">
        <f t="shared" si="40"/>
        <v>338.3</v>
      </c>
      <c r="H544" s="181">
        <v>47</v>
      </c>
      <c r="I544" s="178">
        <v>721.73</v>
      </c>
      <c r="J544" s="178">
        <v>383.43</v>
      </c>
    </row>
    <row r="545" spans="1:10">
      <c r="A545" s="162"/>
      <c r="B545" s="181">
        <v>9</v>
      </c>
      <c r="C545" s="169">
        <v>87.665700000000001</v>
      </c>
      <c r="D545" s="169">
        <v>87.671499999999995</v>
      </c>
      <c r="E545" s="249">
        <f t="shared" si="39"/>
        <v>5.7999999999935881E-3</v>
      </c>
      <c r="F545" s="268">
        <f t="shared" si="41"/>
        <v>18.741114126901863</v>
      </c>
      <c r="G545" s="249">
        <f t="shared" si="40"/>
        <v>309.47999999999996</v>
      </c>
      <c r="H545" s="181">
        <v>48</v>
      </c>
      <c r="I545" s="178">
        <v>693.41</v>
      </c>
      <c r="J545" s="178">
        <v>383.93</v>
      </c>
    </row>
    <row r="546" spans="1:10">
      <c r="A546" s="162">
        <v>22947</v>
      </c>
      <c r="B546" s="181">
        <v>10</v>
      </c>
      <c r="C546" s="169">
        <v>85.0976</v>
      </c>
      <c r="D546" s="169">
        <v>85.101299999999995</v>
      </c>
      <c r="E546" s="249">
        <f t="shared" si="39"/>
        <v>3.6999999999949296E-3</v>
      </c>
      <c r="F546" s="268">
        <f t="shared" si="41"/>
        <v>11.934713889410132</v>
      </c>
      <c r="G546" s="249">
        <f t="shared" si="40"/>
        <v>310.02000000000004</v>
      </c>
      <c r="H546" s="181">
        <v>49</v>
      </c>
      <c r="I546" s="178">
        <v>800.85</v>
      </c>
      <c r="J546" s="178">
        <v>490.83</v>
      </c>
    </row>
    <row r="547" spans="1:10">
      <c r="A547" s="162"/>
      <c r="B547" s="181">
        <v>11</v>
      </c>
      <c r="C547" s="169">
        <v>86.074100000000001</v>
      </c>
      <c r="D547" s="169">
        <v>86.078100000000006</v>
      </c>
      <c r="E547" s="249">
        <f t="shared" si="39"/>
        <v>4.0000000000048885E-3</v>
      </c>
      <c r="F547" s="268">
        <f t="shared" si="41"/>
        <v>11.275864013093782</v>
      </c>
      <c r="G547" s="249">
        <f t="shared" si="40"/>
        <v>354.74</v>
      </c>
      <c r="H547" s="181">
        <v>50</v>
      </c>
      <c r="I547" s="178">
        <v>724.37</v>
      </c>
      <c r="J547" s="178">
        <v>369.63</v>
      </c>
    </row>
    <row r="548" spans="1:10">
      <c r="A548" s="162"/>
      <c r="B548" s="181">
        <v>12</v>
      </c>
      <c r="C548" s="169">
        <v>84.841300000000004</v>
      </c>
      <c r="D548" s="169">
        <v>84.845799999999997</v>
      </c>
      <c r="E548" s="249">
        <f t="shared" si="39"/>
        <v>4.4999999999930651E-3</v>
      </c>
      <c r="F548" s="268">
        <f t="shared" si="41"/>
        <v>15.860148732925897</v>
      </c>
      <c r="G548" s="249">
        <f t="shared" si="40"/>
        <v>283.73</v>
      </c>
      <c r="H548" s="181">
        <v>51</v>
      </c>
      <c r="I548" s="178">
        <v>826.76</v>
      </c>
      <c r="J548" s="178">
        <v>543.03</v>
      </c>
    </row>
    <row r="549" spans="1:10">
      <c r="A549" s="162">
        <v>22956</v>
      </c>
      <c r="B549" s="181">
        <v>31</v>
      </c>
      <c r="C549" s="169">
        <v>93.431600000000003</v>
      </c>
      <c r="D549" s="169">
        <v>93.435000000000002</v>
      </c>
      <c r="E549" s="249">
        <f t="shared" si="39"/>
        <v>3.3999999999991815E-3</v>
      </c>
      <c r="F549" s="268">
        <f t="shared" si="41"/>
        <v>11.053675347050232</v>
      </c>
      <c r="G549" s="249">
        <f t="shared" si="40"/>
        <v>307.59000000000003</v>
      </c>
      <c r="H549" s="181">
        <v>52</v>
      </c>
      <c r="I549" s="178">
        <v>663.59</v>
      </c>
      <c r="J549" s="178">
        <v>356</v>
      </c>
    </row>
    <row r="550" spans="1:10">
      <c r="A550" s="162"/>
      <c r="B550" s="181">
        <v>32</v>
      </c>
      <c r="C550" s="169">
        <v>83.980800000000002</v>
      </c>
      <c r="D550" s="169">
        <v>83.986400000000003</v>
      </c>
      <c r="E550" s="249">
        <f t="shared" si="39"/>
        <v>5.6000000000011596E-3</v>
      </c>
      <c r="F550" s="268">
        <f t="shared" si="41"/>
        <v>19.915359721189084</v>
      </c>
      <c r="G550" s="249">
        <f t="shared" si="40"/>
        <v>281.19000000000005</v>
      </c>
      <c r="H550" s="181">
        <v>53</v>
      </c>
      <c r="I550" s="178">
        <v>743.95</v>
      </c>
      <c r="J550" s="178">
        <v>462.76</v>
      </c>
    </row>
    <row r="551" spans="1:10">
      <c r="A551" s="162"/>
      <c r="B551" s="181">
        <v>33</v>
      </c>
      <c r="C551" s="169">
        <v>91.101299999999995</v>
      </c>
      <c r="D551" s="169">
        <v>91.107200000000006</v>
      </c>
      <c r="E551" s="249">
        <f t="shared" si="39"/>
        <v>5.9000000000111186E-3</v>
      </c>
      <c r="F551" s="268">
        <f t="shared" si="41"/>
        <v>18.085954264027706</v>
      </c>
      <c r="G551" s="249">
        <f t="shared" si="40"/>
        <v>326.22000000000003</v>
      </c>
      <c r="H551" s="181">
        <v>54</v>
      </c>
      <c r="I551" s="178">
        <v>704.08</v>
      </c>
      <c r="J551" s="178">
        <v>377.86</v>
      </c>
    </row>
    <row r="552" spans="1:10">
      <c r="A552" s="162">
        <v>22977</v>
      </c>
      <c r="B552" s="181">
        <v>34</v>
      </c>
      <c r="C552" s="169">
        <v>84.328299999999999</v>
      </c>
      <c r="D552" s="169">
        <v>84.340999999999994</v>
      </c>
      <c r="E552" s="249">
        <f t="shared" si="39"/>
        <v>1.2699999999995271E-2</v>
      </c>
      <c r="F552" s="268">
        <f t="shared" si="41"/>
        <v>41.839625749473775</v>
      </c>
      <c r="G552" s="249">
        <f t="shared" si="40"/>
        <v>303.54000000000002</v>
      </c>
      <c r="H552" s="181">
        <v>55</v>
      </c>
      <c r="I552" s="178">
        <v>663.25</v>
      </c>
      <c r="J552" s="178">
        <v>359.71</v>
      </c>
    </row>
    <row r="553" spans="1:10">
      <c r="A553" s="162"/>
      <c r="B553" s="181">
        <v>35</v>
      </c>
      <c r="C553" s="169">
        <v>86.044300000000007</v>
      </c>
      <c r="D553" s="169">
        <v>86.071799999999996</v>
      </c>
      <c r="E553" s="249">
        <f t="shared" si="39"/>
        <v>2.74999999999892E-2</v>
      </c>
      <c r="F553" s="268">
        <f t="shared" si="41"/>
        <v>95.965940815149338</v>
      </c>
      <c r="G553" s="249">
        <f t="shared" si="40"/>
        <v>286.56000000000006</v>
      </c>
      <c r="H553" s="181">
        <v>56</v>
      </c>
      <c r="I553" s="178">
        <v>829.7</v>
      </c>
      <c r="J553" s="178">
        <v>543.14</v>
      </c>
    </row>
    <row r="554" spans="1:10">
      <c r="A554" s="162"/>
      <c r="B554" s="181">
        <v>36</v>
      </c>
      <c r="C554" s="169">
        <v>85.065799999999996</v>
      </c>
      <c r="D554" s="169">
        <v>85.086299999999994</v>
      </c>
      <c r="E554" s="249">
        <f t="shared" si="39"/>
        <v>2.0499999999998408E-2</v>
      </c>
      <c r="F554" s="268">
        <f t="shared" si="41"/>
        <v>61.395627433358506</v>
      </c>
      <c r="G554" s="249">
        <f t="shared" si="40"/>
        <v>333.90000000000003</v>
      </c>
      <c r="H554" s="181">
        <v>57</v>
      </c>
      <c r="I554" s="178">
        <v>695.22</v>
      </c>
      <c r="J554" s="178">
        <v>361.32</v>
      </c>
    </row>
    <row r="555" spans="1:10">
      <c r="A555" s="162">
        <v>22986</v>
      </c>
      <c r="B555" s="181">
        <v>1</v>
      </c>
      <c r="C555" s="169">
        <v>85.381399999999999</v>
      </c>
      <c r="D555" s="169">
        <v>85.383799999999994</v>
      </c>
      <c r="E555" s="249">
        <f t="shared" si="39"/>
        <v>2.3999999999944066E-3</v>
      </c>
      <c r="F555" s="268">
        <f t="shared" si="41"/>
        <v>8.6123371729802507</v>
      </c>
      <c r="G555" s="249">
        <f t="shared" si="40"/>
        <v>278.67</v>
      </c>
      <c r="H555" s="181">
        <v>58</v>
      </c>
      <c r="I555" s="178">
        <v>741.37</v>
      </c>
      <c r="J555" s="178">
        <v>462.7</v>
      </c>
    </row>
    <row r="556" spans="1:10">
      <c r="A556" s="162"/>
      <c r="B556" s="181">
        <v>2</v>
      </c>
      <c r="C556" s="169">
        <v>87.452500000000001</v>
      </c>
      <c r="D556" s="169">
        <v>87.456500000000005</v>
      </c>
      <c r="E556" s="249">
        <f t="shared" si="39"/>
        <v>4.0000000000048885E-3</v>
      </c>
      <c r="F556" s="268">
        <f t="shared" si="41"/>
        <v>12.153252514218966</v>
      </c>
      <c r="G556" s="249">
        <f t="shared" si="40"/>
        <v>329.13</v>
      </c>
      <c r="H556" s="181">
        <v>59</v>
      </c>
      <c r="I556" s="178">
        <v>690.41</v>
      </c>
      <c r="J556" s="178">
        <v>361.28</v>
      </c>
    </row>
    <row r="557" spans="1:10">
      <c r="A557" s="162"/>
      <c r="B557" s="181">
        <v>3</v>
      </c>
      <c r="C557" s="169">
        <v>85.8553</v>
      </c>
      <c r="D557" s="169">
        <v>85.858500000000006</v>
      </c>
      <c r="E557" s="249">
        <f t="shared" si="39"/>
        <v>3.200000000006753E-3</v>
      </c>
      <c r="F557" s="268">
        <f t="shared" si="41"/>
        <v>10.954027316628737</v>
      </c>
      <c r="G557" s="249">
        <f t="shared" si="40"/>
        <v>292.13</v>
      </c>
      <c r="H557" s="181">
        <v>60</v>
      </c>
      <c r="I557" s="178">
        <v>835.3</v>
      </c>
      <c r="J557" s="178">
        <v>543.16999999999996</v>
      </c>
    </row>
    <row r="558" spans="1:10">
      <c r="A558" s="162">
        <v>22989</v>
      </c>
      <c r="B558" s="181">
        <v>4</v>
      </c>
      <c r="C558" s="169">
        <v>84.97</v>
      </c>
      <c r="D558" s="169">
        <v>84.972800000000007</v>
      </c>
      <c r="E558" s="249">
        <f t="shared" si="39"/>
        <v>2.8000000000076852E-3</v>
      </c>
      <c r="F558" s="268">
        <f t="shared" si="41"/>
        <v>10.238034297442997</v>
      </c>
      <c r="G558" s="249">
        <f t="shared" si="40"/>
        <v>273.49</v>
      </c>
      <c r="H558" s="181">
        <v>61</v>
      </c>
      <c r="I558" s="178">
        <v>831.59</v>
      </c>
      <c r="J558" s="178">
        <v>558.1</v>
      </c>
    </row>
    <row r="559" spans="1:10">
      <c r="A559" s="162"/>
      <c r="B559" s="181">
        <v>5</v>
      </c>
      <c r="C559" s="169">
        <v>85.03</v>
      </c>
      <c r="D559" s="169">
        <v>85.032899999999998</v>
      </c>
      <c r="E559" s="249">
        <f t="shared" si="39"/>
        <v>2.899999999996794E-3</v>
      </c>
      <c r="F559" s="268">
        <f t="shared" si="41"/>
        <v>8.8323079734323997</v>
      </c>
      <c r="G559" s="249">
        <f t="shared" si="40"/>
        <v>328.34</v>
      </c>
      <c r="H559" s="181">
        <v>62</v>
      </c>
      <c r="I559" s="178">
        <v>703.26</v>
      </c>
      <c r="J559" s="178">
        <v>374.92</v>
      </c>
    </row>
    <row r="560" spans="1:10">
      <c r="A560" s="162"/>
      <c r="B560" s="181">
        <v>6</v>
      </c>
      <c r="C560" s="169">
        <v>87.434299999999993</v>
      </c>
      <c r="D560" s="169">
        <v>87.437299999999993</v>
      </c>
      <c r="E560" s="249">
        <f t="shared" si="39"/>
        <v>3.0000000000001137E-3</v>
      </c>
      <c r="F560" s="268">
        <f t="shared" si="41"/>
        <v>9.8925014838755967</v>
      </c>
      <c r="G560" s="249">
        <f t="shared" si="40"/>
        <v>303.26000000000005</v>
      </c>
      <c r="H560" s="181">
        <v>63</v>
      </c>
      <c r="I560" s="178">
        <v>647.71</v>
      </c>
      <c r="J560" s="178">
        <v>344.45</v>
      </c>
    </row>
    <row r="561" spans="1:11">
      <c r="A561" s="162">
        <v>22997</v>
      </c>
      <c r="B561" s="181">
        <v>7</v>
      </c>
      <c r="C561" s="169">
        <v>86.345200000000006</v>
      </c>
      <c r="D561" s="169">
        <v>86.347700000000003</v>
      </c>
      <c r="E561" s="249">
        <f t="shared" si="39"/>
        <v>2.4999999999977263E-3</v>
      </c>
      <c r="F561" s="268">
        <f t="shared" si="41"/>
        <v>8.6203924002542198</v>
      </c>
      <c r="G561" s="249">
        <f t="shared" si="40"/>
        <v>290.01</v>
      </c>
      <c r="H561" s="181">
        <v>64</v>
      </c>
      <c r="I561" s="178">
        <v>836.8</v>
      </c>
      <c r="J561" s="178">
        <v>546.79</v>
      </c>
    </row>
    <row r="562" spans="1:11">
      <c r="A562" s="162"/>
      <c r="B562" s="181">
        <v>8</v>
      </c>
      <c r="C562" s="169">
        <v>84.791200000000003</v>
      </c>
      <c r="D562" s="169">
        <v>84.793999999999997</v>
      </c>
      <c r="E562" s="249">
        <f t="shared" si="39"/>
        <v>2.7999999999934744E-3</v>
      </c>
      <c r="F562" s="268">
        <f t="shared" si="41"/>
        <v>9.798089372549514</v>
      </c>
      <c r="G562" s="249">
        <f t="shared" si="40"/>
        <v>285.77</v>
      </c>
      <c r="H562" s="181">
        <v>65</v>
      </c>
      <c r="I562" s="178">
        <v>841.15</v>
      </c>
      <c r="J562" s="178">
        <v>555.38</v>
      </c>
    </row>
    <row r="563" spans="1:11">
      <c r="A563" s="162"/>
      <c r="B563" s="181">
        <v>9</v>
      </c>
      <c r="C563" s="169">
        <v>87.641000000000005</v>
      </c>
      <c r="D563" s="169">
        <v>87.642600000000002</v>
      </c>
      <c r="E563" s="249">
        <f t="shared" si="39"/>
        <v>1.5999999999962711E-3</v>
      </c>
      <c r="F563" s="268">
        <f t="shared" si="41"/>
        <v>5.5712246247998563</v>
      </c>
      <c r="G563" s="249">
        <f t="shared" si="40"/>
        <v>287.19000000000005</v>
      </c>
      <c r="H563" s="181">
        <v>66</v>
      </c>
      <c r="I563" s="178">
        <v>816.96</v>
      </c>
      <c r="J563" s="178">
        <v>529.77</v>
      </c>
    </row>
    <row r="564" spans="1:11">
      <c r="A564" s="162">
        <v>23014</v>
      </c>
      <c r="B564" s="181">
        <v>1</v>
      </c>
      <c r="C564" s="169">
        <v>85.435000000000002</v>
      </c>
      <c r="D564" s="169">
        <v>85.455100000000002</v>
      </c>
      <c r="E564" s="249">
        <f t="shared" si="39"/>
        <v>2.0099999999999341E-2</v>
      </c>
      <c r="F564" s="268">
        <f t="shared" si="41"/>
        <v>56.408385485362842</v>
      </c>
      <c r="G564" s="249">
        <f t="shared" si="40"/>
        <v>356.33</v>
      </c>
      <c r="H564" s="181">
        <v>67</v>
      </c>
      <c r="I564" s="178">
        <v>723.29</v>
      </c>
      <c r="J564" s="178">
        <v>366.96</v>
      </c>
    </row>
    <row r="565" spans="1:11">
      <c r="A565" s="162"/>
      <c r="B565" s="181">
        <v>2</v>
      </c>
      <c r="C565" s="169">
        <v>87.498000000000005</v>
      </c>
      <c r="D565" s="169">
        <v>87.508200000000002</v>
      </c>
      <c r="E565" s="249">
        <f t="shared" si="39"/>
        <v>1.0199999999997544E-2</v>
      </c>
      <c r="F565" s="268">
        <f t="shared" si="41"/>
        <v>29.379572556015734</v>
      </c>
      <c r="G565" s="249">
        <f t="shared" si="40"/>
        <v>347.18000000000006</v>
      </c>
      <c r="H565" s="181">
        <v>68</v>
      </c>
      <c r="I565" s="178">
        <v>738.94</v>
      </c>
      <c r="J565" s="178">
        <v>391.76</v>
      </c>
    </row>
    <row r="566" spans="1:11">
      <c r="A566" s="162"/>
      <c r="B566" s="181">
        <v>3</v>
      </c>
      <c r="C566" s="169">
        <v>85.894800000000004</v>
      </c>
      <c r="D566" s="169">
        <v>85.905799999999999</v>
      </c>
      <c r="E566" s="249">
        <f t="shared" si="39"/>
        <v>1.099999999999568E-2</v>
      </c>
      <c r="F566" s="268">
        <f t="shared" si="41"/>
        <v>29.893741337597302</v>
      </c>
      <c r="G566" s="249">
        <f t="shared" si="40"/>
        <v>367.97</v>
      </c>
      <c r="H566" s="181">
        <v>69</v>
      </c>
      <c r="I566" s="178">
        <v>738.34</v>
      </c>
      <c r="J566" s="178">
        <v>370.37</v>
      </c>
    </row>
    <row r="567" spans="1:11">
      <c r="A567" s="162">
        <v>23031</v>
      </c>
      <c r="B567" s="181">
        <v>4</v>
      </c>
      <c r="C567" s="169">
        <v>85.006399999999999</v>
      </c>
      <c r="D567" s="169">
        <v>85.016499999999994</v>
      </c>
      <c r="E567" s="249">
        <f t="shared" si="39"/>
        <v>1.0099999999994225E-2</v>
      </c>
      <c r="F567" s="268">
        <f t="shared" si="41"/>
        <v>36.410829517986322</v>
      </c>
      <c r="G567" s="249">
        <f t="shared" si="40"/>
        <v>277.39</v>
      </c>
      <c r="H567" s="181">
        <v>70</v>
      </c>
      <c r="I567" s="178">
        <v>860.24</v>
      </c>
      <c r="J567" s="178">
        <v>582.85</v>
      </c>
    </row>
    <row r="568" spans="1:11">
      <c r="A568" s="162"/>
      <c r="B568" s="181">
        <v>5</v>
      </c>
      <c r="C568" s="169">
        <v>85.048699999999997</v>
      </c>
      <c r="D568" s="169">
        <v>85.058099999999996</v>
      </c>
      <c r="E568" s="249">
        <f t="shared" si="39"/>
        <v>9.3999999999994088E-3</v>
      </c>
      <c r="F568" s="268">
        <f t="shared" si="41"/>
        <v>26.999080882351247</v>
      </c>
      <c r="G568" s="249">
        <f t="shared" si="40"/>
        <v>348.15999999999997</v>
      </c>
      <c r="H568" s="181">
        <v>71</v>
      </c>
      <c r="I568" s="178">
        <v>701.15</v>
      </c>
      <c r="J568" s="178">
        <v>352.99</v>
      </c>
    </row>
    <row r="569" spans="1:11">
      <c r="A569" s="162"/>
      <c r="B569" s="181">
        <v>6</v>
      </c>
      <c r="C569" s="169">
        <v>87.465500000000006</v>
      </c>
      <c r="D569" s="169">
        <v>87.474599999999995</v>
      </c>
      <c r="E569" s="249">
        <f t="shared" si="39"/>
        <v>9.0999999999894499E-3</v>
      </c>
      <c r="F569" s="268">
        <f t="shared" si="41"/>
        <v>29.694893130982049</v>
      </c>
      <c r="G569" s="249">
        <f t="shared" si="40"/>
        <v>306.45000000000005</v>
      </c>
      <c r="H569" s="181">
        <v>72</v>
      </c>
      <c r="I569" s="178">
        <v>825.71</v>
      </c>
      <c r="J569" s="178">
        <v>519.26</v>
      </c>
      <c r="K569" s="274"/>
    </row>
    <row r="570" spans="1:11">
      <c r="A570" s="162">
        <v>23045</v>
      </c>
      <c r="B570" s="181">
        <v>1</v>
      </c>
      <c r="C570" s="169">
        <v>85.398799999999994</v>
      </c>
      <c r="D570" s="169">
        <v>85.410300000000007</v>
      </c>
      <c r="E570" s="249">
        <f t="shared" si="39"/>
        <v>1.1500000000012278E-2</v>
      </c>
      <c r="F570" s="268">
        <f t="shared" si="41"/>
        <v>33.847421709478091</v>
      </c>
      <c r="G570" s="249">
        <f t="shared" si="40"/>
        <v>339.76000000000005</v>
      </c>
      <c r="H570" s="181">
        <v>73</v>
      </c>
      <c r="I570" s="178">
        <v>699.22</v>
      </c>
      <c r="J570" s="178">
        <v>359.46</v>
      </c>
    </row>
    <row r="571" spans="1:11">
      <c r="A571" s="162"/>
      <c r="B571" s="181">
        <v>2</v>
      </c>
      <c r="C571" s="169">
        <v>87.447400000000002</v>
      </c>
      <c r="D571" s="169">
        <v>87.458799999999997</v>
      </c>
      <c r="E571" s="249">
        <f t="shared" si="39"/>
        <v>1.1399999999994748E-2</v>
      </c>
      <c r="F571" s="268">
        <f t="shared" si="41"/>
        <v>32.072923700187786</v>
      </c>
      <c r="G571" s="249">
        <f t="shared" si="40"/>
        <v>355.44</v>
      </c>
      <c r="H571" s="181">
        <v>74</v>
      </c>
      <c r="I571" s="178">
        <v>816.48</v>
      </c>
      <c r="J571" s="178">
        <v>461.04</v>
      </c>
    </row>
    <row r="572" spans="1:11">
      <c r="A572" s="162"/>
      <c r="B572" s="181">
        <v>3</v>
      </c>
      <c r="C572" s="169">
        <v>85.843800000000002</v>
      </c>
      <c r="D572" s="169">
        <v>85.8553</v>
      </c>
      <c r="E572" s="249">
        <f t="shared" si="39"/>
        <v>1.1499999999998067E-2</v>
      </c>
      <c r="F572" s="268">
        <f t="shared" si="41"/>
        <v>34.632295368301122</v>
      </c>
      <c r="G572" s="249">
        <f t="shared" si="40"/>
        <v>332.05999999999995</v>
      </c>
      <c r="H572" s="181">
        <v>75</v>
      </c>
      <c r="I572" s="178">
        <v>695.66</v>
      </c>
      <c r="J572" s="178">
        <v>363.6</v>
      </c>
    </row>
    <row r="573" spans="1:11">
      <c r="A573" s="162">
        <v>23060</v>
      </c>
      <c r="B573" s="181">
        <v>4</v>
      </c>
      <c r="C573" s="169">
        <v>85.002399999999994</v>
      </c>
      <c r="D573" s="169">
        <v>85.024000000000001</v>
      </c>
      <c r="E573" s="249">
        <f t="shared" si="39"/>
        <v>2.1600000000006503E-2</v>
      </c>
      <c r="F573" s="268">
        <f t="shared" si="41"/>
        <v>70.567480152917469</v>
      </c>
      <c r="G573" s="249">
        <f t="shared" si="40"/>
        <v>306.08999999999997</v>
      </c>
      <c r="H573" s="181">
        <v>76</v>
      </c>
      <c r="I573" s="178">
        <v>797.39</v>
      </c>
      <c r="J573" s="178">
        <v>491.3</v>
      </c>
    </row>
    <row r="574" spans="1:11">
      <c r="A574" s="162"/>
      <c r="B574" s="181">
        <v>5</v>
      </c>
      <c r="C574" s="169">
        <v>85.045000000000002</v>
      </c>
      <c r="D574" s="169">
        <v>85.0565</v>
      </c>
      <c r="E574" s="249">
        <f t="shared" si="39"/>
        <v>1.1499999999998067E-2</v>
      </c>
      <c r="F574" s="268">
        <f t="shared" si="41"/>
        <v>38.650265510513108</v>
      </c>
      <c r="G574" s="249">
        <f t="shared" si="40"/>
        <v>297.53999999999996</v>
      </c>
      <c r="H574" s="181">
        <v>77</v>
      </c>
      <c r="I574" s="178">
        <v>736.42</v>
      </c>
      <c r="J574" s="178">
        <v>438.88</v>
      </c>
    </row>
    <row r="575" spans="1:11">
      <c r="A575" s="162"/>
      <c r="B575" s="181">
        <v>6</v>
      </c>
      <c r="C575" s="169">
        <v>87.467500000000001</v>
      </c>
      <c r="D575" s="169">
        <v>87.476100000000002</v>
      </c>
      <c r="E575" s="249">
        <f t="shared" si="39"/>
        <v>8.6000000000012733E-3</v>
      </c>
      <c r="F575" s="268">
        <f t="shared" si="41"/>
        <v>29.548187596637248</v>
      </c>
      <c r="G575" s="249">
        <f t="shared" si="40"/>
        <v>291.05000000000007</v>
      </c>
      <c r="H575" s="181">
        <v>78</v>
      </c>
      <c r="I575" s="178">
        <v>842.6</v>
      </c>
      <c r="J575" s="178">
        <v>551.54999999999995</v>
      </c>
    </row>
    <row r="576" spans="1:11">
      <c r="A576" s="162">
        <v>23066</v>
      </c>
      <c r="B576" s="181">
        <v>7</v>
      </c>
      <c r="C576" s="169">
        <v>86.382400000000004</v>
      </c>
      <c r="D576" s="169">
        <v>86.392499999999998</v>
      </c>
      <c r="E576" s="249">
        <f t="shared" si="39"/>
        <v>1.0099999999994225E-2</v>
      </c>
      <c r="F576" s="268">
        <f t="shared" si="41"/>
        <v>34.36309199780289</v>
      </c>
      <c r="G576" s="249">
        <f t="shared" si="40"/>
        <v>293.91999999999996</v>
      </c>
      <c r="H576" s="181">
        <v>79</v>
      </c>
      <c r="I576" s="178">
        <v>839.27</v>
      </c>
      <c r="J576" s="178">
        <v>545.35</v>
      </c>
    </row>
    <row r="577" spans="1:10">
      <c r="A577" s="162"/>
      <c r="B577" s="181">
        <v>8</v>
      </c>
      <c r="C577" s="169">
        <v>84.796599999999998</v>
      </c>
      <c r="D577" s="169">
        <v>84.808400000000006</v>
      </c>
      <c r="E577" s="249">
        <f t="shared" si="39"/>
        <v>1.1800000000008026E-2</v>
      </c>
      <c r="F577" s="268">
        <f t="shared" si="41"/>
        <v>40.071993751512977</v>
      </c>
      <c r="G577" s="249">
        <f t="shared" si="40"/>
        <v>294.46999999999997</v>
      </c>
      <c r="H577" s="181">
        <v>80</v>
      </c>
      <c r="I577" s="178">
        <v>797.16</v>
      </c>
      <c r="J577" s="178">
        <v>502.69</v>
      </c>
    </row>
    <row r="578" spans="1:10">
      <c r="A578" s="162"/>
      <c r="B578" s="181">
        <v>9</v>
      </c>
      <c r="C578" s="169">
        <v>87.653499999999994</v>
      </c>
      <c r="D578" s="169">
        <v>87.663300000000007</v>
      </c>
      <c r="E578" s="249">
        <f t="shared" si="39"/>
        <v>9.8000000000126875E-3</v>
      </c>
      <c r="F578" s="268">
        <f t="shared" si="41"/>
        <v>27.385776163232329</v>
      </c>
      <c r="G578" s="249">
        <f t="shared" si="40"/>
        <v>357.84999999999997</v>
      </c>
      <c r="H578" s="181">
        <v>81</v>
      </c>
      <c r="I578" s="178">
        <v>725.17</v>
      </c>
      <c r="J578" s="178">
        <v>367.32</v>
      </c>
    </row>
    <row r="579" spans="1:10">
      <c r="A579" s="162">
        <v>23075</v>
      </c>
      <c r="B579" s="181">
        <v>1</v>
      </c>
      <c r="C579" s="169">
        <v>85.411600000000007</v>
      </c>
      <c r="D579" s="169">
        <v>85.413899999999998</v>
      </c>
      <c r="E579" s="249">
        <f t="shared" si="39"/>
        <v>2.299999999991087E-3</v>
      </c>
      <c r="F579" s="268">
        <f t="shared" si="41"/>
        <v>7.5087329828966958</v>
      </c>
      <c r="G579" s="249">
        <f t="shared" si="40"/>
        <v>306.31</v>
      </c>
      <c r="H579" s="181">
        <v>82</v>
      </c>
      <c r="I579" s="178">
        <v>806.89</v>
      </c>
      <c r="J579" s="178">
        <v>500.58</v>
      </c>
    </row>
    <row r="580" spans="1:10">
      <c r="A580" s="162"/>
      <c r="B580" s="181">
        <v>2</v>
      </c>
      <c r="C580" s="169">
        <v>87.481200000000001</v>
      </c>
      <c r="D580" s="169">
        <v>87.486400000000003</v>
      </c>
      <c r="E580" s="249">
        <f t="shared" si="39"/>
        <v>5.2000000000020918E-3</v>
      </c>
      <c r="F580" s="268">
        <f t="shared" si="41"/>
        <v>15.285575707698907</v>
      </c>
      <c r="G580" s="249">
        <f t="shared" si="40"/>
        <v>340.19000000000005</v>
      </c>
      <c r="H580" s="181">
        <v>83</v>
      </c>
      <c r="I580" s="178">
        <v>692.59</v>
      </c>
      <c r="J580" s="178">
        <v>352.4</v>
      </c>
    </row>
    <row r="581" spans="1:10">
      <c r="A581" s="162"/>
      <c r="B581" s="181">
        <v>3</v>
      </c>
      <c r="C581" s="169">
        <v>85.867999999999995</v>
      </c>
      <c r="D581" s="169">
        <v>85.870500000000007</v>
      </c>
      <c r="E581" s="249">
        <f t="shared" si="39"/>
        <v>2.5000000000119371E-3</v>
      </c>
      <c r="F581" s="268">
        <f t="shared" si="41"/>
        <v>7.8414152186560964</v>
      </c>
      <c r="G581" s="249">
        <f t="shared" si="40"/>
        <v>318.82000000000005</v>
      </c>
      <c r="H581" s="181">
        <v>84</v>
      </c>
      <c r="I581" s="178">
        <v>750.09</v>
      </c>
      <c r="J581" s="178">
        <v>431.27</v>
      </c>
    </row>
    <row r="582" spans="1:10">
      <c r="A582" s="162">
        <v>23094</v>
      </c>
      <c r="B582" s="181">
        <v>4</v>
      </c>
      <c r="C582" s="169">
        <v>84.994</v>
      </c>
      <c r="D582" s="169">
        <v>84.996600000000001</v>
      </c>
      <c r="E582" s="249">
        <f t="shared" si="39"/>
        <v>2.6000000000010459E-3</v>
      </c>
      <c r="F582" s="268">
        <f t="shared" si="41"/>
        <v>7.2381058433814376</v>
      </c>
      <c r="G582" s="249">
        <f t="shared" si="40"/>
        <v>359.21</v>
      </c>
      <c r="H582" s="181">
        <v>85</v>
      </c>
      <c r="I582" s="178">
        <v>658.54</v>
      </c>
      <c r="J582" s="178">
        <v>299.33</v>
      </c>
    </row>
    <row r="583" spans="1:10">
      <c r="A583" s="162"/>
      <c r="B583" s="181">
        <v>5</v>
      </c>
      <c r="C583" s="169">
        <v>85.074299999999994</v>
      </c>
      <c r="D583" s="169">
        <v>85.0779</v>
      </c>
      <c r="E583" s="249">
        <f t="shared" si="39"/>
        <v>3.6000000000058208E-3</v>
      </c>
      <c r="F583" s="268">
        <f t="shared" si="41"/>
        <v>12.077294686009864</v>
      </c>
      <c r="G583" s="249">
        <f t="shared" si="40"/>
        <v>298.08000000000004</v>
      </c>
      <c r="H583" s="181">
        <v>86</v>
      </c>
      <c r="I583" s="178">
        <v>807.7</v>
      </c>
      <c r="J583" s="178">
        <v>509.62</v>
      </c>
    </row>
    <row r="584" spans="1:10">
      <c r="A584" s="162"/>
      <c r="B584" s="181">
        <v>6</v>
      </c>
      <c r="C584" s="169">
        <v>87.486999999999995</v>
      </c>
      <c r="D584" s="169">
        <v>87.488799999999998</v>
      </c>
      <c r="E584" s="249">
        <f t="shared" si="39"/>
        <v>1.8000000000029104E-3</v>
      </c>
      <c r="F584" s="268">
        <f t="shared" si="41"/>
        <v>4.7117951939765206</v>
      </c>
      <c r="G584" s="249">
        <f t="shared" si="40"/>
        <v>382.02</v>
      </c>
      <c r="H584" s="181">
        <v>87</v>
      </c>
      <c r="I584" s="178">
        <v>748.89</v>
      </c>
      <c r="J584" s="178">
        <v>366.87</v>
      </c>
    </row>
    <row r="585" spans="1:10">
      <c r="A585" s="162">
        <v>23101</v>
      </c>
      <c r="B585" s="181">
        <v>7</v>
      </c>
      <c r="C585" s="169">
        <v>86.3874</v>
      </c>
      <c r="D585" s="169">
        <v>86.391800000000003</v>
      </c>
      <c r="E585" s="249">
        <f t="shared" si="39"/>
        <v>4.4000000000039563E-3</v>
      </c>
      <c r="F585" s="268">
        <f t="shared" si="41"/>
        <v>13.414225176073767</v>
      </c>
      <c r="G585" s="249">
        <f t="shared" si="40"/>
        <v>328.01</v>
      </c>
      <c r="H585" s="181">
        <v>88</v>
      </c>
      <c r="I585" s="178">
        <v>817.28</v>
      </c>
      <c r="J585" s="178">
        <v>489.27</v>
      </c>
    </row>
    <row r="586" spans="1:10">
      <c r="A586" s="162"/>
      <c r="B586" s="181">
        <v>8</v>
      </c>
      <c r="C586" s="169">
        <v>84.791899999999998</v>
      </c>
      <c r="D586" s="169">
        <v>84.796400000000006</v>
      </c>
      <c r="E586" s="249">
        <f t="shared" si="39"/>
        <v>4.500000000007276E-3</v>
      </c>
      <c r="F586" s="268">
        <f t="shared" si="41"/>
        <v>13.166749568444496</v>
      </c>
      <c r="G586" s="249">
        <f t="shared" si="40"/>
        <v>341.77000000000004</v>
      </c>
      <c r="H586" s="181">
        <v>89</v>
      </c>
      <c r="I586" s="178">
        <v>684.21</v>
      </c>
      <c r="J586" s="178">
        <v>342.44</v>
      </c>
    </row>
    <row r="587" spans="1:10" s="287" customFormat="1" ht="24" thickBot="1">
      <c r="A587" s="281"/>
      <c r="B587" s="282">
        <v>9</v>
      </c>
      <c r="C587" s="283">
        <v>87.652799999999999</v>
      </c>
      <c r="D587" s="283">
        <v>87.6571</v>
      </c>
      <c r="E587" s="284">
        <f t="shared" si="39"/>
        <v>4.3000000000006366E-3</v>
      </c>
      <c r="F587" s="285">
        <f t="shared" si="41"/>
        <v>13.691215334163202</v>
      </c>
      <c r="G587" s="284">
        <f t="shared" si="40"/>
        <v>314.07</v>
      </c>
      <c r="H587" s="282">
        <v>90</v>
      </c>
      <c r="I587" s="286">
        <v>813.74</v>
      </c>
      <c r="J587" s="286">
        <v>499.67</v>
      </c>
    </row>
    <row r="588" spans="1:10" ht="24" thickTop="1">
      <c r="A588" s="213">
        <v>23078</v>
      </c>
      <c r="B588" s="214"/>
      <c r="C588" s="215"/>
      <c r="D588" s="215"/>
      <c r="E588" s="256"/>
      <c r="F588" s="280"/>
      <c r="G588" s="256"/>
      <c r="H588" s="214">
        <v>91</v>
      </c>
      <c r="I588" s="218"/>
      <c r="J588" s="218"/>
    </row>
    <row r="589" spans="1:10">
      <c r="A589" s="162"/>
      <c r="B589" s="181"/>
      <c r="C589" s="169"/>
      <c r="D589" s="169"/>
      <c r="E589" s="249"/>
      <c r="F589" s="268"/>
      <c r="G589" s="249"/>
      <c r="H589" s="181">
        <v>92</v>
      </c>
      <c r="I589" s="178"/>
      <c r="J589" s="178"/>
    </row>
    <row r="590" spans="1:10">
      <c r="A590" s="162"/>
      <c r="B590" s="181"/>
      <c r="C590" s="169"/>
      <c r="D590" s="169"/>
      <c r="E590" s="249"/>
      <c r="F590" s="268"/>
      <c r="G590" s="249"/>
      <c r="H590" s="181">
        <v>93</v>
      </c>
      <c r="I590" s="178"/>
      <c r="J590" s="178"/>
    </row>
    <row r="591" spans="1:10">
      <c r="A591" s="162"/>
      <c r="B591" s="181"/>
      <c r="C591" s="169"/>
      <c r="D591" s="169"/>
      <c r="E591" s="249"/>
      <c r="F591" s="268"/>
      <c r="G591" s="249"/>
      <c r="H591" s="181">
        <v>94</v>
      </c>
      <c r="I591" s="178"/>
      <c r="J591" s="178"/>
    </row>
    <row r="592" spans="1:10">
      <c r="A592" s="162"/>
      <c r="B592" s="181"/>
      <c r="C592" s="169"/>
      <c r="D592" s="169"/>
      <c r="E592" s="249"/>
      <c r="F592" s="268"/>
      <c r="G592" s="249"/>
      <c r="H592" s="181">
        <v>95</v>
      </c>
      <c r="I592" s="178"/>
      <c r="J592" s="178"/>
    </row>
  </sheetData>
  <mergeCells count="1">
    <mergeCell ref="A1:J1"/>
  </mergeCells>
  <phoneticPr fontId="29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3"/>
  </sheetPr>
  <dimension ref="A1:AJ1610"/>
  <sheetViews>
    <sheetView topLeftCell="A808" zoomScale="86" zoomScaleNormal="86" workbookViewId="0">
      <selection activeCell="O255" sqref="O255"/>
    </sheetView>
  </sheetViews>
  <sheetFormatPr defaultRowHeight="24"/>
  <cols>
    <col min="1" max="1" width="9.140625" style="1"/>
    <col min="2" max="2" width="11.5703125" style="6" bestFit="1" customWidth="1"/>
    <col min="3" max="3" width="12.28515625" style="136" customWidth="1"/>
    <col min="4" max="4" width="12" style="4" customWidth="1"/>
    <col min="5" max="5" width="12.5703125" style="4" customWidth="1"/>
    <col min="6" max="7" width="14.28515625" style="4" customWidth="1"/>
    <col min="8" max="8" width="14.42578125" style="4" customWidth="1"/>
    <col min="9" max="9" width="13.5703125" style="6" customWidth="1"/>
    <col min="10" max="12" width="12.7109375" style="4" customWidth="1"/>
    <col min="13" max="13" width="12.7109375" style="1" customWidth="1"/>
    <col min="14" max="14" width="14.28515625" style="1" customWidth="1"/>
    <col min="15" max="16" width="10.7109375" style="1" customWidth="1"/>
    <col min="17" max="17" width="11.7109375" style="1" customWidth="1"/>
    <col min="18" max="18" width="12.7109375" style="1" customWidth="1"/>
    <col min="19" max="21" width="12" style="1" customWidth="1"/>
    <col min="22" max="22" width="12.28515625" style="1" customWidth="1"/>
    <col min="23" max="23" width="12.5703125" style="1" customWidth="1"/>
    <col min="24" max="24" width="13.140625" style="1" customWidth="1"/>
    <col min="25" max="25" width="12.42578125" style="1" customWidth="1"/>
    <col min="26" max="26" width="9.140625" style="1"/>
    <col min="27" max="27" width="9.5703125" style="1" bestFit="1" customWidth="1"/>
    <col min="28" max="28" width="9.140625" style="1"/>
    <col min="29" max="29" width="10.5703125" style="1" customWidth="1"/>
    <col min="30" max="16384" width="9.140625" style="1"/>
  </cols>
  <sheetData>
    <row r="1" spans="1:36">
      <c r="M1" s="11"/>
      <c r="N1" s="11"/>
      <c r="O1" s="11"/>
    </row>
    <row r="2" spans="1:36" ht="29.25">
      <c r="C2" s="137" t="s">
        <v>0</v>
      </c>
      <c r="D2" s="7"/>
      <c r="E2" s="7"/>
      <c r="F2" s="7"/>
      <c r="G2" s="7"/>
      <c r="H2" s="7"/>
      <c r="J2" s="7"/>
      <c r="K2" s="7"/>
      <c r="L2" s="7"/>
      <c r="M2" s="6"/>
      <c r="N2" s="137" t="s">
        <v>0</v>
      </c>
      <c r="O2" s="7"/>
      <c r="P2" s="7"/>
      <c r="Q2" s="7"/>
      <c r="R2" s="7"/>
      <c r="S2" s="7"/>
      <c r="T2" s="6"/>
      <c r="U2" s="7"/>
    </row>
    <row r="3" spans="1:36">
      <c r="C3" s="136" t="s">
        <v>220</v>
      </c>
      <c r="H3" s="4" t="s">
        <v>1</v>
      </c>
      <c r="M3" s="6"/>
      <c r="N3" s="136" t="s">
        <v>220</v>
      </c>
      <c r="O3" s="4"/>
      <c r="P3" s="4"/>
      <c r="Q3" s="4"/>
      <c r="R3" s="4"/>
      <c r="S3" s="4" t="s">
        <v>1</v>
      </c>
      <c r="T3" s="6"/>
      <c r="U3" s="4"/>
    </row>
    <row r="4" spans="1:36">
      <c r="C4" s="136" t="s">
        <v>219</v>
      </c>
      <c r="H4" s="4" t="s">
        <v>2</v>
      </c>
      <c r="M4" s="6"/>
      <c r="N4" s="136" t="s">
        <v>218</v>
      </c>
      <c r="O4" s="4"/>
      <c r="P4" s="4"/>
      <c r="Q4" s="4"/>
      <c r="R4" s="4"/>
      <c r="S4" s="4" t="s">
        <v>2</v>
      </c>
      <c r="T4" s="6"/>
      <c r="U4" s="4"/>
    </row>
    <row r="5" spans="1:36" ht="27.75" thickBot="1">
      <c r="C5" s="136" t="s">
        <v>3</v>
      </c>
      <c r="H5" s="4" t="s">
        <v>4</v>
      </c>
      <c r="M5" s="6"/>
      <c r="N5" s="136" t="s">
        <v>3</v>
      </c>
      <c r="O5" s="4"/>
      <c r="P5" s="4"/>
      <c r="Q5" s="4"/>
      <c r="R5" s="4"/>
      <c r="S5" s="4" t="s">
        <v>4</v>
      </c>
      <c r="T5" s="6"/>
      <c r="U5" s="4"/>
    </row>
    <row r="6" spans="1:36" ht="96">
      <c r="C6" s="138" t="s">
        <v>5</v>
      </c>
      <c r="D6" s="62" t="s">
        <v>6</v>
      </c>
      <c r="E6" s="135" t="s">
        <v>7</v>
      </c>
      <c r="F6" s="130"/>
      <c r="G6" s="8" t="s">
        <v>8</v>
      </c>
      <c r="H6" s="8" t="s">
        <v>9</v>
      </c>
      <c r="I6" s="3" t="s">
        <v>10</v>
      </c>
      <c r="J6" s="87"/>
      <c r="K6" s="87"/>
      <c r="L6" s="87"/>
      <c r="M6" s="6"/>
      <c r="N6" s="138" t="s">
        <v>5</v>
      </c>
      <c r="O6" s="62" t="s">
        <v>6</v>
      </c>
      <c r="P6" s="135" t="s">
        <v>7</v>
      </c>
      <c r="Q6" s="130"/>
      <c r="R6" s="8" t="s">
        <v>8</v>
      </c>
      <c r="S6" s="8" t="s">
        <v>9</v>
      </c>
      <c r="T6" s="3" t="s">
        <v>10</v>
      </c>
      <c r="U6" s="87"/>
    </row>
    <row r="7" spans="1:36" ht="72">
      <c r="C7" s="139"/>
      <c r="D7" s="63" t="s">
        <v>11</v>
      </c>
      <c r="E7" s="63" t="s">
        <v>12</v>
      </c>
      <c r="F7" s="63" t="s">
        <v>13</v>
      </c>
      <c r="G7" s="9" t="s">
        <v>14</v>
      </c>
      <c r="H7" s="63" t="s">
        <v>15</v>
      </c>
      <c r="I7" s="141"/>
      <c r="J7" s="16"/>
      <c r="K7" s="16"/>
      <c r="L7" s="16"/>
      <c r="M7" s="6"/>
      <c r="N7" s="139"/>
      <c r="O7" s="63" t="s">
        <v>11</v>
      </c>
      <c r="P7" s="63" t="s">
        <v>12</v>
      </c>
      <c r="Q7" s="63" t="s">
        <v>13</v>
      </c>
      <c r="R7" s="9" t="s">
        <v>14</v>
      </c>
      <c r="S7" s="63" t="s">
        <v>15</v>
      </c>
      <c r="T7" s="141"/>
      <c r="U7" s="16"/>
    </row>
    <row r="8" spans="1:36">
      <c r="C8" s="140" t="s">
        <v>16</v>
      </c>
      <c r="D8" s="50" t="s">
        <v>17</v>
      </c>
      <c r="E8" s="50" t="s">
        <v>18</v>
      </c>
      <c r="F8" s="50" t="s">
        <v>19</v>
      </c>
      <c r="G8" s="50" t="s">
        <v>20</v>
      </c>
      <c r="H8" s="50" t="s">
        <v>21</v>
      </c>
      <c r="I8" s="51" t="s">
        <v>22</v>
      </c>
      <c r="J8" s="180"/>
      <c r="K8" s="180"/>
      <c r="L8" s="180"/>
      <c r="M8" s="6"/>
      <c r="N8" s="140" t="s">
        <v>16</v>
      </c>
      <c r="O8" s="50" t="s">
        <v>17</v>
      </c>
      <c r="P8" s="50" t="s">
        <v>18</v>
      </c>
      <c r="Q8" s="50" t="s">
        <v>19</v>
      </c>
      <c r="R8" s="50" t="s">
        <v>20</v>
      </c>
      <c r="S8" s="50" t="s">
        <v>21</v>
      </c>
      <c r="T8" s="51" t="s">
        <v>22</v>
      </c>
      <c r="U8" s="180"/>
      <c r="V8" s="2"/>
      <c r="W8" s="2"/>
      <c r="X8" s="2"/>
      <c r="Y8" s="2"/>
      <c r="Z8" s="292"/>
      <c r="AA8" s="292"/>
      <c r="AB8" s="292"/>
      <c r="AC8" s="292"/>
      <c r="AD8" s="5"/>
      <c r="AF8" s="5"/>
      <c r="AH8" s="5"/>
      <c r="AJ8" s="5"/>
    </row>
    <row r="9" spans="1:36">
      <c r="A9" s="11" t="s">
        <v>23</v>
      </c>
      <c r="B9" s="10">
        <v>1</v>
      </c>
      <c r="C9" s="193">
        <v>34158</v>
      </c>
      <c r="D9" s="16">
        <v>301.54000000000002</v>
      </c>
      <c r="E9" s="16">
        <v>6.9539999999999997</v>
      </c>
      <c r="F9" s="52">
        <f t="shared" ref="F9:F72" si="0">E9*0.0864</f>
        <v>0.60082559999999996</v>
      </c>
      <c r="G9" s="16">
        <v>102.047</v>
      </c>
      <c r="H9" s="52">
        <f t="shared" ref="H9:H72" si="1">G9*F9</f>
        <v>61.312450003199991</v>
      </c>
      <c r="I9" s="10"/>
      <c r="M9" s="10">
        <v>1</v>
      </c>
      <c r="N9" s="88">
        <v>22013</v>
      </c>
      <c r="O9" s="16">
        <v>301.81</v>
      </c>
      <c r="P9" s="16">
        <v>17.266999999999999</v>
      </c>
      <c r="Q9" s="16">
        <f t="shared" ref="Q9:Q37" si="2">P9*0.0864</f>
        <v>1.4918688</v>
      </c>
      <c r="R9" s="16">
        <f t="shared" ref="R9:R34" si="3">+AVERAGE(U9:W9)</f>
        <v>37.780729999999998</v>
      </c>
      <c r="S9" s="16">
        <f t="shared" ref="S9:S34" si="4">R9*Q9</f>
        <v>56.363892328223997</v>
      </c>
      <c r="T9" s="78" t="s">
        <v>133</v>
      </c>
      <c r="U9" s="4">
        <v>38.956409999999998</v>
      </c>
      <c r="V9" s="4">
        <v>30.362629999999999</v>
      </c>
      <c r="W9" s="4">
        <v>44.023150000000001</v>
      </c>
    </row>
    <row r="10" spans="1:36">
      <c r="A10" s="11"/>
      <c r="B10" s="10">
        <f t="shared" ref="B10:B26" si="5">+B9+1</f>
        <v>2</v>
      </c>
      <c r="C10" s="193">
        <v>34165</v>
      </c>
      <c r="D10" s="16">
        <v>301.77999999999997</v>
      </c>
      <c r="E10" s="16">
        <v>27.952999999999999</v>
      </c>
      <c r="F10" s="52">
        <f t="shared" si="0"/>
        <v>2.4151392</v>
      </c>
      <c r="G10" s="16">
        <v>58.953000000000003</v>
      </c>
      <c r="H10" s="52">
        <f t="shared" si="1"/>
        <v>142.3797012576</v>
      </c>
      <c r="I10" s="10"/>
      <c r="M10" s="10">
        <v>2</v>
      </c>
      <c r="N10" s="88">
        <v>22034</v>
      </c>
      <c r="O10" s="16">
        <v>301.68</v>
      </c>
      <c r="P10" s="16">
        <v>18.266999999999999</v>
      </c>
      <c r="Q10" s="16">
        <f t="shared" si="2"/>
        <v>1.5782688</v>
      </c>
      <c r="R10" s="16">
        <f t="shared" si="3"/>
        <v>42.644876666666669</v>
      </c>
      <c r="S10" s="16">
        <f t="shared" si="4"/>
        <v>67.305078322848004</v>
      </c>
      <c r="T10" s="78" t="s">
        <v>134</v>
      </c>
      <c r="U10" s="4">
        <v>42.650550000000003</v>
      </c>
      <c r="V10" s="4">
        <v>42.85454</v>
      </c>
      <c r="W10" s="4">
        <v>42.429540000000003</v>
      </c>
    </row>
    <row r="11" spans="1:36">
      <c r="A11" s="11"/>
      <c r="B11" s="10">
        <f t="shared" si="5"/>
        <v>3</v>
      </c>
      <c r="C11" s="193">
        <v>34179</v>
      </c>
      <c r="D11" s="16">
        <v>301.55</v>
      </c>
      <c r="E11" s="16">
        <v>9.923</v>
      </c>
      <c r="F11" s="52">
        <f t="shared" si="0"/>
        <v>0.85734720000000009</v>
      </c>
      <c r="G11" s="16">
        <v>53.313000000000002</v>
      </c>
      <c r="H11" s="52">
        <f t="shared" si="1"/>
        <v>45.70775127360001</v>
      </c>
      <c r="I11" s="10"/>
      <c r="M11" s="10">
        <v>3</v>
      </c>
      <c r="N11" s="88">
        <v>22045</v>
      </c>
      <c r="O11" s="16">
        <v>301.95</v>
      </c>
      <c r="P11" s="16">
        <v>7.2510000000000003</v>
      </c>
      <c r="Q11" s="16">
        <f t="shared" si="2"/>
        <v>0.62648640000000011</v>
      </c>
      <c r="R11" s="16">
        <f t="shared" si="3"/>
        <v>91.53170999999999</v>
      </c>
      <c r="S11" s="16">
        <f t="shared" si="4"/>
        <v>57.343371483744001</v>
      </c>
      <c r="T11" s="78" t="s">
        <v>135</v>
      </c>
      <c r="U11" s="4">
        <v>103.12297</v>
      </c>
      <c r="V11" s="4">
        <v>92.015020000000007</v>
      </c>
      <c r="W11" s="4">
        <v>79.457139999999995</v>
      </c>
    </row>
    <row r="12" spans="1:36">
      <c r="A12" s="11"/>
      <c r="B12" s="10">
        <f t="shared" si="5"/>
        <v>4</v>
      </c>
      <c r="C12" s="193">
        <v>34219</v>
      </c>
      <c r="D12" s="16">
        <v>302.02</v>
      </c>
      <c r="E12" s="16">
        <v>56.851999999999997</v>
      </c>
      <c r="F12" s="52">
        <f t="shared" si="0"/>
        <v>4.9120128000000003</v>
      </c>
      <c r="G12" s="16">
        <v>44.792999999999999</v>
      </c>
      <c r="H12" s="52">
        <f t="shared" si="1"/>
        <v>220.02378935040002</v>
      </c>
      <c r="I12" s="10"/>
      <c r="M12" s="10">
        <v>4</v>
      </c>
      <c r="N12" s="88">
        <v>22055</v>
      </c>
      <c r="O12" s="16">
        <v>302.14999999999998</v>
      </c>
      <c r="P12" s="16">
        <v>85.733000000000004</v>
      </c>
      <c r="Q12" s="16">
        <f t="shared" si="2"/>
        <v>7.4073312000000007</v>
      </c>
      <c r="R12" s="16">
        <f t="shared" si="3"/>
        <v>208.31796999999997</v>
      </c>
      <c r="S12" s="16">
        <f t="shared" si="4"/>
        <v>1543.0801987016639</v>
      </c>
      <c r="T12" s="10" t="s">
        <v>136</v>
      </c>
      <c r="U12" s="4">
        <v>212.42945</v>
      </c>
      <c r="V12" s="4">
        <v>205.10123999999999</v>
      </c>
      <c r="W12" s="4">
        <v>207.42321999999999</v>
      </c>
    </row>
    <row r="13" spans="1:36">
      <c r="A13" s="11"/>
      <c r="B13" s="10">
        <f t="shared" si="5"/>
        <v>5</v>
      </c>
      <c r="C13" s="193">
        <v>34227</v>
      </c>
      <c r="D13" s="16">
        <v>302.08</v>
      </c>
      <c r="E13" s="16">
        <v>73.393000000000001</v>
      </c>
      <c r="F13" s="52">
        <f t="shared" si="0"/>
        <v>6.3411552000000002</v>
      </c>
      <c r="G13" s="16">
        <v>65.972999999999999</v>
      </c>
      <c r="H13" s="52">
        <f t="shared" si="1"/>
        <v>418.3450320096</v>
      </c>
      <c r="I13" s="10"/>
      <c r="M13" s="10">
        <v>5</v>
      </c>
      <c r="N13" s="88">
        <v>22060</v>
      </c>
      <c r="O13" s="16">
        <v>301.77</v>
      </c>
      <c r="P13" s="16">
        <v>17.398</v>
      </c>
      <c r="Q13" s="16">
        <f t="shared" si="2"/>
        <v>1.5031871999999999</v>
      </c>
      <c r="R13" s="16">
        <f t="shared" si="3"/>
        <v>96.237956666666662</v>
      </c>
      <c r="S13" s="16">
        <f t="shared" si="4"/>
        <v>144.66366461548799</v>
      </c>
      <c r="T13" s="10" t="s">
        <v>120</v>
      </c>
      <c r="U13" s="4">
        <v>95.90052</v>
      </c>
      <c r="V13" s="4">
        <v>94.452690000000004</v>
      </c>
      <c r="W13" s="4">
        <v>98.360659999999996</v>
      </c>
    </row>
    <row r="14" spans="1:36">
      <c r="A14" s="11"/>
      <c r="B14" s="10">
        <f t="shared" si="5"/>
        <v>6</v>
      </c>
      <c r="C14" s="193">
        <v>34242</v>
      </c>
      <c r="D14" s="16">
        <v>301.79000000000002</v>
      </c>
      <c r="E14" s="16">
        <v>32.570999999999998</v>
      </c>
      <c r="F14" s="52">
        <f t="shared" si="0"/>
        <v>2.8141343999999999</v>
      </c>
      <c r="G14" s="16">
        <v>28.023</v>
      </c>
      <c r="H14" s="52">
        <f t="shared" si="1"/>
        <v>78.860488291199999</v>
      </c>
      <c r="I14" s="10"/>
      <c r="M14" s="10">
        <v>6</v>
      </c>
      <c r="N14" s="88">
        <v>22074</v>
      </c>
      <c r="O14" s="16">
        <v>301.73</v>
      </c>
      <c r="P14" s="16">
        <v>16.155999999999999</v>
      </c>
      <c r="Q14" s="16">
        <f t="shared" si="2"/>
        <v>1.3958784</v>
      </c>
      <c r="R14" s="16">
        <f t="shared" si="3"/>
        <v>278.52510000000001</v>
      </c>
      <c r="S14" s="16">
        <f t="shared" si="4"/>
        <v>388.78717094784002</v>
      </c>
      <c r="T14" s="10" t="s">
        <v>121</v>
      </c>
      <c r="U14" s="4">
        <v>257.60174999999998</v>
      </c>
      <c r="V14" s="4">
        <v>284.86219999999997</v>
      </c>
      <c r="W14" s="4">
        <v>293.11135000000002</v>
      </c>
    </row>
    <row r="15" spans="1:36">
      <c r="A15" s="11"/>
      <c r="B15" s="10">
        <f t="shared" si="5"/>
        <v>7</v>
      </c>
      <c r="C15" s="193">
        <v>34260</v>
      </c>
      <c r="D15" s="16">
        <v>301.70999999999998</v>
      </c>
      <c r="E15" s="16">
        <v>23.992000000000001</v>
      </c>
      <c r="F15" s="52">
        <f t="shared" si="0"/>
        <v>2.0729088</v>
      </c>
      <c r="G15" s="16">
        <v>21.632999999999999</v>
      </c>
      <c r="H15" s="52">
        <f t="shared" si="1"/>
        <v>44.843236070399996</v>
      </c>
      <c r="I15" s="10"/>
      <c r="M15" s="10">
        <v>7</v>
      </c>
      <c r="N15" s="88">
        <v>22082</v>
      </c>
      <c r="O15" s="16">
        <v>301.8</v>
      </c>
      <c r="P15" s="16">
        <v>18.184000000000001</v>
      </c>
      <c r="Q15" s="16">
        <f t="shared" si="2"/>
        <v>1.5710976000000001</v>
      </c>
      <c r="R15" s="16">
        <f t="shared" si="3"/>
        <v>266.53311000000002</v>
      </c>
      <c r="S15" s="16">
        <f t="shared" si="4"/>
        <v>418.74952944153608</v>
      </c>
      <c r="T15" s="10" t="s">
        <v>138</v>
      </c>
      <c r="U15" s="4">
        <v>289.18099000000001</v>
      </c>
      <c r="V15" s="4">
        <v>242.90848</v>
      </c>
      <c r="W15" s="4">
        <v>267.50986</v>
      </c>
    </row>
    <row r="16" spans="1:36">
      <c r="A16" s="11"/>
      <c r="B16" s="10">
        <f t="shared" si="5"/>
        <v>8</v>
      </c>
      <c r="C16" s="193">
        <v>34268</v>
      </c>
      <c r="D16" s="16">
        <v>301.75</v>
      </c>
      <c r="E16" s="16">
        <v>25.137</v>
      </c>
      <c r="F16" s="52">
        <f t="shared" si="0"/>
        <v>2.1718368000000003</v>
      </c>
      <c r="G16" s="16">
        <v>23.907</v>
      </c>
      <c r="H16" s="52">
        <f t="shared" si="1"/>
        <v>51.922102377600005</v>
      </c>
      <c r="I16" s="10"/>
      <c r="M16" s="10">
        <v>8</v>
      </c>
      <c r="N16" s="88">
        <v>22090</v>
      </c>
      <c r="O16" s="16">
        <v>301.64999999999998</v>
      </c>
      <c r="P16" s="16">
        <v>13.173</v>
      </c>
      <c r="Q16" s="16">
        <f t="shared" si="2"/>
        <v>1.1381472000000001</v>
      </c>
      <c r="R16" s="16">
        <f t="shared" si="3"/>
        <v>289.1218833333333</v>
      </c>
      <c r="S16" s="16">
        <f t="shared" si="4"/>
        <v>329.06326197456002</v>
      </c>
      <c r="T16" s="10" t="s">
        <v>139</v>
      </c>
      <c r="U16" s="4">
        <v>275.37923000000001</v>
      </c>
      <c r="V16" s="4">
        <v>321.05178000000001</v>
      </c>
      <c r="W16" s="4">
        <v>270.93464</v>
      </c>
    </row>
    <row r="17" spans="1:23">
      <c r="A17" s="11"/>
      <c r="B17" s="10">
        <f t="shared" si="5"/>
        <v>9</v>
      </c>
      <c r="C17" s="193">
        <v>34271</v>
      </c>
      <c r="D17" s="16">
        <v>301.70999999999998</v>
      </c>
      <c r="E17" s="16">
        <v>17.876999999999999</v>
      </c>
      <c r="F17" s="52">
        <f t="shared" si="0"/>
        <v>1.5445728000000001</v>
      </c>
      <c r="G17" s="16">
        <v>7.4169999999999998</v>
      </c>
      <c r="H17" s="52">
        <f t="shared" si="1"/>
        <v>11.456096457600001</v>
      </c>
      <c r="I17" s="10"/>
      <c r="M17" s="10">
        <v>9</v>
      </c>
      <c r="N17" s="88">
        <v>22102</v>
      </c>
      <c r="O17" s="16">
        <v>301.73</v>
      </c>
      <c r="P17" s="16">
        <v>16.216999999999999</v>
      </c>
      <c r="Q17" s="16">
        <f t="shared" si="2"/>
        <v>1.4011487999999999</v>
      </c>
      <c r="R17" s="16">
        <f t="shared" si="3"/>
        <v>313.25745000000001</v>
      </c>
      <c r="S17" s="16">
        <f t="shared" si="4"/>
        <v>438.92030015855994</v>
      </c>
      <c r="T17" s="10" t="s">
        <v>140</v>
      </c>
      <c r="U17" s="4">
        <v>310.45483000000002</v>
      </c>
      <c r="V17" s="4">
        <v>307.00720000000001</v>
      </c>
      <c r="W17" s="4">
        <v>322.31031999999999</v>
      </c>
    </row>
    <row r="18" spans="1:23">
      <c r="A18" s="11"/>
      <c r="B18" s="10">
        <f t="shared" si="5"/>
        <v>10</v>
      </c>
      <c r="C18" s="193">
        <v>34281</v>
      </c>
      <c r="D18" s="16">
        <v>301.67</v>
      </c>
      <c r="E18" s="16">
        <v>16.117000000000001</v>
      </c>
      <c r="F18" s="52">
        <f t="shared" si="0"/>
        <v>1.3925088000000001</v>
      </c>
      <c r="G18" s="16">
        <v>15.042999999999999</v>
      </c>
      <c r="H18" s="52">
        <f t="shared" si="1"/>
        <v>20.947509878400002</v>
      </c>
      <c r="I18" s="10"/>
      <c r="M18" s="10">
        <v>10</v>
      </c>
      <c r="N18" s="88">
        <v>22120</v>
      </c>
      <c r="O18" s="16">
        <v>302.85000000000002</v>
      </c>
      <c r="P18" s="16">
        <v>212.06800000000001</v>
      </c>
      <c r="Q18" s="16">
        <f t="shared" si="2"/>
        <v>18.322675200000003</v>
      </c>
      <c r="R18" s="16">
        <f t="shared" si="3"/>
        <v>1919.6779900000001</v>
      </c>
      <c r="S18" s="16">
        <f t="shared" si="4"/>
        <v>35173.636299358855</v>
      </c>
      <c r="T18" s="10" t="s">
        <v>141</v>
      </c>
      <c r="U18" s="4">
        <v>753.09148000000005</v>
      </c>
      <c r="V18" s="4">
        <v>4020.91698</v>
      </c>
      <c r="W18" s="4">
        <v>985.02551000000005</v>
      </c>
    </row>
    <row r="19" spans="1:23">
      <c r="A19" s="11"/>
      <c r="B19" s="10">
        <f t="shared" si="5"/>
        <v>11</v>
      </c>
      <c r="C19" s="193">
        <v>34288</v>
      </c>
      <c r="D19" s="16">
        <v>301.58</v>
      </c>
      <c r="E19" s="16">
        <v>12.512</v>
      </c>
      <c r="F19" s="52">
        <f t="shared" si="0"/>
        <v>1.0810368000000001</v>
      </c>
      <c r="G19" s="16">
        <v>12.33</v>
      </c>
      <c r="H19" s="52">
        <f t="shared" si="1"/>
        <v>13.329183744000002</v>
      </c>
      <c r="I19" s="10"/>
      <c r="M19" s="10">
        <v>11</v>
      </c>
      <c r="N19" s="88">
        <v>22121</v>
      </c>
      <c r="O19" s="16">
        <v>303.01</v>
      </c>
      <c r="P19" s="16">
        <v>221.52799999999999</v>
      </c>
      <c r="Q19" s="16">
        <f t="shared" si="2"/>
        <v>19.140019200000001</v>
      </c>
      <c r="R19" s="16">
        <f t="shared" si="3"/>
        <v>918.36063000000001</v>
      </c>
      <c r="S19" s="16">
        <f t="shared" si="4"/>
        <v>17577.440090724096</v>
      </c>
      <c r="T19" s="10" t="s">
        <v>142</v>
      </c>
      <c r="U19" s="4">
        <v>936.77059999999994</v>
      </c>
      <c r="V19" s="4">
        <v>897.64733999999999</v>
      </c>
      <c r="W19" s="4">
        <v>920.66395</v>
      </c>
    </row>
    <row r="20" spans="1:23">
      <c r="A20" s="11"/>
      <c r="B20" s="10">
        <f t="shared" si="5"/>
        <v>12</v>
      </c>
      <c r="C20" s="193">
        <v>34297</v>
      </c>
      <c r="D20" s="16">
        <v>301.7</v>
      </c>
      <c r="E20" s="16">
        <v>19.172000000000001</v>
      </c>
      <c r="F20" s="52">
        <f t="shared" si="0"/>
        <v>1.6564608000000001</v>
      </c>
      <c r="G20" s="16">
        <v>78.423000000000002</v>
      </c>
      <c r="H20" s="52">
        <f t="shared" si="1"/>
        <v>129.90462531840001</v>
      </c>
      <c r="I20" s="10"/>
      <c r="M20" s="10">
        <v>12</v>
      </c>
      <c r="N20" s="88">
        <v>22133</v>
      </c>
      <c r="O20" s="16">
        <v>302.02999999999997</v>
      </c>
      <c r="P20" s="16">
        <v>56.12</v>
      </c>
      <c r="Q20" s="16">
        <f t="shared" si="2"/>
        <v>4.8487679999999997</v>
      </c>
      <c r="R20" s="16">
        <f t="shared" si="3"/>
        <v>108.07357666666667</v>
      </c>
      <c r="S20" s="16">
        <f t="shared" si="4"/>
        <v>524.02370018687998</v>
      </c>
      <c r="T20" s="10" t="s">
        <v>143</v>
      </c>
      <c r="U20" s="4">
        <v>111.00694</v>
      </c>
      <c r="V20" s="4">
        <v>110.45931</v>
      </c>
      <c r="W20" s="4">
        <v>102.75448</v>
      </c>
    </row>
    <row r="21" spans="1:23">
      <c r="A21" s="11"/>
      <c r="B21" s="10">
        <f t="shared" si="5"/>
        <v>13</v>
      </c>
      <c r="C21" s="193">
        <v>34309</v>
      </c>
      <c r="D21" s="16">
        <v>301.64</v>
      </c>
      <c r="E21" s="16">
        <v>13.952999999999999</v>
      </c>
      <c r="F21" s="52">
        <f t="shared" si="0"/>
        <v>1.2055392</v>
      </c>
      <c r="G21" s="16">
        <v>58.853000000000002</v>
      </c>
      <c r="H21" s="52">
        <f t="shared" si="1"/>
        <v>70.949598537600011</v>
      </c>
      <c r="I21" s="10"/>
      <c r="M21" s="10">
        <v>13</v>
      </c>
      <c r="N21" s="88">
        <v>22149</v>
      </c>
      <c r="O21" s="16">
        <v>302.04000000000002</v>
      </c>
      <c r="P21" s="16">
        <v>56.371000000000002</v>
      </c>
      <c r="Q21" s="16">
        <f t="shared" si="2"/>
        <v>4.8704544000000007</v>
      </c>
      <c r="R21" s="16">
        <f t="shared" si="3"/>
        <v>151.94971000000001</v>
      </c>
      <c r="S21" s="16">
        <f t="shared" si="4"/>
        <v>740.06413364822413</v>
      </c>
      <c r="T21" s="10" t="s">
        <v>144</v>
      </c>
      <c r="U21" s="4">
        <v>145.21668</v>
      </c>
      <c r="V21" s="4">
        <v>157.87287000000001</v>
      </c>
      <c r="W21" s="4">
        <v>152.75958</v>
      </c>
    </row>
    <row r="22" spans="1:23">
      <c r="A22" s="11"/>
      <c r="B22" s="10">
        <f t="shared" si="5"/>
        <v>14</v>
      </c>
      <c r="C22" s="193">
        <v>34323</v>
      </c>
      <c r="D22" s="16">
        <v>301.58</v>
      </c>
      <c r="E22" s="16">
        <v>12.968999999999999</v>
      </c>
      <c r="F22" s="52">
        <f t="shared" si="0"/>
        <v>1.1205216</v>
      </c>
      <c r="G22" s="16">
        <v>42.563000000000002</v>
      </c>
      <c r="H22" s="52">
        <f t="shared" si="1"/>
        <v>47.6927608608</v>
      </c>
      <c r="I22" s="10"/>
      <c r="M22" s="10">
        <v>14</v>
      </c>
      <c r="N22" s="88">
        <v>22157</v>
      </c>
      <c r="O22" s="16">
        <v>302.19</v>
      </c>
      <c r="P22" s="16">
        <v>82.147999999999996</v>
      </c>
      <c r="Q22" s="16">
        <f t="shared" si="2"/>
        <v>7.0975872000000004</v>
      </c>
      <c r="R22" s="16">
        <f t="shared" si="3"/>
        <v>157.48661000000001</v>
      </c>
      <c r="S22" s="16">
        <f t="shared" si="4"/>
        <v>1117.7749473073923</v>
      </c>
      <c r="T22" s="10" t="s">
        <v>145</v>
      </c>
      <c r="U22" s="4">
        <v>164.15619000000001</v>
      </c>
      <c r="V22" s="4">
        <v>176.48818</v>
      </c>
      <c r="W22" s="4">
        <v>131.81546</v>
      </c>
    </row>
    <row r="23" spans="1:23">
      <c r="A23" s="11"/>
      <c r="B23" s="10">
        <f t="shared" si="5"/>
        <v>15</v>
      </c>
      <c r="C23" s="193">
        <v>34333</v>
      </c>
      <c r="D23" s="16">
        <v>301.45999999999998</v>
      </c>
      <c r="E23" s="16">
        <v>4.008</v>
      </c>
      <c r="F23" s="52">
        <f t="shared" si="0"/>
        <v>0.34629120000000002</v>
      </c>
      <c r="G23" s="16">
        <v>37.393000000000001</v>
      </c>
      <c r="H23" s="52">
        <f t="shared" si="1"/>
        <v>12.948866841600001</v>
      </c>
      <c r="I23" s="10"/>
      <c r="M23" s="10">
        <v>15</v>
      </c>
      <c r="N23" s="88">
        <v>22166</v>
      </c>
      <c r="O23" s="16">
        <v>302.39999999999998</v>
      </c>
      <c r="P23" s="16">
        <v>116.307</v>
      </c>
      <c r="Q23" s="16">
        <f t="shared" si="2"/>
        <v>10.0489248</v>
      </c>
      <c r="R23" s="16">
        <f t="shared" si="3"/>
        <v>151.71501000000001</v>
      </c>
      <c r="S23" s="16">
        <f t="shared" si="4"/>
        <v>1524.5727265212481</v>
      </c>
      <c r="T23" s="10" t="s">
        <v>146</v>
      </c>
      <c r="U23" s="4">
        <v>127.26226</v>
      </c>
      <c r="V23" s="4">
        <v>141.91828000000001</v>
      </c>
      <c r="W23" s="4">
        <v>185.96449000000001</v>
      </c>
    </row>
    <row r="24" spans="1:23">
      <c r="A24" s="11"/>
      <c r="B24" s="10">
        <f t="shared" si="5"/>
        <v>16</v>
      </c>
      <c r="C24" s="193">
        <v>34348</v>
      </c>
      <c r="D24" s="16">
        <v>301.56</v>
      </c>
      <c r="E24" s="16">
        <v>6.5190000000000001</v>
      </c>
      <c r="F24" s="52">
        <f t="shared" si="0"/>
        <v>0.56324160000000001</v>
      </c>
      <c r="G24" s="16">
        <v>88.106999999999999</v>
      </c>
      <c r="H24" s="52">
        <f t="shared" si="1"/>
        <v>49.625527651200002</v>
      </c>
      <c r="I24" s="10"/>
      <c r="M24" s="10">
        <v>16</v>
      </c>
      <c r="N24" s="88">
        <v>22178</v>
      </c>
      <c r="O24" s="16">
        <v>302.33999999999997</v>
      </c>
      <c r="P24" s="16">
        <v>107.56399999999999</v>
      </c>
      <c r="Q24" s="16">
        <f t="shared" si="2"/>
        <v>9.2935295999999994</v>
      </c>
      <c r="R24" s="16">
        <f t="shared" si="3"/>
        <v>165.03996666666666</v>
      </c>
      <c r="S24" s="16">
        <f t="shared" si="4"/>
        <v>1533.8038153996797</v>
      </c>
      <c r="T24" s="10" t="s">
        <v>147</v>
      </c>
      <c r="U24" s="4">
        <v>158.24887000000001</v>
      </c>
      <c r="V24" s="4">
        <v>160.66315</v>
      </c>
      <c r="W24" s="4">
        <v>176.20787999999999</v>
      </c>
    </row>
    <row r="25" spans="1:23">
      <c r="A25" s="11"/>
      <c r="B25" s="10">
        <f t="shared" si="5"/>
        <v>17</v>
      </c>
      <c r="C25" s="193">
        <v>34358</v>
      </c>
      <c r="D25" s="16">
        <v>301.51</v>
      </c>
      <c r="E25" s="16">
        <v>4.3879999999999999</v>
      </c>
      <c r="F25" s="52">
        <f t="shared" si="0"/>
        <v>0.37912319999999999</v>
      </c>
      <c r="G25" s="16">
        <v>36.167000000000002</v>
      </c>
      <c r="H25" s="52">
        <f t="shared" si="1"/>
        <v>13.7117487744</v>
      </c>
      <c r="I25" s="10"/>
      <c r="M25" s="10">
        <v>17</v>
      </c>
      <c r="N25" s="88">
        <v>22184</v>
      </c>
      <c r="O25" s="16">
        <v>320.08999999999997</v>
      </c>
      <c r="P25" s="16">
        <v>62.735999999999997</v>
      </c>
      <c r="Q25" s="16">
        <f t="shared" si="2"/>
        <v>5.4203903999999996</v>
      </c>
      <c r="R25" s="16">
        <f t="shared" si="3"/>
        <v>134.61089666666666</v>
      </c>
      <c r="S25" s="16">
        <f t="shared" si="4"/>
        <v>729.6436120273919</v>
      </c>
      <c r="T25" s="10" t="s">
        <v>116</v>
      </c>
      <c r="U25" s="4">
        <v>148.27878999999999</v>
      </c>
      <c r="V25" s="4">
        <v>185.98498000000001</v>
      </c>
      <c r="W25" s="4">
        <v>69.568920000000006</v>
      </c>
    </row>
    <row r="26" spans="1:23" ht="24.75" thickBot="1">
      <c r="A26" s="47"/>
      <c r="B26" s="48">
        <f t="shared" si="5"/>
        <v>18</v>
      </c>
      <c r="C26" s="194">
        <v>34365</v>
      </c>
      <c r="D26" s="49">
        <v>301.48</v>
      </c>
      <c r="E26" s="49">
        <v>3.7320000000000002</v>
      </c>
      <c r="F26" s="55">
        <f t="shared" si="0"/>
        <v>0.32244480000000003</v>
      </c>
      <c r="G26" s="49">
        <v>38.186999999999998</v>
      </c>
      <c r="H26" s="55">
        <f t="shared" si="1"/>
        <v>12.313199577600001</v>
      </c>
      <c r="I26" s="48"/>
      <c r="J26" s="49"/>
      <c r="K26" s="49"/>
      <c r="L26" s="49"/>
      <c r="M26" s="10">
        <v>18</v>
      </c>
      <c r="N26" s="88">
        <v>22194</v>
      </c>
      <c r="O26" s="16">
        <v>302.35000000000002</v>
      </c>
      <c r="P26" s="16">
        <v>109.776</v>
      </c>
      <c r="Q26" s="16">
        <f t="shared" si="2"/>
        <v>9.4846464000000008</v>
      </c>
      <c r="R26" s="16">
        <f t="shared" si="3"/>
        <v>982.94095000000004</v>
      </c>
      <c r="S26" s="16">
        <f t="shared" si="4"/>
        <v>9322.8473428300804</v>
      </c>
      <c r="T26" s="10" t="s">
        <v>117</v>
      </c>
      <c r="U26" s="4">
        <v>1004.10948</v>
      </c>
      <c r="V26" s="4">
        <v>876.66323999999997</v>
      </c>
      <c r="W26" s="4">
        <v>1068.0501300000001</v>
      </c>
    </row>
    <row r="27" spans="1:23" ht="24.75" thickTop="1">
      <c r="A27" s="46" t="s">
        <v>24</v>
      </c>
      <c r="B27" s="14">
        <v>1</v>
      </c>
      <c r="C27" s="195">
        <v>34445</v>
      </c>
      <c r="D27" s="15">
        <v>301.60000000000002</v>
      </c>
      <c r="E27" s="15">
        <v>10.867000000000001</v>
      </c>
      <c r="F27" s="56">
        <f t="shared" si="0"/>
        <v>0.9389088000000001</v>
      </c>
      <c r="G27" s="15">
        <v>70.8</v>
      </c>
      <c r="H27" s="56">
        <f t="shared" si="1"/>
        <v>66.474743040000007</v>
      </c>
      <c r="I27" s="14"/>
      <c r="J27" s="15"/>
      <c r="K27" s="15"/>
      <c r="L27" s="15"/>
      <c r="M27" s="10">
        <v>19</v>
      </c>
      <c r="N27" s="88">
        <v>22200</v>
      </c>
      <c r="O27" s="16">
        <v>302.25</v>
      </c>
      <c r="P27" s="16">
        <v>94.756</v>
      </c>
      <c r="Q27" s="16">
        <f t="shared" si="2"/>
        <v>8.1869183999999997</v>
      </c>
      <c r="R27" s="16">
        <f t="shared" si="3"/>
        <v>1181.6424933333335</v>
      </c>
      <c r="S27" s="16">
        <f t="shared" si="4"/>
        <v>9674.010670892545</v>
      </c>
      <c r="T27" s="10" t="s">
        <v>148</v>
      </c>
      <c r="U27" s="4">
        <v>1210.0230799999999</v>
      </c>
      <c r="V27" s="4">
        <v>1181.1890100000001</v>
      </c>
      <c r="W27" s="4">
        <v>1153.7153900000001</v>
      </c>
    </row>
    <row r="28" spans="1:23">
      <c r="A28" s="11"/>
      <c r="B28" s="10">
        <f t="shared" ref="B28:B59" si="6">+B27+1</f>
        <v>2</v>
      </c>
      <c r="C28" s="193">
        <v>34450</v>
      </c>
      <c r="D28" s="16">
        <v>301.3</v>
      </c>
      <c r="E28" s="16">
        <v>6.2430000000000003</v>
      </c>
      <c r="F28" s="52">
        <f t="shared" si="0"/>
        <v>0.53939520000000007</v>
      </c>
      <c r="G28" s="16">
        <v>69.75</v>
      </c>
      <c r="H28" s="52">
        <f t="shared" si="1"/>
        <v>37.622815200000005</v>
      </c>
      <c r="I28" s="10"/>
      <c r="M28" s="10">
        <v>20</v>
      </c>
      <c r="N28" s="88">
        <v>22219</v>
      </c>
      <c r="O28" s="16">
        <v>302.43</v>
      </c>
      <c r="P28" s="16">
        <v>124.267</v>
      </c>
      <c r="Q28" s="16">
        <f t="shared" si="2"/>
        <v>10.7366688</v>
      </c>
      <c r="R28" s="16">
        <f t="shared" si="3"/>
        <v>938.65221333333329</v>
      </c>
      <c r="S28" s="16">
        <f t="shared" si="4"/>
        <v>10077.997932946944</v>
      </c>
      <c r="T28" s="10" t="s">
        <v>149</v>
      </c>
      <c r="U28" s="4">
        <v>907.08042</v>
      </c>
      <c r="V28" s="4">
        <v>963.96478000000002</v>
      </c>
      <c r="W28" s="4">
        <v>944.91143999999997</v>
      </c>
    </row>
    <row r="29" spans="1:23">
      <c r="A29" s="11"/>
      <c r="B29" s="10">
        <f t="shared" si="6"/>
        <v>3</v>
      </c>
      <c r="C29" s="193">
        <v>34453</v>
      </c>
      <c r="D29" s="16">
        <v>301.51</v>
      </c>
      <c r="E29" s="16">
        <v>7.7190000000000003</v>
      </c>
      <c r="F29" s="52">
        <f t="shared" si="0"/>
        <v>0.66692160000000011</v>
      </c>
      <c r="G29" s="16">
        <v>58.54</v>
      </c>
      <c r="H29" s="52">
        <f t="shared" si="1"/>
        <v>39.041590464000009</v>
      </c>
      <c r="I29" s="10"/>
      <c r="M29" s="10">
        <v>21</v>
      </c>
      <c r="N29" s="88">
        <v>22227</v>
      </c>
      <c r="O29" s="16">
        <v>302.12</v>
      </c>
      <c r="P29" s="16">
        <v>65.379000000000005</v>
      </c>
      <c r="Q29" s="16">
        <f t="shared" si="2"/>
        <v>5.6487456000000007</v>
      </c>
      <c r="R29" s="16">
        <f t="shared" si="3"/>
        <v>63.661773333333336</v>
      </c>
      <c r="S29" s="16">
        <f t="shared" si="4"/>
        <v>359.60916200486406</v>
      </c>
      <c r="T29" s="10" t="s">
        <v>150</v>
      </c>
      <c r="U29" s="4">
        <v>75.472920000000002</v>
      </c>
      <c r="V29" s="4">
        <v>55.990699999999997</v>
      </c>
      <c r="W29" s="4">
        <v>59.521700000000003</v>
      </c>
    </row>
    <row r="30" spans="1:23">
      <c r="A30" s="11"/>
      <c r="B30" s="10">
        <f t="shared" si="6"/>
        <v>4</v>
      </c>
      <c r="C30" s="193">
        <v>34463</v>
      </c>
      <c r="D30" s="16">
        <v>301.54000000000002</v>
      </c>
      <c r="E30" s="16">
        <v>8.0939999999999994</v>
      </c>
      <c r="F30" s="52">
        <f t="shared" si="0"/>
        <v>0.69932159999999999</v>
      </c>
      <c r="G30" s="16">
        <v>41.46</v>
      </c>
      <c r="H30" s="52">
        <f t="shared" si="1"/>
        <v>28.993873535999999</v>
      </c>
      <c r="I30" s="10"/>
      <c r="M30" s="10">
        <v>22</v>
      </c>
      <c r="N30" s="88">
        <v>22236</v>
      </c>
      <c r="O30" s="16">
        <v>302.02999999999997</v>
      </c>
      <c r="P30" s="16">
        <v>56.145000000000003</v>
      </c>
      <c r="Q30" s="16">
        <f t="shared" si="2"/>
        <v>4.8509280000000006</v>
      </c>
      <c r="R30" s="16">
        <f t="shared" si="3"/>
        <v>39.853803333333332</v>
      </c>
      <c r="S30" s="16">
        <f t="shared" si="4"/>
        <v>193.32793049616001</v>
      </c>
      <c r="T30" s="10" t="s">
        <v>151</v>
      </c>
      <c r="U30" s="4">
        <v>39.359749999999998</v>
      </c>
      <c r="V30" s="4">
        <v>46.954520000000002</v>
      </c>
      <c r="W30" s="4">
        <v>33.247140000000002</v>
      </c>
    </row>
    <row r="31" spans="1:23">
      <c r="A31" s="11"/>
      <c r="B31" s="10">
        <f t="shared" si="6"/>
        <v>5</v>
      </c>
      <c r="C31" s="193">
        <v>34470</v>
      </c>
      <c r="D31" s="16">
        <v>301.67</v>
      </c>
      <c r="E31" s="16">
        <v>17.600999999999999</v>
      </c>
      <c r="F31" s="52">
        <f t="shared" si="0"/>
        <v>1.5207264</v>
      </c>
      <c r="G31" s="16">
        <v>55.29</v>
      </c>
      <c r="H31" s="52">
        <f t="shared" si="1"/>
        <v>84.080962655999997</v>
      </c>
      <c r="I31" s="10"/>
      <c r="M31" s="10">
        <v>23</v>
      </c>
      <c r="N31" s="88">
        <v>22248</v>
      </c>
      <c r="O31" s="16">
        <v>302.05</v>
      </c>
      <c r="P31" s="16">
        <v>54.945999999999998</v>
      </c>
      <c r="Q31" s="16">
        <f t="shared" si="2"/>
        <v>4.7473343999999997</v>
      </c>
      <c r="R31" s="16">
        <f t="shared" si="3"/>
        <v>41.704386666666664</v>
      </c>
      <c r="S31" s="16">
        <f t="shared" si="4"/>
        <v>197.98466945356799</v>
      </c>
      <c r="T31" s="10" t="s">
        <v>152</v>
      </c>
      <c r="U31" s="4">
        <v>35.364139999999999</v>
      </c>
      <c r="V31" s="4">
        <v>48.304139999999997</v>
      </c>
      <c r="W31" s="4">
        <v>41.444879999999998</v>
      </c>
    </row>
    <row r="32" spans="1:23">
      <c r="A32" s="11"/>
      <c r="B32" s="10">
        <f t="shared" si="6"/>
        <v>6</v>
      </c>
      <c r="C32" s="193">
        <v>34486</v>
      </c>
      <c r="D32" s="16">
        <v>301.83999999999997</v>
      </c>
      <c r="E32" s="16">
        <v>58.14</v>
      </c>
      <c r="F32" s="52">
        <f t="shared" si="0"/>
        <v>5.0232960000000002</v>
      </c>
      <c r="G32" s="16">
        <v>218.82</v>
      </c>
      <c r="H32" s="52">
        <f t="shared" si="1"/>
        <v>1099.19763072</v>
      </c>
      <c r="I32" s="10"/>
      <c r="M32" s="10">
        <v>24</v>
      </c>
      <c r="N32" s="88">
        <v>22257</v>
      </c>
      <c r="O32" s="16">
        <v>301.95</v>
      </c>
      <c r="P32" s="16">
        <v>33.698</v>
      </c>
      <c r="Q32" s="16">
        <f t="shared" si="2"/>
        <v>2.9115072000000004</v>
      </c>
      <c r="R32" s="16">
        <f t="shared" si="3"/>
        <v>56.280473333333333</v>
      </c>
      <c r="S32" s="16">
        <f t="shared" si="4"/>
        <v>163.86100332940802</v>
      </c>
      <c r="T32" s="10" t="s">
        <v>153</v>
      </c>
      <c r="U32" s="4">
        <v>64.796899999999994</v>
      </c>
      <c r="V32" s="4">
        <v>48.317459999999997</v>
      </c>
      <c r="W32" s="4">
        <v>55.727060000000002</v>
      </c>
    </row>
    <row r="33" spans="1:23">
      <c r="A33" s="11"/>
      <c r="B33" s="10">
        <f t="shared" si="6"/>
        <v>7</v>
      </c>
      <c r="C33" s="193">
        <v>34494</v>
      </c>
      <c r="D33" s="16">
        <v>302</v>
      </c>
      <c r="E33" s="16">
        <v>56.386000000000003</v>
      </c>
      <c r="F33" s="52">
        <f t="shared" si="0"/>
        <v>4.8717504000000007</v>
      </c>
      <c r="G33" s="16">
        <v>160.28</v>
      </c>
      <c r="H33" s="52">
        <f t="shared" si="1"/>
        <v>780.84415411200007</v>
      </c>
      <c r="I33" s="10"/>
      <c r="M33" s="10">
        <v>25</v>
      </c>
      <c r="N33" s="88">
        <v>22270</v>
      </c>
      <c r="O33" s="16">
        <v>301.83999999999997</v>
      </c>
      <c r="P33" s="16">
        <v>30.17</v>
      </c>
      <c r="Q33" s="16">
        <f t="shared" si="2"/>
        <v>2.6066880000000001</v>
      </c>
      <c r="R33" s="16">
        <f t="shared" si="3"/>
        <v>38.134050000000002</v>
      </c>
      <c r="S33" s="16">
        <f t="shared" si="4"/>
        <v>99.403570526400003</v>
      </c>
      <c r="T33" s="10" t="s">
        <v>154</v>
      </c>
      <c r="U33" s="4">
        <v>44.579859999999996</v>
      </c>
      <c r="V33" s="4">
        <v>31.373840000000001</v>
      </c>
      <c r="W33" s="4">
        <v>38.448450000000001</v>
      </c>
    </row>
    <row r="34" spans="1:23">
      <c r="A34" s="11"/>
      <c r="B34" s="10">
        <f t="shared" si="6"/>
        <v>8</v>
      </c>
      <c r="C34" s="193">
        <v>34501</v>
      </c>
      <c r="D34" s="16">
        <v>301.91000000000003</v>
      </c>
      <c r="E34" s="16">
        <v>48.194000000000003</v>
      </c>
      <c r="F34" s="52">
        <f t="shared" si="0"/>
        <v>4.1639616000000004</v>
      </c>
      <c r="G34" s="16">
        <v>56.59</v>
      </c>
      <c r="H34" s="52">
        <f t="shared" si="1"/>
        <v>235.63858694400002</v>
      </c>
      <c r="I34" s="10"/>
      <c r="M34" s="10">
        <v>26</v>
      </c>
      <c r="N34" s="88">
        <v>22277</v>
      </c>
      <c r="O34" s="16">
        <v>301.95999999999998</v>
      </c>
      <c r="P34" s="16">
        <v>37.244</v>
      </c>
      <c r="Q34" s="16">
        <f t="shared" si="2"/>
        <v>3.2178816000000001</v>
      </c>
      <c r="R34" s="16">
        <f t="shared" si="3"/>
        <v>43.448839999999997</v>
      </c>
      <c r="S34" s="16">
        <f t="shared" si="4"/>
        <v>139.81322277734401</v>
      </c>
      <c r="T34" s="10" t="s">
        <v>155</v>
      </c>
      <c r="U34" s="4">
        <v>58.491329999999998</v>
      </c>
      <c r="V34" s="4">
        <v>34.054789999999997</v>
      </c>
      <c r="W34" s="4">
        <v>37.800400000000003</v>
      </c>
    </row>
    <row r="35" spans="1:23">
      <c r="A35" s="11"/>
      <c r="B35" s="10">
        <f t="shared" si="6"/>
        <v>9</v>
      </c>
      <c r="C35" s="193">
        <v>34513</v>
      </c>
      <c r="D35" s="16">
        <v>301.77</v>
      </c>
      <c r="E35" s="16">
        <v>30.305</v>
      </c>
      <c r="F35" s="52">
        <f t="shared" si="0"/>
        <v>2.6183520000000002</v>
      </c>
      <c r="G35" s="16">
        <v>76.05</v>
      </c>
      <c r="H35" s="52">
        <f t="shared" si="1"/>
        <v>199.12566960000001</v>
      </c>
      <c r="I35" s="10"/>
      <c r="M35" s="10">
        <v>27</v>
      </c>
      <c r="N35" s="88">
        <v>22290</v>
      </c>
      <c r="O35" s="16">
        <v>301.8</v>
      </c>
      <c r="P35" s="16">
        <v>18.314</v>
      </c>
      <c r="Q35" s="16">
        <f t="shared" si="2"/>
        <v>1.5823296</v>
      </c>
      <c r="R35" s="16"/>
      <c r="S35" s="16"/>
      <c r="T35" s="10" t="s">
        <v>178</v>
      </c>
      <c r="U35" s="4"/>
      <c r="V35" s="4"/>
      <c r="W35" s="4"/>
    </row>
    <row r="36" spans="1:23">
      <c r="A36" s="11"/>
      <c r="B36" s="10">
        <f t="shared" si="6"/>
        <v>10</v>
      </c>
      <c r="C36" s="193">
        <v>34522</v>
      </c>
      <c r="D36" s="16">
        <v>301.83999999999997</v>
      </c>
      <c r="E36" s="16">
        <v>34.39</v>
      </c>
      <c r="F36" s="52">
        <f t="shared" si="0"/>
        <v>2.9712960000000002</v>
      </c>
      <c r="G36" s="16">
        <v>58.12</v>
      </c>
      <c r="H36" s="52">
        <f t="shared" si="1"/>
        <v>172.69172352000001</v>
      </c>
      <c r="I36" s="10"/>
      <c r="M36" s="10">
        <v>28</v>
      </c>
      <c r="N36" s="88">
        <v>22296</v>
      </c>
      <c r="O36" s="16">
        <v>301.74</v>
      </c>
      <c r="P36" s="16">
        <v>17.888000000000002</v>
      </c>
      <c r="Q36" s="16">
        <f t="shared" si="2"/>
        <v>1.5455232000000003</v>
      </c>
      <c r="R36" s="16"/>
      <c r="S36" s="16"/>
      <c r="T36" s="10" t="s">
        <v>129</v>
      </c>
      <c r="U36" s="4"/>
      <c r="V36" s="4"/>
      <c r="W36" s="4"/>
    </row>
    <row r="37" spans="1:23">
      <c r="A37" s="11"/>
      <c r="B37" s="10">
        <f t="shared" si="6"/>
        <v>11</v>
      </c>
      <c r="C37" s="193">
        <v>34534</v>
      </c>
      <c r="D37" s="16">
        <v>301.76</v>
      </c>
      <c r="E37" s="16">
        <v>29.943999999999999</v>
      </c>
      <c r="F37" s="52">
        <f t="shared" si="0"/>
        <v>2.5871616</v>
      </c>
      <c r="G37" s="16">
        <v>104.72</v>
      </c>
      <c r="H37" s="52">
        <f t="shared" si="1"/>
        <v>270.92756275199997</v>
      </c>
      <c r="I37" s="10"/>
      <c r="M37" s="10">
        <v>29</v>
      </c>
      <c r="N37" s="88">
        <v>22304</v>
      </c>
      <c r="O37" s="16">
        <v>301.77</v>
      </c>
      <c r="P37" s="16">
        <v>18.16</v>
      </c>
      <c r="Q37" s="16">
        <f t="shared" si="2"/>
        <v>1.5690240000000002</v>
      </c>
      <c r="R37" s="16"/>
      <c r="S37" s="16"/>
      <c r="T37" s="10" t="s">
        <v>130</v>
      </c>
      <c r="U37" s="4"/>
      <c r="V37" s="4"/>
      <c r="W37" s="4"/>
    </row>
    <row r="38" spans="1:23">
      <c r="A38" s="11"/>
      <c r="B38" s="10">
        <f t="shared" si="6"/>
        <v>12</v>
      </c>
      <c r="C38" s="193">
        <v>34540</v>
      </c>
      <c r="D38" s="16">
        <v>301.74</v>
      </c>
      <c r="E38" s="16">
        <v>28.292000000000002</v>
      </c>
      <c r="F38" s="52">
        <f t="shared" si="0"/>
        <v>2.4444288000000003</v>
      </c>
      <c r="G38" s="16">
        <v>40.56</v>
      </c>
      <c r="H38" s="52">
        <f t="shared" si="1"/>
        <v>99.146032128000016</v>
      </c>
      <c r="I38" s="10"/>
      <c r="M38" s="10">
        <v>30</v>
      </c>
      <c r="N38" s="88"/>
      <c r="O38" s="16"/>
      <c r="P38" s="16"/>
      <c r="Q38" s="16"/>
      <c r="R38" s="16"/>
      <c r="S38" s="16"/>
      <c r="T38" s="10" t="s">
        <v>131</v>
      </c>
      <c r="U38" s="4"/>
      <c r="V38" s="4"/>
      <c r="W38" s="4"/>
    </row>
    <row r="39" spans="1:23">
      <c r="A39" s="11"/>
      <c r="B39" s="10">
        <f t="shared" si="6"/>
        <v>13</v>
      </c>
      <c r="C39" s="193">
        <v>34549</v>
      </c>
      <c r="D39" s="16">
        <v>303.51</v>
      </c>
      <c r="E39" s="16">
        <v>270.524</v>
      </c>
      <c r="F39" s="52">
        <f t="shared" si="0"/>
        <v>23.373273600000001</v>
      </c>
      <c r="G39" s="16">
        <v>492.31</v>
      </c>
      <c r="H39" s="52">
        <f t="shared" si="1"/>
        <v>11506.896326016</v>
      </c>
      <c r="I39" s="10"/>
      <c r="M39" s="10">
        <v>31</v>
      </c>
      <c r="N39" s="88"/>
      <c r="O39" s="16"/>
      <c r="P39" s="16"/>
      <c r="Q39" s="16"/>
      <c r="R39" s="16"/>
      <c r="S39" s="16"/>
      <c r="T39" s="10" t="s">
        <v>132</v>
      </c>
      <c r="U39" s="4"/>
      <c r="V39" s="4"/>
      <c r="W39" s="4"/>
    </row>
    <row r="40" spans="1:23">
      <c r="A40" s="11"/>
      <c r="B40" s="10">
        <f t="shared" si="6"/>
        <v>14</v>
      </c>
      <c r="C40" s="193">
        <v>34562</v>
      </c>
      <c r="D40" s="16">
        <v>302.45</v>
      </c>
      <c r="E40" s="16">
        <v>132.352</v>
      </c>
      <c r="F40" s="52">
        <f t="shared" si="0"/>
        <v>11.4352128</v>
      </c>
      <c r="G40" s="16">
        <v>314.94</v>
      </c>
      <c r="H40" s="52">
        <f t="shared" si="1"/>
        <v>3601.4059192320001</v>
      </c>
      <c r="I40" s="10"/>
      <c r="M40" s="10">
        <v>32</v>
      </c>
      <c r="N40" s="88"/>
      <c r="O40" s="16"/>
      <c r="P40" s="16"/>
      <c r="Q40" s="16"/>
      <c r="R40" s="16"/>
      <c r="S40" s="16"/>
      <c r="T40" s="10" t="s">
        <v>179</v>
      </c>
      <c r="U40" s="4"/>
      <c r="V40" s="4"/>
      <c r="W40" s="4"/>
    </row>
    <row r="41" spans="1:23">
      <c r="A41" s="11"/>
      <c r="B41" s="10">
        <f t="shared" si="6"/>
        <v>15</v>
      </c>
      <c r="C41" s="193">
        <v>34571</v>
      </c>
      <c r="D41" s="16">
        <v>303.47000000000003</v>
      </c>
      <c r="E41" s="16">
        <v>277.262</v>
      </c>
      <c r="F41" s="52">
        <f t="shared" si="0"/>
        <v>23.955436800000001</v>
      </c>
      <c r="G41" s="16">
        <v>257.18</v>
      </c>
      <c r="H41" s="52">
        <f t="shared" si="1"/>
        <v>6160.8592362240006</v>
      </c>
      <c r="I41" s="10"/>
      <c r="M41" s="17"/>
      <c r="N41" s="17"/>
      <c r="O41" s="11"/>
    </row>
    <row r="42" spans="1:23">
      <c r="A42" s="11"/>
      <c r="B42" s="10">
        <f t="shared" si="6"/>
        <v>16</v>
      </c>
      <c r="C42" s="193">
        <v>34582</v>
      </c>
      <c r="D42" s="16">
        <v>303.51</v>
      </c>
      <c r="E42" s="16">
        <v>282.57299999999998</v>
      </c>
      <c r="F42" s="52">
        <f t="shared" si="0"/>
        <v>24.4143072</v>
      </c>
      <c r="G42" s="16">
        <v>393.02</v>
      </c>
      <c r="H42" s="52">
        <f t="shared" si="1"/>
        <v>9595.3110157439987</v>
      </c>
      <c r="I42" s="10"/>
      <c r="M42" s="17"/>
      <c r="N42" s="17"/>
      <c r="O42" s="11"/>
    </row>
    <row r="43" spans="1:23">
      <c r="A43" s="11"/>
      <c r="B43" s="10">
        <f t="shared" si="6"/>
        <v>17</v>
      </c>
      <c r="C43" s="193">
        <v>34596</v>
      </c>
      <c r="D43" s="16">
        <v>304.22000000000003</v>
      </c>
      <c r="E43" s="16">
        <v>403.73700000000002</v>
      </c>
      <c r="F43" s="52">
        <f t="shared" si="0"/>
        <v>34.882876800000005</v>
      </c>
      <c r="G43" s="16">
        <v>578.6</v>
      </c>
      <c r="H43" s="52">
        <f t="shared" si="1"/>
        <v>20183.232516480002</v>
      </c>
      <c r="I43" s="10"/>
      <c r="M43" s="17"/>
      <c r="N43" s="17"/>
      <c r="O43" s="11"/>
    </row>
    <row r="44" spans="1:23">
      <c r="A44" s="11"/>
      <c r="B44" s="10">
        <f t="shared" si="6"/>
        <v>18</v>
      </c>
      <c r="C44" s="193">
        <v>34603</v>
      </c>
      <c r="D44" s="16">
        <v>302.83999999999997</v>
      </c>
      <c r="E44" s="16">
        <v>183.92</v>
      </c>
      <c r="F44" s="52">
        <f t="shared" si="0"/>
        <v>15.890687999999999</v>
      </c>
      <c r="G44" s="16">
        <v>509.72</v>
      </c>
      <c r="H44" s="52">
        <f t="shared" si="1"/>
        <v>8099.8014873599996</v>
      </c>
      <c r="I44" s="10"/>
      <c r="M44" s="17"/>
      <c r="N44" s="17"/>
      <c r="O44" s="11"/>
    </row>
    <row r="45" spans="1:23">
      <c r="A45" s="11"/>
      <c r="B45" s="10">
        <f t="shared" si="6"/>
        <v>19</v>
      </c>
      <c r="C45" s="193">
        <v>34617</v>
      </c>
      <c r="D45" s="16">
        <v>302.38</v>
      </c>
      <c r="E45" s="16">
        <v>126.551</v>
      </c>
      <c r="F45" s="52">
        <f t="shared" si="0"/>
        <v>10.934006400000001</v>
      </c>
      <c r="G45" s="16">
        <v>275.52</v>
      </c>
      <c r="H45" s="52">
        <f t="shared" si="1"/>
        <v>3012.5374433280003</v>
      </c>
      <c r="I45" s="10"/>
      <c r="M45" s="17"/>
      <c r="N45" s="17"/>
      <c r="O45" s="11"/>
    </row>
    <row r="46" spans="1:23">
      <c r="A46" s="11"/>
      <c r="B46" s="10">
        <f t="shared" si="6"/>
        <v>20</v>
      </c>
      <c r="C46" s="193">
        <v>34625</v>
      </c>
      <c r="D46" s="16">
        <v>302.3</v>
      </c>
      <c r="E46" s="16">
        <v>121.21599999999999</v>
      </c>
      <c r="F46" s="52">
        <f t="shared" si="0"/>
        <v>10.4730624</v>
      </c>
      <c r="G46" s="16">
        <v>319.25</v>
      </c>
      <c r="H46" s="52">
        <f t="shared" si="1"/>
        <v>3343.5251711999999</v>
      </c>
      <c r="I46" s="10"/>
      <c r="M46" s="17"/>
      <c r="N46" s="17"/>
      <c r="O46" s="11"/>
    </row>
    <row r="47" spans="1:23">
      <c r="A47" s="11"/>
      <c r="B47" s="10">
        <f t="shared" si="6"/>
        <v>21</v>
      </c>
      <c r="C47" s="193">
        <v>34634</v>
      </c>
      <c r="D47" s="16">
        <v>302.06</v>
      </c>
      <c r="E47" s="16">
        <v>78.075999999999993</v>
      </c>
      <c r="F47" s="52">
        <f t="shared" si="0"/>
        <v>6.7457663999999999</v>
      </c>
      <c r="G47" s="16">
        <v>184.67</v>
      </c>
      <c r="H47" s="52">
        <f t="shared" si="1"/>
        <v>1245.740681088</v>
      </c>
      <c r="I47" s="10"/>
      <c r="M47" s="17"/>
      <c r="N47" s="17"/>
      <c r="O47" s="11"/>
    </row>
    <row r="48" spans="1:23">
      <c r="A48" s="11"/>
      <c r="B48" s="10">
        <f t="shared" si="6"/>
        <v>22</v>
      </c>
      <c r="C48" s="193">
        <v>34639</v>
      </c>
      <c r="D48" s="16">
        <v>302.01</v>
      </c>
      <c r="E48" s="16">
        <v>71.299000000000007</v>
      </c>
      <c r="F48" s="52">
        <f t="shared" si="0"/>
        <v>6.1602336000000006</v>
      </c>
      <c r="G48" s="16">
        <v>114.49</v>
      </c>
      <c r="H48" s="52">
        <f t="shared" si="1"/>
        <v>705.28514486400002</v>
      </c>
      <c r="I48" s="10"/>
      <c r="M48" s="17"/>
      <c r="N48" s="17"/>
      <c r="O48" s="11"/>
    </row>
    <row r="49" spans="1:15">
      <c r="A49" s="11"/>
      <c r="B49" s="10">
        <f t="shared" si="6"/>
        <v>23</v>
      </c>
      <c r="C49" s="193">
        <v>34652</v>
      </c>
      <c r="D49" s="16">
        <v>301.97000000000003</v>
      </c>
      <c r="E49" s="16">
        <v>64.274000000000001</v>
      </c>
      <c r="F49" s="52">
        <f t="shared" si="0"/>
        <v>5.5532736000000007</v>
      </c>
      <c r="G49" s="16">
        <v>107.52</v>
      </c>
      <c r="H49" s="52">
        <f t="shared" si="1"/>
        <v>597.08797747200003</v>
      </c>
      <c r="I49" s="10"/>
      <c r="M49" s="17"/>
      <c r="N49" s="17"/>
      <c r="O49" s="11"/>
    </row>
    <row r="50" spans="1:15">
      <c r="A50" s="11"/>
      <c r="B50" s="10">
        <f t="shared" si="6"/>
        <v>24</v>
      </c>
      <c r="C50" s="193">
        <v>34666</v>
      </c>
      <c r="D50" s="16">
        <v>302.08999999999997</v>
      </c>
      <c r="E50" s="16">
        <v>79.242000000000004</v>
      </c>
      <c r="F50" s="52">
        <f t="shared" si="0"/>
        <v>6.8465088000000005</v>
      </c>
      <c r="G50" s="16">
        <v>165.55</v>
      </c>
      <c r="H50" s="52">
        <f t="shared" si="1"/>
        <v>1133.4395318400002</v>
      </c>
      <c r="I50" s="10"/>
      <c r="M50" s="17"/>
      <c r="N50" s="17"/>
      <c r="O50" s="11"/>
    </row>
    <row r="51" spans="1:15">
      <c r="A51" s="11"/>
      <c r="B51" s="10">
        <f t="shared" si="6"/>
        <v>25</v>
      </c>
      <c r="C51" s="193">
        <v>34669</v>
      </c>
      <c r="D51" s="16">
        <v>302.02999999999997</v>
      </c>
      <c r="E51" s="16">
        <v>74.59</v>
      </c>
      <c r="F51" s="52">
        <f t="shared" si="0"/>
        <v>6.4445760000000005</v>
      </c>
      <c r="G51" s="16">
        <v>126.06</v>
      </c>
      <c r="H51" s="52">
        <f t="shared" si="1"/>
        <v>812.40325056000006</v>
      </c>
      <c r="I51" s="10"/>
      <c r="M51" s="17"/>
      <c r="N51" s="17"/>
      <c r="O51" s="11"/>
    </row>
    <row r="52" spans="1:15">
      <c r="A52" s="11"/>
      <c r="B52" s="10">
        <f t="shared" si="6"/>
        <v>26</v>
      </c>
      <c r="C52" s="193">
        <v>34681</v>
      </c>
      <c r="D52" s="16">
        <v>301.93</v>
      </c>
      <c r="E52" s="16">
        <v>57.566000000000003</v>
      </c>
      <c r="F52" s="52">
        <f t="shared" si="0"/>
        <v>4.9737024000000005</v>
      </c>
      <c r="G52" s="16">
        <v>91.75</v>
      </c>
      <c r="H52" s="52">
        <f t="shared" si="1"/>
        <v>456.33719520000005</v>
      </c>
      <c r="I52" s="10"/>
      <c r="M52" s="17"/>
      <c r="N52" s="17"/>
      <c r="O52" s="11"/>
    </row>
    <row r="53" spans="1:15">
      <c r="A53" s="11"/>
      <c r="B53" s="10">
        <f t="shared" si="6"/>
        <v>27</v>
      </c>
      <c r="C53" s="193">
        <v>34697</v>
      </c>
      <c r="D53" s="16">
        <v>301.83</v>
      </c>
      <c r="E53" s="16">
        <v>41.45</v>
      </c>
      <c r="F53" s="52">
        <f t="shared" si="0"/>
        <v>3.5812800000000005</v>
      </c>
      <c r="G53" s="16">
        <v>38.9</v>
      </c>
      <c r="H53" s="52">
        <f t="shared" si="1"/>
        <v>139.31179200000003</v>
      </c>
      <c r="I53" s="10"/>
      <c r="M53" s="17"/>
      <c r="N53" s="17"/>
      <c r="O53" s="11"/>
    </row>
    <row r="54" spans="1:15">
      <c r="A54" s="11"/>
      <c r="B54" s="10">
        <f t="shared" si="6"/>
        <v>28</v>
      </c>
      <c r="C54" s="193">
        <v>34702</v>
      </c>
      <c r="D54" s="16">
        <v>301.82</v>
      </c>
      <c r="E54" s="16">
        <v>38.607999999999997</v>
      </c>
      <c r="F54" s="52">
        <f t="shared" si="0"/>
        <v>3.3357312000000001</v>
      </c>
      <c r="G54" s="16">
        <v>49.44</v>
      </c>
      <c r="H54" s="52">
        <f t="shared" si="1"/>
        <v>164.918550528</v>
      </c>
      <c r="I54" s="10"/>
      <c r="M54" s="17"/>
      <c r="N54" s="17"/>
      <c r="O54" s="11"/>
    </row>
    <row r="55" spans="1:15">
      <c r="A55" s="11"/>
      <c r="B55" s="10">
        <f t="shared" si="6"/>
        <v>29</v>
      </c>
      <c r="C55" s="193">
        <v>34712</v>
      </c>
      <c r="D55" s="16">
        <v>301.73</v>
      </c>
      <c r="E55" s="16">
        <v>32.603999999999999</v>
      </c>
      <c r="F55" s="52">
        <f t="shared" si="0"/>
        <v>2.8169856000000002</v>
      </c>
      <c r="G55" s="16">
        <v>62.78</v>
      </c>
      <c r="H55" s="52">
        <f t="shared" si="1"/>
        <v>176.850355968</v>
      </c>
      <c r="I55" s="10"/>
      <c r="M55" s="17"/>
      <c r="N55" s="17"/>
      <c r="O55" s="11"/>
    </row>
    <row r="56" spans="1:15">
      <c r="A56" s="11"/>
      <c r="B56" s="10">
        <f t="shared" si="6"/>
        <v>30</v>
      </c>
      <c r="C56" s="193">
        <v>34729</v>
      </c>
      <c r="D56" s="16">
        <v>301.63</v>
      </c>
      <c r="E56" s="16">
        <v>15.962999999999999</v>
      </c>
      <c r="F56" s="52">
        <f t="shared" si="0"/>
        <v>1.3792032000000001</v>
      </c>
      <c r="G56" s="16">
        <v>46.55</v>
      </c>
      <c r="H56" s="52">
        <f t="shared" si="1"/>
        <v>64.201908959999997</v>
      </c>
      <c r="I56" s="10"/>
      <c r="M56" s="17"/>
      <c r="N56" s="17"/>
      <c r="O56" s="11"/>
    </row>
    <row r="57" spans="1:15">
      <c r="A57" s="11"/>
      <c r="B57" s="10">
        <f t="shared" si="6"/>
        <v>31</v>
      </c>
      <c r="C57" s="193">
        <v>34732</v>
      </c>
      <c r="D57" s="16">
        <v>301.62</v>
      </c>
      <c r="E57" s="16">
        <v>13.161</v>
      </c>
      <c r="F57" s="52">
        <f t="shared" si="0"/>
        <v>1.1371104000000001</v>
      </c>
      <c r="G57" s="16">
        <v>69.010000000000005</v>
      </c>
      <c r="H57" s="52">
        <f t="shared" si="1"/>
        <v>78.471988704000012</v>
      </c>
      <c r="I57" s="10"/>
      <c r="M57" s="17"/>
      <c r="N57" s="17"/>
      <c r="O57" s="11"/>
    </row>
    <row r="58" spans="1:15">
      <c r="A58" s="11"/>
      <c r="B58" s="10">
        <f t="shared" si="6"/>
        <v>32</v>
      </c>
      <c r="C58" s="193">
        <v>34747</v>
      </c>
      <c r="D58" s="16">
        <v>301.52</v>
      </c>
      <c r="E58" s="16">
        <v>8.9130000000000003</v>
      </c>
      <c r="F58" s="52">
        <f t="shared" si="0"/>
        <v>0.77008320000000008</v>
      </c>
      <c r="G58" s="16">
        <v>53.81</v>
      </c>
      <c r="H58" s="52">
        <f t="shared" si="1"/>
        <v>41.438176992000002</v>
      </c>
      <c r="I58" s="10"/>
      <c r="M58" s="17"/>
      <c r="N58" s="17"/>
      <c r="O58" s="11"/>
    </row>
    <row r="59" spans="1:15" ht="24.75" thickBot="1">
      <c r="A59" s="47"/>
      <c r="B59" s="48">
        <f t="shared" si="6"/>
        <v>33</v>
      </c>
      <c r="C59" s="194">
        <v>34757</v>
      </c>
      <c r="D59" s="49">
        <v>301.52999999999997</v>
      </c>
      <c r="E59" s="49">
        <v>11.242000000000001</v>
      </c>
      <c r="F59" s="55">
        <f t="shared" si="0"/>
        <v>0.97130880000000008</v>
      </c>
      <c r="G59" s="49">
        <v>52.42</v>
      </c>
      <c r="H59" s="55">
        <f t="shared" si="1"/>
        <v>50.916007296000004</v>
      </c>
      <c r="I59" s="48"/>
      <c r="J59" s="49"/>
      <c r="K59" s="49"/>
      <c r="L59" s="49"/>
      <c r="M59" s="17"/>
      <c r="N59" s="17"/>
      <c r="O59" s="11"/>
    </row>
    <row r="60" spans="1:15" ht="24.75" thickTop="1">
      <c r="A60" s="46" t="s">
        <v>25</v>
      </c>
      <c r="B60" s="14">
        <v>1</v>
      </c>
      <c r="C60" s="195">
        <v>34862</v>
      </c>
      <c r="D60" s="15">
        <v>301.79000000000002</v>
      </c>
      <c r="E60" s="15">
        <v>43.151000000000003</v>
      </c>
      <c r="F60" s="56">
        <f t="shared" si="0"/>
        <v>3.7282464000000006</v>
      </c>
      <c r="G60" s="15">
        <v>302.39</v>
      </c>
      <c r="H60" s="56">
        <f t="shared" si="1"/>
        <v>1127.3844288960001</v>
      </c>
      <c r="I60" s="14"/>
      <c r="J60" s="15"/>
      <c r="K60" s="15"/>
      <c r="L60" s="15"/>
      <c r="M60" s="17"/>
      <c r="N60" s="17"/>
      <c r="O60" s="11"/>
    </row>
    <row r="61" spans="1:15">
      <c r="A61" s="11"/>
      <c r="B61" s="10">
        <f t="shared" ref="B61:B80" si="7">+B60+1</f>
        <v>2</v>
      </c>
      <c r="C61" s="193">
        <v>34869</v>
      </c>
      <c r="D61" s="16">
        <v>301.63</v>
      </c>
      <c r="E61" s="16">
        <v>21.062999999999999</v>
      </c>
      <c r="F61" s="52">
        <f t="shared" si="0"/>
        <v>1.8198432</v>
      </c>
      <c r="G61" s="16">
        <v>110.58</v>
      </c>
      <c r="H61" s="52">
        <f t="shared" si="1"/>
        <v>201.238261056</v>
      </c>
      <c r="I61" s="10"/>
      <c r="M61" s="17"/>
      <c r="N61" s="17"/>
      <c r="O61" s="11"/>
    </row>
    <row r="62" spans="1:15">
      <c r="A62" s="11"/>
      <c r="B62" s="10">
        <f t="shared" si="7"/>
        <v>3</v>
      </c>
      <c r="C62" s="193">
        <v>34877</v>
      </c>
      <c r="D62" s="16">
        <v>301.64</v>
      </c>
      <c r="E62" s="16">
        <v>22.068999999999999</v>
      </c>
      <c r="F62" s="52">
        <f t="shared" si="0"/>
        <v>1.9067616000000001</v>
      </c>
      <c r="G62" s="16">
        <v>85.1</v>
      </c>
      <c r="H62" s="52">
        <f t="shared" si="1"/>
        <v>162.26541215999998</v>
      </c>
      <c r="I62" s="10"/>
      <c r="M62" s="17"/>
      <c r="N62" s="17"/>
      <c r="O62" s="11"/>
    </row>
    <row r="63" spans="1:15">
      <c r="A63" s="11"/>
      <c r="B63" s="10">
        <f t="shared" si="7"/>
        <v>4</v>
      </c>
      <c r="C63" s="193">
        <v>34890</v>
      </c>
      <c r="D63" s="16">
        <v>302.07</v>
      </c>
      <c r="E63" s="16">
        <v>100.648</v>
      </c>
      <c r="F63" s="52">
        <f t="shared" si="0"/>
        <v>8.6959871999999994</v>
      </c>
      <c r="G63" s="16">
        <v>381.06</v>
      </c>
      <c r="H63" s="52">
        <f t="shared" si="1"/>
        <v>3313.6928824319998</v>
      </c>
      <c r="I63" s="10"/>
      <c r="M63" s="17"/>
      <c r="N63" s="17"/>
      <c r="O63" s="11"/>
    </row>
    <row r="64" spans="1:15">
      <c r="A64" s="11"/>
      <c r="B64" s="10">
        <f t="shared" si="7"/>
        <v>5</v>
      </c>
      <c r="C64" s="193">
        <v>34898</v>
      </c>
      <c r="D64" s="16">
        <v>301.48</v>
      </c>
      <c r="E64" s="16">
        <v>48.277999999999999</v>
      </c>
      <c r="F64" s="52">
        <f t="shared" si="0"/>
        <v>4.1712192000000003</v>
      </c>
      <c r="G64" s="16">
        <v>142.13999999999999</v>
      </c>
      <c r="H64" s="52">
        <f t="shared" si="1"/>
        <v>592.89709708800001</v>
      </c>
      <c r="I64" s="10"/>
      <c r="M64" s="17"/>
      <c r="N64" s="17"/>
      <c r="O64" s="11"/>
    </row>
    <row r="65" spans="1:15">
      <c r="A65" s="11"/>
      <c r="B65" s="10">
        <f t="shared" si="7"/>
        <v>6</v>
      </c>
      <c r="C65" s="193">
        <v>34904</v>
      </c>
      <c r="D65" s="16">
        <v>301.75</v>
      </c>
      <c r="E65" s="16">
        <v>35.741999999999997</v>
      </c>
      <c r="F65" s="52">
        <f t="shared" si="0"/>
        <v>3.0881088000000001</v>
      </c>
      <c r="G65" s="16">
        <v>104.49</v>
      </c>
      <c r="H65" s="52">
        <f t="shared" si="1"/>
        <v>322.67648851199999</v>
      </c>
      <c r="I65" s="10"/>
      <c r="M65" s="17"/>
      <c r="N65" s="17"/>
      <c r="O65" s="11"/>
    </row>
    <row r="66" spans="1:15">
      <c r="A66" s="11"/>
      <c r="B66" s="10">
        <f t="shared" si="7"/>
        <v>7</v>
      </c>
      <c r="C66" s="193">
        <v>34918</v>
      </c>
      <c r="D66" s="16">
        <v>302.37</v>
      </c>
      <c r="E66" s="16">
        <v>125.044</v>
      </c>
      <c r="F66" s="52">
        <f t="shared" si="0"/>
        <v>10.8038016</v>
      </c>
      <c r="G66" s="16">
        <v>231.88</v>
      </c>
      <c r="H66" s="52">
        <f t="shared" si="1"/>
        <v>2505.185515008</v>
      </c>
      <c r="I66" s="10"/>
      <c r="M66" s="17"/>
      <c r="N66" s="17"/>
      <c r="O66" s="11"/>
    </row>
    <row r="67" spans="1:15">
      <c r="A67" s="11"/>
      <c r="B67" s="10">
        <f t="shared" si="7"/>
        <v>8</v>
      </c>
      <c r="C67" s="193">
        <v>34925</v>
      </c>
      <c r="D67" s="16">
        <v>302.58999999999997</v>
      </c>
      <c r="E67" s="16">
        <v>155.13200000000001</v>
      </c>
      <c r="F67" s="52">
        <f t="shared" si="0"/>
        <v>13.403404800000001</v>
      </c>
      <c r="G67" s="16">
        <v>214.41</v>
      </c>
      <c r="H67" s="52">
        <f t="shared" si="1"/>
        <v>2873.8240231680002</v>
      </c>
      <c r="I67" s="10"/>
      <c r="M67" s="17"/>
      <c r="N67" s="17"/>
      <c r="O67" s="11"/>
    </row>
    <row r="68" spans="1:15">
      <c r="A68" s="11"/>
      <c r="B68" s="10">
        <f t="shared" si="7"/>
        <v>9</v>
      </c>
      <c r="C68" s="193">
        <v>34939</v>
      </c>
      <c r="D68" s="16">
        <v>302.66000000000003</v>
      </c>
      <c r="E68" s="16">
        <v>165.94</v>
      </c>
      <c r="F68" s="52">
        <f t="shared" si="0"/>
        <v>14.337216</v>
      </c>
      <c r="G68" s="16">
        <v>358.18</v>
      </c>
      <c r="H68" s="52">
        <f t="shared" si="1"/>
        <v>5135.3040268799996</v>
      </c>
      <c r="I68" s="10"/>
      <c r="M68" s="17"/>
      <c r="N68" s="17"/>
      <c r="O68" s="11"/>
    </row>
    <row r="69" spans="1:15">
      <c r="A69" s="11"/>
      <c r="B69" s="10">
        <f t="shared" si="7"/>
        <v>10</v>
      </c>
      <c r="C69" s="193">
        <v>34947</v>
      </c>
      <c r="D69" s="16">
        <v>304.24</v>
      </c>
      <c r="E69" s="16">
        <v>399.50400000000002</v>
      </c>
      <c r="F69" s="52">
        <f t="shared" si="0"/>
        <v>34.517145600000006</v>
      </c>
      <c r="G69" s="16">
        <v>466.43</v>
      </c>
      <c r="H69" s="52">
        <f t="shared" si="1"/>
        <v>16099.832222208002</v>
      </c>
      <c r="I69" s="10"/>
      <c r="M69" s="17"/>
      <c r="N69" s="17"/>
      <c r="O69" s="11"/>
    </row>
    <row r="70" spans="1:15">
      <c r="A70" s="11"/>
      <c r="B70" s="10">
        <f t="shared" si="7"/>
        <v>11</v>
      </c>
      <c r="C70" s="193">
        <v>34960</v>
      </c>
      <c r="D70" s="16">
        <v>302.45999999999998</v>
      </c>
      <c r="E70" s="16">
        <v>142.25700000000001</v>
      </c>
      <c r="F70" s="52">
        <f t="shared" si="0"/>
        <v>12.291004800000001</v>
      </c>
      <c r="G70" s="16">
        <v>270.43</v>
      </c>
      <c r="H70" s="52">
        <f t="shared" si="1"/>
        <v>3323.8564280640003</v>
      </c>
      <c r="I70" s="10"/>
      <c r="M70" s="17"/>
      <c r="N70" s="17"/>
      <c r="O70" s="11"/>
    </row>
    <row r="71" spans="1:15">
      <c r="A71" s="11"/>
      <c r="B71" s="10">
        <f t="shared" si="7"/>
        <v>12</v>
      </c>
      <c r="C71" s="193">
        <v>34968</v>
      </c>
      <c r="D71" s="16">
        <v>302.99</v>
      </c>
      <c r="E71" s="16">
        <v>171.12100000000001</v>
      </c>
      <c r="F71" s="52">
        <f t="shared" si="0"/>
        <v>14.784854400000002</v>
      </c>
      <c r="G71" s="16">
        <v>397.98</v>
      </c>
      <c r="H71" s="52">
        <f t="shared" si="1"/>
        <v>5884.0763541120014</v>
      </c>
      <c r="I71" s="10"/>
      <c r="M71" s="17"/>
      <c r="N71" s="17"/>
      <c r="O71" s="11"/>
    </row>
    <row r="72" spans="1:15">
      <c r="A72" s="11"/>
      <c r="B72" s="10">
        <f t="shared" si="7"/>
        <v>13</v>
      </c>
      <c r="C72" s="193">
        <v>34974</v>
      </c>
      <c r="D72" s="16">
        <v>302.55</v>
      </c>
      <c r="E72" s="16">
        <v>157.21899999999999</v>
      </c>
      <c r="F72" s="52">
        <f t="shared" si="0"/>
        <v>13.583721600000001</v>
      </c>
      <c r="G72" s="16">
        <v>678.01</v>
      </c>
      <c r="H72" s="52">
        <f t="shared" si="1"/>
        <v>9209.8990820159997</v>
      </c>
      <c r="I72" s="10"/>
      <c r="M72" s="17"/>
      <c r="N72" s="17"/>
      <c r="O72" s="11"/>
    </row>
    <row r="73" spans="1:15">
      <c r="A73" s="11"/>
      <c r="B73" s="10">
        <f t="shared" si="7"/>
        <v>14</v>
      </c>
      <c r="C73" s="193">
        <v>34988</v>
      </c>
      <c r="D73" s="16">
        <v>302.16000000000003</v>
      </c>
      <c r="E73" s="16">
        <v>95.631</v>
      </c>
      <c r="F73" s="52">
        <f t="shared" ref="F73:F136" si="8">E73*0.0864</f>
        <v>8.2625184000000012</v>
      </c>
      <c r="G73" s="16">
        <v>242.54</v>
      </c>
      <c r="H73" s="52">
        <f t="shared" ref="H73:H136" si="9">G73*F73</f>
        <v>2003.9912127360003</v>
      </c>
      <c r="I73" s="10"/>
      <c r="M73" s="17"/>
      <c r="N73" s="17"/>
      <c r="O73" s="11"/>
    </row>
    <row r="74" spans="1:15">
      <c r="A74" s="11"/>
      <c r="B74" s="10">
        <f t="shared" si="7"/>
        <v>15</v>
      </c>
      <c r="C74" s="193">
        <v>34996</v>
      </c>
      <c r="D74" s="16">
        <v>301.92</v>
      </c>
      <c r="E74" s="16">
        <v>56.155999999999999</v>
      </c>
      <c r="F74" s="52">
        <f t="shared" si="8"/>
        <v>4.8518784000000004</v>
      </c>
      <c r="G74" s="16">
        <v>137.09</v>
      </c>
      <c r="H74" s="52">
        <f t="shared" si="9"/>
        <v>665.14400985600003</v>
      </c>
      <c r="I74" s="10"/>
      <c r="M74" s="17"/>
      <c r="N74" s="17"/>
      <c r="O74" s="11"/>
    </row>
    <row r="75" spans="1:15">
      <c r="A75" s="11"/>
      <c r="B75" s="10">
        <f t="shared" si="7"/>
        <v>16</v>
      </c>
      <c r="C75" s="193">
        <v>35104</v>
      </c>
      <c r="D75" s="16">
        <v>301.64999999999998</v>
      </c>
      <c r="E75" s="16">
        <v>24.48</v>
      </c>
      <c r="F75" s="52">
        <f t="shared" si="8"/>
        <v>2.1150720000000001</v>
      </c>
      <c r="G75" s="16">
        <v>38.799999999999997</v>
      </c>
      <c r="H75" s="52">
        <f t="shared" si="9"/>
        <v>82.064793600000002</v>
      </c>
      <c r="I75" s="10"/>
      <c r="M75" s="17"/>
      <c r="N75" s="17"/>
      <c r="O75" s="11"/>
    </row>
    <row r="76" spans="1:15">
      <c r="A76" s="11"/>
      <c r="B76" s="10">
        <f t="shared" si="7"/>
        <v>17</v>
      </c>
      <c r="C76" s="193">
        <v>35114</v>
      </c>
      <c r="D76" s="16">
        <v>301.63</v>
      </c>
      <c r="E76" s="16">
        <v>23.225000000000001</v>
      </c>
      <c r="F76" s="52">
        <f t="shared" si="8"/>
        <v>2.0066400000000004</v>
      </c>
      <c r="G76" s="16">
        <v>29.68</v>
      </c>
      <c r="H76" s="52">
        <f t="shared" si="9"/>
        <v>59.557075200000014</v>
      </c>
      <c r="I76" s="10"/>
      <c r="M76" s="17"/>
      <c r="N76" s="17"/>
      <c r="O76" s="11"/>
    </row>
    <row r="77" spans="1:15">
      <c r="A77" s="11"/>
      <c r="B77" s="10">
        <f t="shared" si="7"/>
        <v>18</v>
      </c>
      <c r="C77" s="193">
        <v>35121</v>
      </c>
      <c r="D77" s="16">
        <v>301.68</v>
      </c>
      <c r="E77" s="16">
        <v>23.225999999999999</v>
      </c>
      <c r="F77" s="52">
        <f t="shared" si="8"/>
        <v>2.0067264000000002</v>
      </c>
      <c r="G77" s="16">
        <v>32.22</v>
      </c>
      <c r="H77" s="52">
        <f t="shared" si="9"/>
        <v>64.656724608000005</v>
      </c>
      <c r="I77" s="10"/>
      <c r="M77" s="17"/>
      <c r="N77" s="17"/>
      <c r="O77" s="11"/>
    </row>
    <row r="78" spans="1:15">
      <c r="A78" s="11"/>
      <c r="B78" s="10">
        <f t="shared" si="7"/>
        <v>19</v>
      </c>
      <c r="C78" s="193">
        <v>35138</v>
      </c>
      <c r="D78" s="16">
        <v>301.56</v>
      </c>
      <c r="E78" s="16">
        <v>12.929</v>
      </c>
      <c r="F78" s="52">
        <f t="shared" si="8"/>
        <v>1.1170656000000001</v>
      </c>
      <c r="G78" s="16">
        <v>65.87</v>
      </c>
      <c r="H78" s="52">
        <f t="shared" si="9"/>
        <v>73.581111072000013</v>
      </c>
      <c r="I78" s="10"/>
      <c r="M78" s="17"/>
      <c r="N78" s="17"/>
      <c r="O78" s="11"/>
    </row>
    <row r="79" spans="1:15">
      <c r="A79" s="11"/>
      <c r="B79" s="10">
        <f t="shared" si="7"/>
        <v>20</v>
      </c>
      <c r="C79" s="193">
        <v>35149</v>
      </c>
      <c r="D79" s="16">
        <v>301.55</v>
      </c>
      <c r="E79" s="16">
        <v>12.724</v>
      </c>
      <c r="F79" s="52">
        <f t="shared" si="8"/>
        <v>1.0993536000000002</v>
      </c>
      <c r="G79" s="16">
        <v>94.26</v>
      </c>
      <c r="H79" s="52">
        <f t="shared" si="9"/>
        <v>103.62507033600002</v>
      </c>
      <c r="I79" s="10"/>
      <c r="M79" s="17"/>
      <c r="N79" s="17"/>
      <c r="O79" s="11"/>
    </row>
    <row r="80" spans="1:15" ht="24.75" thickBot="1">
      <c r="A80" s="47"/>
      <c r="B80" s="48">
        <f t="shared" si="7"/>
        <v>21</v>
      </c>
      <c r="C80" s="194">
        <v>35153</v>
      </c>
      <c r="D80" s="49">
        <v>301.58</v>
      </c>
      <c r="E80" s="49">
        <v>13.847</v>
      </c>
      <c r="F80" s="55">
        <f t="shared" si="8"/>
        <v>1.1963808</v>
      </c>
      <c r="G80" s="49">
        <v>100.99</v>
      </c>
      <c r="H80" s="55">
        <f t="shared" si="9"/>
        <v>120.822496992</v>
      </c>
      <c r="I80" s="48"/>
      <c r="J80" s="49"/>
      <c r="K80" s="49"/>
      <c r="L80" s="49"/>
      <c r="M80" s="17"/>
      <c r="N80" s="17"/>
      <c r="O80" s="11"/>
    </row>
    <row r="81" spans="1:15" ht="24.75" thickTop="1">
      <c r="A81" s="46" t="s">
        <v>26</v>
      </c>
      <c r="B81" s="14">
        <v>1</v>
      </c>
      <c r="C81" s="195">
        <v>35178</v>
      </c>
      <c r="D81" s="15">
        <v>301.83</v>
      </c>
      <c r="E81" s="15">
        <v>40.909999999999997</v>
      </c>
      <c r="F81" s="56">
        <f t="shared" si="8"/>
        <v>3.534624</v>
      </c>
      <c r="G81" s="15">
        <v>104.12</v>
      </c>
      <c r="H81" s="56">
        <f t="shared" si="9"/>
        <v>368.02505088000004</v>
      </c>
      <c r="I81" s="14"/>
      <c r="J81" s="15"/>
      <c r="K81" s="15"/>
      <c r="L81" s="15"/>
      <c r="M81" s="17"/>
      <c r="N81" s="17"/>
      <c r="O81" s="11"/>
    </row>
    <row r="82" spans="1:15">
      <c r="A82" s="11"/>
      <c r="B82" s="10">
        <f t="shared" ref="B82:B116" si="10">+B81+1</f>
        <v>2</v>
      </c>
      <c r="C82" s="193">
        <v>35180</v>
      </c>
      <c r="D82" s="16">
        <v>301.73</v>
      </c>
      <c r="E82" s="16">
        <v>31.010999999999999</v>
      </c>
      <c r="F82" s="52">
        <f t="shared" si="8"/>
        <v>2.6793504000000001</v>
      </c>
      <c r="G82" s="16">
        <v>90.37</v>
      </c>
      <c r="H82" s="52">
        <f t="shared" si="9"/>
        <v>242.13289564800002</v>
      </c>
      <c r="I82" s="10"/>
      <c r="M82" s="17"/>
      <c r="N82" s="17"/>
      <c r="O82" s="11"/>
    </row>
    <row r="83" spans="1:15">
      <c r="A83" s="11"/>
      <c r="B83" s="10">
        <f t="shared" si="10"/>
        <v>3</v>
      </c>
      <c r="C83" s="193">
        <v>35185</v>
      </c>
      <c r="D83" s="16">
        <v>301.7</v>
      </c>
      <c r="E83" s="16">
        <v>27.353000000000002</v>
      </c>
      <c r="F83" s="52">
        <f t="shared" si="8"/>
        <v>2.3632992000000002</v>
      </c>
      <c r="G83" s="16">
        <v>62.25</v>
      </c>
      <c r="H83" s="52">
        <f t="shared" si="9"/>
        <v>147.11537520000002</v>
      </c>
      <c r="I83" s="10"/>
      <c r="M83" s="17"/>
      <c r="N83" s="17"/>
      <c r="O83" s="11"/>
    </row>
    <row r="84" spans="1:15">
      <c r="A84" s="11"/>
      <c r="B84" s="10">
        <f t="shared" si="10"/>
        <v>4</v>
      </c>
      <c r="C84" s="193">
        <v>35195</v>
      </c>
      <c r="D84" s="16">
        <v>301.67</v>
      </c>
      <c r="E84" s="16">
        <v>21.791</v>
      </c>
      <c r="F84" s="52">
        <f t="shared" si="8"/>
        <v>1.8827424000000001</v>
      </c>
      <c r="G84" s="16">
        <v>68.290000000000006</v>
      </c>
      <c r="H84" s="52">
        <f t="shared" si="9"/>
        <v>128.57247849600003</v>
      </c>
      <c r="I84" s="10"/>
      <c r="M84" s="17"/>
      <c r="N84" s="17"/>
      <c r="O84" s="11"/>
    </row>
    <row r="85" spans="1:15">
      <c r="A85" s="11"/>
      <c r="B85" s="10">
        <f t="shared" si="10"/>
        <v>5</v>
      </c>
      <c r="C85" s="193">
        <v>35209</v>
      </c>
      <c r="D85" s="16">
        <v>301.76</v>
      </c>
      <c r="E85" s="16">
        <v>35.71</v>
      </c>
      <c r="F85" s="52">
        <f t="shared" si="8"/>
        <v>3.0853440000000001</v>
      </c>
      <c r="G85" s="16">
        <v>207.13</v>
      </c>
      <c r="H85" s="52">
        <f t="shared" si="9"/>
        <v>639.06730272000004</v>
      </c>
      <c r="I85" s="10"/>
      <c r="M85" s="17"/>
      <c r="N85" s="17"/>
      <c r="O85" s="11"/>
    </row>
    <row r="86" spans="1:15">
      <c r="A86" s="11"/>
      <c r="B86" s="10">
        <f t="shared" si="10"/>
        <v>6</v>
      </c>
      <c r="C86" s="193">
        <v>35212</v>
      </c>
      <c r="D86" s="16">
        <v>301.75</v>
      </c>
      <c r="E86" s="16">
        <v>34</v>
      </c>
      <c r="F86" s="52">
        <f t="shared" si="8"/>
        <v>2.9376000000000002</v>
      </c>
      <c r="G86" s="16">
        <v>154.69</v>
      </c>
      <c r="H86" s="52">
        <f t="shared" si="9"/>
        <v>454.41734400000001</v>
      </c>
      <c r="I86" s="10"/>
      <c r="M86" s="17"/>
      <c r="N86" s="17"/>
      <c r="O86" s="11"/>
    </row>
    <row r="87" spans="1:15">
      <c r="A87" s="11"/>
      <c r="B87" s="10">
        <f t="shared" si="10"/>
        <v>7</v>
      </c>
      <c r="C87" s="193">
        <v>35229</v>
      </c>
      <c r="D87" s="16">
        <v>301.86</v>
      </c>
      <c r="E87" s="16">
        <v>50.094999999999999</v>
      </c>
      <c r="F87" s="52">
        <f t="shared" si="8"/>
        <v>4.3282080000000001</v>
      </c>
      <c r="G87" s="16">
        <v>184.79</v>
      </c>
      <c r="H87" s="52">
        <f t="shared" si="9"/>
        <v>799.80955631999996</v>
      </c>
      <c r="I87" s="10"/>
      <c r="M87" s="17"/>
      <c r="N87" s="17"/>
      <c r="O87" s="11"/>
    </row>
    <row r="88" spans="1:15">
      <c r="A88" s="11"/>
      <c r="B88" s="10">
        <f t="shared" si="10"/>
        <v>8</v>
      </c>
      <c r="C88" s="193">
        <v>35235</v>
      </c>
      <c r="D88" s="16">
        <v>302.11</v>
      </c>
      <c r="E88" s="16">
        <v>81.176000000000002</v>
      </c>
      <c r="F88" s="52">
        <f t="shared" si="8"/>
        <v>7.0136064000000005</v>
      </c>
      <c r="G88" s="16">
        <v>243.43</v>
      </c>
      <c r="H88" s="52">
        <f t="shared" si="9"/>
        <v>1707.3222059520001</v>
      </c>
      <c r="I88" s="10"/>
      <c r="M88" s="17"/>
      <c r="N88" s="17"/>
      <c r="O88" s="11"/>
    </row>
    <row r="89" spans="1:15">
      <c r="A89" s="11"/>
      <c r="B89" s="10">
        <f t="shared" si="10"/>
        <v>9</v>
      </c>
      <c r="C89" s="193">
        <v>35241</v>
      </c>
      <c r="D89" s="16">
        <v>301.88</v>
      </c>
      <c r="E89" s="16">
        <v>49.87</v>
      </c>
      <c r="F89" s="52">
        <f t="shared" si="8"/>
        <v>4.3087679999999997</v>
      </c>
      <c r="G89" s="16">
        <v>238.76</v>
      </c>
      <c r="H89" s="52">
        <f t="shared" si="9"/>
        <v>1028.7614476799999</v>
      </c>
      <c r="I89" s="10"/>
      <c r="M89" s="17"/>
      <c r="N89" s="17"/>
      <c r="O89" s="11"/>
    </row>
    <row r="90" spans="1:15">
      <c r="A90" s="11"/>
      <c r="B90" s="10">
        <f t="shared" si="10"/>
        <v>10</v>
      </c>
      <c r="C90" s="193">
        <v>35254</v>
      </c>
      <c r="D90" s="16">
        <v>301.86</v>
      </c>
      <c r="E90" s="16">
        <v>47.048999999999999</v>
      </c>
      <c r="F90" s="52">
        <f t="shared" si="8"/>
        <v>4.0650336000000005</v>
      </c>
      <c r="G90" s="16">
        <v>81.13</v>
      </c>
      <c r="H90" s="52">
        <f t="shared" si="9"/>
        <v>329.796175968</v>
      </c>
      <c r="I90" s="10"/>
      <c r="M90" s="17"/>
      <c r="N90" s="17"/>
      <c r="O90" s="11"/>
    </row>
    <row r="91" spans="1:15">
      <c r="A91" s="11"/>
      <c r="B91" s="10">
        <f t="shared" si="10"/>
        <v>11</v>
      </c>
      <c r="C91" s="193">
        <v>35262</v>
      </c>
      <c r="D91" s="16">
        <v>301.88</v>
      </c>
      <c r="E91" s="16">
        <v>53.640999999999998</v>
      </c>
      <c r="F91" s="52">
        <f t="shared" si="8"/>
        <v>4.6345824000000002</v>
      </c>
      <c r="G91" s="16">
        <v>92.19</v>
      </c>
      <c r="H91" s="52">
        <f t="shared" si="9"/>
        <v>427.26215145600003</v>
      </c>
      <c r="I91" s="10"/>
      <c r="M91" s="17"/>
      <c r="N91" s="17"/>
      <c r="O91" s="11"/>
    </row>
    <row r="92" spans="1:15">
      <c r="A92" s="11"/>
      <c r="B92" s="10">
        <f t="shared" si="10"/>
        <v>12</v>
      </c>
      <c r="C92" s="193">
        <v>35269</v>
      </c>
      <c r="D92" s="16">
        <v>301.95</v>
      </c>
      <c r="E92" s="16">
        <v>60.497999999999998</v>
      </c>
      <c r="F92" s="52">
        <f t="shared" si="8"/>
        <v>5.2270272000000002</v>
      </c>
      <c r="G92" s="16">
        <v>107.25</v>
      </c>
      <c r="H92" s="52">
        <f t="shared" si="9"/>
        <v>560.59866720000002</v>
      </c>
      <c r="I92" s="10"/>
      <c r="M92" s="17"/>
      <c r="N92" s="17"/>
      <c r="O92" s="11"/>
    </row>
    <row r="93" spans="1:15">
      <c r="A93" s="11"/>
      <c r="B93" s="10">
        <f t="shared" si="10"/>
        <v>13</v>
      </c>
      <c r="C93" s="193">
        <v>35286</v>
      </c>
      <c r="D93" s="16">
        <v>301.93</v>
      </c>
      <c r="E93" s="16">
        <v>54.512</v>
      </c>
      <c r="F93" s="52">
        <f t="shared" si="8"/>
        <v>4.7098368000000006</v>
      </c>
      <c r="G93" s="16">
        <v>126.17</v>
      </c>
      <c r="H93" s="52">
        <f t="shared" si="9"/>
        <v>594.24010905600005</v>
      </c>
      <c r="I93" s="10"/>
      <c r="M93" s="17"/>
      <c r="N93" s="17"/>
      <c r="O93" s="11"/>
    </row>
    <row r="94" spans="1:15">
      <c r="A94" s="11"/>
      <c r="B94" s="10">
        <f t="shared" si="10"/>
        <v>14</v>
      </c>
      <c r="C94" s="193">
        <v>35292</v>
      </c>
      <c r="D94" s="16">
        <v>302.26</v>
      </c>
      <c r="E94" s="16">
        <v>99.936000000000007</v>
      </c>
      <c r="F94" s="52">
        <f t="shared" si="8"/>
        <v>8.6344704000000014</v>
      </c>
      <c r="G94" s="16">
        <v>407.22</v>
      </c>
      <c r="H94" s="52">
        <f t="shared" si="9"/>
        <v>3516.1290362880009</v>
      </c>
      <c r="I94" s="10"/>
      <c r="M94" s="17"/>
      <c r="N94" s="17"/>
      <c r="O94" s="11"/>
    </row>
    <row r="95" spans="1:15">
      <c r="A95" s="11"/>
      <c r="B95" s="10">
        <f t="shared" si="10"/>
        <v>15</v>
      </c>
      <c r="C95" s="193">
        <v>35300</v>
      </c>
      <c r="D95" s="16">
        <v>302.49</v>
      </c>
      <c r="E95" s="16">
        <v>123.30800000000001</v>
      </c>
      <c r="F95" s="52">
        <f t="shared" si="8"/>
        <v>10.653811200000002</v>
      </c>
      <c r="G95" s="16">
        <v>215.73</v>
      </c>
      <c r="H95" s="52">
        <f t="shared" si="9"/>
        <v>2298.3466901760003</v>
      </c>
      <c r="I95" s="10"/>
      <c r="M95" s="17"/>
      <c r="N95" s="17"/>
      <c r="O95" s="11"/>
    </row>
    <row r="96" spans="1:15">
      <c r="A96" s="11"/>
      <c r="B96" s="10">
        <f t="shared" si="10"/>
        <v>16</v>
      </c>
      <c r="C96" s="193">
        <v>35313</v>
      </c>
      <c r="D96" s="16">
        <v>303.83</v>
      </c>
      <c r="E96" s="16">
        <v>319.5</v>
      </c>
      <c r="F96" s="52">
        <f t="shared" si="8"/>
        <v>27.604800000000001</v>
      </c>
      <c r="G96" s="16">
        <v>402.57</v>
      </c>
      <c r="H96" s="52">
        <f t="shared" si="9"/>
        <v>11112.864336000001</v>
      </c>
      <c r="I96" s="10"/>
      <c r="M96" s="17"/>
      <c r="N96" s="17"/>
      <c r="O96" s="11"/>
    </row>
    <row r="97" spans="1:15">
      <c r="A97" s="11"/>
      <c r="B97" s="10">
        <f t="shared" si="10"/>
        <v>17</v>
      </c>
      <c r="C97" s="193">
        <v>35321</v>
      </c>
      <c r="D97" s="16">
        <v>302.22000000000003</v>
      </c>
      <c r="E97" s="16">
        <v>94.972999999999999</v>
      </c>
      <c r="F97" s="52">
        <f t="shared" si="8"/>
        <v>8.2056672000000006</v>
      </c>
      <c r="G97" s="16">
        <v>304.89999999999998</v>
      </c>
      <c r="H97" s="52">
        <f t="shared" si="9"/>
        <v>2501.9079292800002</v>
      </c>
      <c r="I97" s="10"/>
      <c r="M97" s="17"/>
      <c r="N97" s="17"/>
      <c r="O97" s="11"/>
    </row>
    <row r="98" spans="1:15">
      <c r="A98" s="11"/>
      <c r="B98" s="10">
        <f t="shared" si="10"/>
        <v>18</v>
      </c>
      <c r="C98" s="193">
        <v>35332</v>
      </c>
      <c r="D98" s="16">
        <v>302</v>
      </c>
      <c r="E98" s="16">
        <v>66.304000000000002</v>
      </c>
      <c r="F98" s="52">
        <f t="shared" si="8"/>
        <v>5.7286656000000002</v>
      </c>
      <c r="G98" s="16">
        <v>137.76</v>
      </c>
      <c r="H98" s="52">
        <f t="shared" si="9"/>
        <v>789.18097305599997</v>
      </c>
      <c r="I98" s="10"/>
      <c r="M98" s="17"/>
      <c r="N98" s="17"/>
      <c r="O98" s="11"/>
    </row>
    <row r="99" spans="1:15">
      <c r="A99" s="11"/>
      <c r="B99" s="10">
        <f t="shared" si="10"/>
        <v>19</v>
      </c>
      <c r="C99" s="193">
        <v>35347</v>
      </c>
      <c r="D99" s="16">
        <v>302.04000000000002</v>
      </c>
      <c r="E99" s="16">
        <v>69.02</v>
      </c>
      <c r="F99" s="52">
        <f t="shared" si="8"/>
        <v>5.9633279999999997</v>
      </c>
      <c r="G99" s="16">
        <v>238.84</v>
      </c>
      <c r="H99" s="52">
        <f t="shared" si="9"/>
        <v>1424.28125952</v>
      </c>
      <c r="I99" s="10"/>
      <c r="M99" s="17"/>
      <c r="N99" s="17"/>
      <c r="O99" s="11"/>
    </row>
    <row r="100" spans="1:15">
      <c r="A100" s="11"/>
      <c r="B100" s="10">
        <f t="shared" si="10"/>
        <v>20</v>
      </c>
      <c r="C100" s="193">
        <v>35359</v>
      </c>
      <c r="D100" s="16">
        <v>301.98</v>
      </c>
      <c r="E100" s="16">
        <v>66.841999999999999</v>
      </c>
      <c r="F100" s="52">
        <f t="shared" si="8"/>
        <v>5.7751488000000002</v>
      </c>
      <c r="G100" s="16">
        <v>222.13</v>
      </c>
      <c r="H100" s="52">
        <f t="shared" si="9"/>
        <v>1282.8338029440001</v>
      </c>
      <c r="I100" s="10"/>
      <c r="M100" s="17"/>
      <c r="N100" s="17"/>
      <c r="O100" s="11"/>
    </row>
    <row r="101" spans="1:15">
      <c r="A101" s="11"/>
      <c r="B101" s="10">
        <f t="shared" si="10"/>
        <v>21</v>
      </c>
      <c r="C101" s="193">
        <v>35366</v>
      </c>
      <c r="D101" s="16">
        <v>301.79000000000002</v>
      </c>
      <c r="E101" s="16">
        <v>35</v>
      </c>
      <c r="F101" s="52">
        <f t="shared" si="8"/>
        <v>3.024</v>
      </c>
      <c r="G101" s="16">
        <v>90.08</v>
      </c>
      <c r="H101" s="52">
        <f t="shared" si="9"/>
        <v>272.40192000000002</v>
      </c>
      <c r="I101" s="10"/>
      <c r="M101" s="17"/>
      <c r="N101" s="17"/>
      <c r="O101" s="11"/>
    </row>
    <row r="102" spans="1:15">
      <c r="A102" s="11"/>
      <c r="B102" s="10">
        <f t="shared" si="10"/>
        <v>22</v>
      </c>
      <c r="C102" s="193">
        <v>35377</v>
      </c>
      <c r="D102" s="16">
        <v>302.14999999999998</v>
      </c>
      <c r="E102" s="16">
        <v>93.653999999999996</v>
      </c>
      <c r="F102" s="52">
        <f t="shared" si="8"/>
        <v>8.0917056000000009</v>
      </c>
      <c r="G102" s="16">
        <v>246.77</v>
      </c>
      <c r="H102" s="52">
        <f t="shared" si="9"/>
        <v>1996.7901909120003</v>
      </c>
      <c r="I102" s="10"/>
      <c r="M102" s="17"/>
      <c r="N102" s="17"/>
      <c r="O102" s="11"/>
    </row>
    <row r="103" spans="1:15">
      <c r="A103" s="11"/>
      <c r="B103" s="10">
        <f t="shared" si="10"/>
        <v>23</v>
      </c>
      <c r="C103" s="193">
        <v>35389</v>
      </c>
      <c r="D103" s="16">
        <v>301.77999999999997</v>
      </c>
      <c r="E103" s="16">
        <v>40.052</v>
      </c>
      <c r="F103" s="52">
        <f t="shared" si="8"/>
        <v>3.4604928000000004</v>
      </c>
      <c r="G103" s="16">
        <v>100.11</v>
      </c>
      <c r="H103" s="52">
        <f t="shared" si="9"/>
        <v>346.42993420800002</v>
      </c>
      <c r="I103" s="10"/>
      <c r="M103" s="17"/>
      <c r="N103" s="17"/>
      <c r="O103" s="11"/>
    </row>
    <row r="104" spans="1:15">
      <c r="A104" s="11"/>
      <c r="B104" s="10">
        <f t="shared" si="10"/>
        <v>24</v>
      </c>
      <c r="C104" s="193">
        <v>35396</v>
      </c>
      <c r="D104" s="16">
        <v>301.76</v>
      </c>
      <c r="E104" s="16">
        <v>32.869</v>
      </c>
      <c r="F104" s="52">
        <f t="shared" si="8"/>
        <v>2.8398816</v>
      </c>
      <c r="G104" s="16">
        <v>72.78</v>
      </c>
      <c r="H104" s="52">
        <f t="shared" si="9"/>
        <v>206.686582848</v>
      </c>
      <c r="I104" s="10"/>
      <c r="M104" s="17"/>
      <c r="N104" s="17"/>
      <c r="O104" s="11"/>
    </row>
    <row r="105" spans="1:15">
      <c r="A105" s="11"/>
      <c r="B105" s="10">
        <f t="shared" si="10"/>
        <v>25</v>
      </c>
      <c r="C105" s="193">
        <v>35410</v>
      </c>
      <c r="D105" s="16">
        <v>301.72000000000003</v>
      </c>
      <c r="E105" s="16">
        <v>27.5</v>
      </c>
      <c r="F105" s="52">
        <f t="shared" si="8"/>
        <v>2.3760000000000003</v>
      </c>
      <c r="G105" s="16">
        <v>82.05</v>
      </c>
      <c r="H105" s="52">
        <f t="shared" si="9"/>
        <v>194.95080000000002</v>
      </c>
      <c r="I105" s="10"/>
      <c r="M105" s="17"/>
      <c r="N105" s="17"/>
      <c r="O105" s="11"/>
    </row>
    <row r="106" spans="1:15">
      <c r="A106" s="11"/>
      <c r="B106" s="10">
        <f t="shared" si="10"/>
        <v>26</v>
      </c>
      <c r="C106" s="193">
        <v>35416</v>
      </c>
      <c r="D106" s="16">
        <v>301.68</v>
      </c>
      <c r="E106" s="16">
        <v>22.8</v>
      </c>
      <c r="F106" s="52">
        <f t="shared" si="8"/>
        <v>1.9699200000000001</v>
      </c>
      <c r="G106" s="16">
        <v>53.96</v>
      </c>
      <c r="H106" s="52">
        <f t="shared" si="9"/>
        <v>106.29688320000001</v>
      </c>
      <c r="I106" s="10"/>
      <c r="M106" s="17"/>
      <c r="N106" s="17"/>
      <c r="O106" s="11"/>
    </row>
    <row r="107" spans="1:15">
      <c r="A107" s="11"/>
      <c r="B107" s="10">
        <f t="shared" si="10"/>
        <v>27</v>
      </c>
      <c r="C107" s="193">
        <v>35425</v>
      </c>
      <c r="D107" s="16">
        <v>301.57</v>
      </c>
      <c r="E107" s="16">
        <v>12.14</v>
      </c>
      <c r="F107" s="52">
        <f t="shared" si="8"/>
        <v>1.0488960000000001</v>
      </c>
      <c r="G107" s="16">
        <v>60.01</v>
      </c>
      <c r="H107" s="52">
        <f t="shared" si="9"/>
        <v>62.944248960000003</v>
      </c>
      <c r="I107" s="10"/>
      <c r="M107" s="17"/>
      <c r="N107" s="17"/>
      <c r="O107" s="11"/>
    </row>
    <row r="108" spans="1:15">
      <c r="A108" s="11"/>
      <c r="B108" s="10">
        <f t="shared" si="10"/>
        <v>28</v>
      </c>
      <c r="C108" s="193">
        <v>35439</v>
      </c>
      <c r="D108" s="16">
        <v>301.57</v>
      </c>
      <c r="E108" s="16">
        <v>12.14</v>
      </c>
      <c r="F108" s="52">
        <f t="shared" si="8"/>
        <v>1.0488960000000001</v>
      </c>
      <c r="G108" s="16">
        <v>32.01</v>
      </c>
      <c r="H108" s="52">
        <f t="shared" si="9"/>
        <v>33.575160959999998</v>
      </c>
      <c r="I108" s="10"/>
      <c r="M108" s="17"/>
      <c r="N108" s="17"/>
      <c r="O108" s="11"/>
    </row>
    <row r="109" spans="1:15">
      <c r="A109" s="11"/>
      <c r="B109" s="10">
        <f t="shared" si="10"/>
        <v>29</v>
      </c>
      <c r="C109" s="193">
        <v>35445</v>
      </c>
      <c r="D109" s="16">
        <v>301.54000000000002</v>
      </c>
      <c r="E109" s="16">
        <v>9.66</v>
      </c>
      <c r="F109" s="52">
        <f t="shared" si="8"/>
        <v>0.83462400000000003</v>
      </c>
      <c r="G109" s="16">
        <v>55.21</v>
      </c>
      <c r="H109" s="52">
        <f t="shared" si="9"/>
        <v>46.079591040000004</v>
      </c>
      <c r="I109" s="10"/>
      <c r="M109" s="17"/>
      <c r="N109" s="17"/>
      <c r="O109" s="11"/>
    </row>
    <row r="110" spans="1:15">
      <c r="A110" s="11"/>
      <c r="B110" s="10">
        <f t="shared" si="10"/>
        <v>30</v>
      </c>
      <c r="C110" s="193">
        <v>35458</v>
      </c>
      <c r="D110" s="16">
        <v>301.54000000000002</v>
      </c>
      <c r="E110" s="16">
        <v>9.66</v>
      </c>
      <c r="F110" s="52">
        <f t="shared" si="8"/>
        <v>0.83462400000000003</v>
      </c>
      <c r="G110" s="16">
        <v>40.17</v>
      </c>
      <c r="H110" s="52">
        <f t="shared" si="9"/>
        <v>33.526846080000006</v>
      </c>
      <c r="I110" s="10"/>
      <c r="M110" s="17"/>
      <c r="N110" s="17"/>
      <c r="O110" s="11"/>
    </row>
    <row r="111" spans="1:15">
      <c r="A111" s="11"/>
      <c r="B111" s="10">
        <f t="shared" si="10"/>
        <v>31</v>
      </c>
      <c r="C111" s="193">
        <v>35473</v>
      </c>
      <c r="D111" s="16">
        <v>301.52</v>
      </c>
      <c r="E111" s="16">
        <v>9.0399999999999991</v>
      </c>
      <c r="F111" s="52">
        <f t="shared" si="8"/>
        <v>0.78105599999999997</v>
      </c>
      <c r="G111" s="16">
        <v>66.650000000000006</v>
      </c>
      <c r="H111" s="52">
        <f t="shared" si="9"/>
        <v>52.057382400000002</v>
      </c>
      <c r="I111" s="10"/>
      <c r="M111" s="17"/>
      <c r="N111" s="17"/>
      <c r="O111" s="11"/>
    </row>
    <row r="112" spans="1:15">
      <c r="A112" s="11"/>
      <c r="B112" s="10">
        <f t="shared" si="10"/>
        <v>32</v>
      </c>
      <c r="C112" s="193">
        <v>35481</v>
      </c>
      <c r="D112" s="16">
        <v>301.51</v>
      </c>
      <c r="E112" s="16">
        <v>8.42</v>
      </c>
      <c r="F112" s="52">
        <f t="shared" si="8"/>
        <v>0.72748800000000002</v>
      </c>
      <c r="G112" s="16">
        <v>57.27</v>
      </c>
      <c r="H112" s="52">
        <f t="shared" si="9"/>
        <v>41.663237760000001</v>
      </c>
      <c r="I112" s="10"/>
      <c r="M112" s="17"/>
      <c r="N112" s="17"/>
      <c r="O112" s="11"/>
    </row>
    <row r="113" spans="1:15">
      <c r="A113" s="11"/>
      <c r="B113" s="10">
        <f t="shared" si="10"/>
        <v>33</v>
      </c>
      <c r="C113" s="193">
        <v>35486</v>
      </c>
      <c r="D113" s="16">
        <v>301.5</v>
      </c>
      <c r="E113" s="16">
        <v>7.47</v>
      </c>
      <c r="F113" s="52">
        <f t="shared" si="8"/>
        <v>0.64540799999999998</v>
      </c>
      <c r="G113" s="16">
        <v>93.49</v>
      </c>
      <c r="H113" s="52">
        <f t="shared" si="9"/>
        <v>60.339193919999992</v>
      </c>
      <c r="I113" s="10"/>
      <c r="M113" s="17"/>
      <c r="N113" s="17"/>
      <c r="O113" s="11"/>
    </row>
    <row r="114" spans="1:15">
      <c r="A114" s="11"/>
      <c r="B114" s="10">
        <f t="shared" si="10"/>
        <v>34</v>
      </c>
      <c r="C114" s="193">
        <v>35502</v>
      </c>
      <c r="D114" s="16">
        <v>301.48</v>
      </c>
      <c r="E114" s="16">
        <v>7.47</v>
      </c>
      <c r="F114" s="52">
        <f t="shared" si="8"/>
        <v>0.64540799999999998</v>
      </c>
      <c r="G114" s="16">
        <v>106.01</v>
      </c>
      <c r="H114" s="52">
        <f t="shared" si="9"/>
        <v>68.419702080000008</v>
      </c>
      <c r="I114" s="10"/>
      <c r="M114" s="17"/>
      <c r="N114" s="17"/>
      <c r="O114" s="11"/>
    </row>
    <row r="115" spans="1:15">
      <c r="A115" s="11"/>
      <c r="B115" s="10">
        <f t="shared" si="10"/>
        <v>35</v>
      </c>
      <c r="C115" s="193">
        <v>35509</v>
      </c>
      <c r="D115" s="16">
        <v>301.51</v>
      </c>
      <c r="E115" s="16">
        <v>8.42</v>
      </c>
      <c r="F115" s="52">
        <f t="shared" si="8"/>
        <v>0.72748800000000002</v>
      </c>
      <c r="G115" s="16">
        <v>65.25</v>
      </c>
      <c r="H115" s="52">
        <f t="shared" si="9"/>
        <v>47.468592000000001</v>
      </c>
      <c r="I115" s="10"/>
      <c r="M115" s="17"/>
      <c r="N115" s="17"/>
      <c r="O115" s="11"/>
    </row>
    <row r="116" spans="1:15" ht="24.75" thickBot="1">
      <c r="A116" s="47"/>
      <c r="B116" s="48">
        <f t="shared" si="10"/>
        <v>36</v>
      </c>
      <c r="C116" s="194">
        <v>35516</v>
      </c>
      <c r="D116" s="49">
        <v>301.51</v>
      </c>
      <c r="E116" s="49">
        <v>9.0399999999999991</v>
      </c>
      <c r="F116" s="55">
        <f t="shared" si="8"/>
        <v>0.78105599999999997</v>
      </c>
      <c r="G116" s="49">
        <v>78.430000000000007</v>
      </c>
      <c r="H116" s="55">
        <f t="shared" si="9"/>
        <v>61.258222080000003</v>
      </c>
      <c r="I116" s="48"/>
      <c r="J116" s="49"/>
      <c r="K116" s="49"/>
      <c r="L116" s="49"/>
      <c r="M116" s="17"/>
      <c r="N116" s="17"/>
      <c r="O116" s="11"/>
    </row>
    <row r="117" spans="1:15" ht="24.75" thickTop="1">
      <c r="A117" s="46" t="s">
        <v>27</v>
      </c>
      <c r="B117" s="14">
        <v>1</v>
      </c>
      <c r="C117" s="195">
        <v>35531</v>
      </c>
      <c r="D117" s="15">
        <v>301.63</v>
      </c>
      <c r="E117" s="15">
        <v>17.096</v>
      </c>
      <c r="F117" s="56">
        <f t="shared" si="8"/>
        <v>1.4770944000000001</v>
      </c>
      <c r="G117" s="15">
        <v>60.65</v>
      </c>
      <c r="H117" s="56">
        <f t="shared" si="9"/>
        <v>89.58577536</v>
      </c>
      <c r="I117" s="14"/>
      <c r="J117" s="15"/>
      <c r="K117" s="15"/>
      <c r="L117" s="15"/>
      <c r="M117" s="17"/>
      <c r="N117" s="17"/>
      <c r="O117" s="11"/>
    </row>
    <row r="118" spans="1:15">
      <c r="A118" s="11"/>
      <c r="B118" s="10">
        <f t="shared" ref="B118:B144" si="11">+B117+1</f>
        <v>2</v>
      </c>
      <c r="C118" s="193">
        <v>35541</v>
      </c>
      <c r="D118" s="16">
        <v>301.58999999999997</v>
      </c>
      <c r="E118" s="16">
        <v>11.563000000000001</v>
      </c>
      <c r="F118" s="52">
        <f t="shared" si="8"/>
        <v>0.99904320000000013</v>
      </c>
      <c r="G118" s="16">
        <v>72.790000000000006</v>
      </c>
      <c r="H118" s="52">
        <f t="shared" si="9"/>
        <v>72.720354528000016</v>
      </c>
      <c r="I118" s="10"/>
      <c r="M118" s="17"/>
      <c r="N118" s="17"/>
      <c r="O118" s="11"/>
    </row>
    <row r="119" spans="1:15">
      <c r="A119" s="11"/>
      <c r="B119" s="10">
        <f t="shared" si="11"/>
        <v>3</v>
      </c>
      <c r="C119" s="193">
        <v>35548</v>
      </c>
      <c r="D119" s="16">
        <v>301.58999999999997</v>
      </c>
      <c r="E119" s="16">
        <v>12.223000000000001</v>
      </c>
      <c r="F119" s="52">
        <f t="shared" si="8"/>
        <v>1.0560672000000002</v>
      </c>
      <c r="G119" s="16">
        <f>+AVERAGE(J119:L119)</f>
        <v>80.206666666666663</v>
      </c>
      <c r="H119" s="52">
        <f t="shared" si="9"/>
        <v>84.703629888000009</v>
      </c>
      <c r="I119" s="10"/>
      <c r="J119" s="4">
        <v>72.66</v>
      </c>
      <c r="K119" s="4">
        <v>77.34</v>
      </c>
      <c r="L119" s="4">
        <v>90.62</v>
      </c>
      <c r="M119" s="17"/>
      <c r="N119" s="17"/>
      <c r="O119" s="11"/>
    </row>
    <row r="120" spans="1:15">
      <c r="A120" s="11"/>
      <c r="B120" s="10">
        <f t="shared" si="11"/>
        <v>4</v>
      </c>
      <c r="C120" s="193">
        <v>35558</v>
      </c>
      <c r="D120" s="16">
        <v>301.58</v>
      </c>
      <c r="E120" s="16">
        <v>10.766</v>
      </c>
      <c r="F120" s="52">
        <f t="shared" si="8"/>
        <v>0.93018240000000008</v>
      </c>
      <c r="G120" s="16">
        <v>93.72</v>
      </c>
      <c r="H120" s="52">
        <f t="shared" si="9"/>
        <v>87.176694528000013</v>
      </c>
      <c r="I120" s="10"/>
      <c r="M120" s="17"/>
      <c r="N120" s="17"/>
      <c r="O120" s="11"/>
    </row>
    <row r="121" spans="1:15">
      <c r="A121" s="11"/>
      <c r="B121" s="10">
        <f t="shared" si="11"/>
        <v>5</v>
      </c>
      <c r="C121" s="193">
        <v>35569</v>
      </c>
      <c r="D121" s="16">
        <v>301.56</v>
      </c>
      <c r="E121" s="16">
        <v>9.3390000000000004</v>
      </c>
      <c r="F121" s="52">
        <f t="shared" si="8"/>
        <v>0.8068896000000001</v>
      </c>
      <c r="G121" s="16">
        <f>+AVERAGE(J121:L121)</f>
        <v>69.783333333333346</v>
      </c>
      <c r="H121" s="52">
        <f t="shared" si="9"/>
        <v>56.307445920000013</v>
      </c>
      <c r="I121" s="10"/>
      <c r="J121" s="4">
        <v>71.94</v>
      </c>
      <c r="K121" s="4">
        <v>68.989999999999995</v>
      </c>
      <c r="L121" s="4">
        <v>68.42</v>
      </c>
      <c r="M121" s="17"/>
      <c r="N121" s="17"/>
      <c r="O121" s="11"/>
    </row>
    <row r="122" spans="1:15">
      <c r="A122" s="11"/>
      <c r="B122" s="10">
        <f t="shared" si="11"/>
        <v>6</v>
      </c>
      <c r="C122" s="193">
        <v>35578</v>
      </c>
      <c r="D122" s="16">
        <v>301.83999999999997</v>
      </c>
      <c r="E122" s="16">
        <v>33.774000000000001</v>
      </c>
      <c r="F122" s="52">
        <f t="shared" si="8"/>
        <v>2.9180736</v>
      </c>
      <c r="G122" s="16">
        <v>85.42</v>
      </c>
      <c r="H122" s="52">
        <f t="shared" si="9"/>
        <v>249.26184691200001</v>
      </c>
      <c r="I122" s="10"/>
      <c r="M122" s="17"/>
      <c r="N122" s="17"/>
      <c r="O122" s="11"/>
    </row>
    <row r="123" spans="1:15">
      <c r="A123" s="11"/>
      <c r="B123" s="10">
        <f t="shared" si="11"/>
        <v>7</v>
      </c>
      <c r="C123" s="193">
        <v>35591</v>
      </c>
      <c r="D123" s="16">
        <v>301.67</v>
      </c>
      <c r="E123" s="16">
        <v>15.683</v>
      </c>
      <c r="F123" s="52">
        <f t="shared" si="8"/>
        <v>1.3550112000000001</v>
      </c>
      <c r="G123" s="16">
        <f>+AVERAGE(J123:L123)</f>
        <v>71.766666666666666</v>
      </c>
      <c r="H123" s="52">
        <f t="shared" si="9"/>
        <v>97.244637120000007</v>
      </c>
      <c r="I123" s="10"/>
      <c r="J123" s="4">
        <v>60.67</v>
      </c>
      <c r="K123" s="4">
        <v>73.59</v>
      </c>
      <c r="L123" s="4">
        <v>81.040000000000006</v>
      </c>
      <c r="M123" s="17"/>
      <c r="N123" s="17"/>
      <c r="O123" s="11"/>
    </row>
    <row r="124" spans="1:15">
      <c r="A124" s="11"/>
      <c r="B124" s="10">
        <f t="shared" si="11"/>
        <v>8</v>
      </c>
      <c r="C124" s="193">
        <v>35601</v>
      </c>
      <c r="D124" s="16">
        <v>301.7</v>
      </c>
      <c r="E124" s="16">
        <v>20.202000000000002</v>
      </c>
      <c r="F124" s="52">
        <f t="shared" si="8"/>
        <v>1.7454528000000002</v>
      </c>
      <c r="G124" s="16">
        <v>51.77</v>
      </c>
      <c r="H124" s="52">
        <f t="shared" si="9"/>
        <v>90.362091456000016</v>
      </c>
      <c r="I124" s="10"/>
      <c r="M124" s="17"/>
      <c r="N124" s="17"/>
      <c r="O124" s="11"/>
    </row>
    <row r="125" spans="1:15">
      <c r="A125" s="11"/>
      <c r="B125" s="10">
        <f t="shared" si="11"/>
        <v>9</v>
      </c>
      <c r="C125" s="193">
        <v>35607</v>
      </c>
      <c r="D125" s="16">
        <v>301.7</v>
      </c>
      <c r="E125" s="16">
        <v>18.917000000000002</v>
      </c>
      <c r="F125" s="52">
        <f t="shared" si="8"/>
        <v>1.6344288000000002</v>
      </c>
      <c r="G125" s="16">
        <v>54.29</v>
      </c>
      <c r="H125" s="52">
        <f t="shared" si="9"/>
        <v>88.733139552000011</v>
      </c>
      <c r="I125" s="10"/>
      <c r="M125" s="17"/>
      <c r="N125" s="17"/>
      <c r="O125" s="11"/>
    </row>
    <row r="126" spans="1:15">
      <c r="A126" s="53"/>
      <c r="B126" s="10">
        <f t="shared" si="11"/>
        <v>10</v>
      </c>
      <c r="C126" s="193">
        <v>35621</v>
      </c>
      <c r="D126" s="16">
        <v>301.60000000000002</v>
      </c>
      <c r="E126" s="16">
        <v>12.254</v>
      </c>
      <c r="F126" s="52">
        <f t="shared" si="8"/>
        <v>1.0587456</v>
      </c>
      <c r="G126" s="16">
        <f>+AVERAGE(J126:L126)</f>
        <v>92.40333333333335</v>
      </c>
      <c r="H126" s="52">
        <f t="shared" si="9"/>
        <v>97.831622592000016</v>
      </c>
      <c r="I126" s="10"/>
      <c r="J126" s="4">
        <v>82.8</v>
      </c>
      <c r="K126" s="4">
        <v>98.48</v>
      </c>
      <c r="L126" s="4">
        <v>95.93</v>
      </c>
      <c r="M126" s="17"/>
      <c r="N126" s="17"/>
      <c r="O126" s="11"/>
    </row>
    <row r="127" spans="1:15">
      <c r="A127" s="11"/>
      <c r="B127" s="10">
        <f t="shared" si="11"/>
        <v>11</v>
      </c>
      <c r="C127" s="193">
        <v>35628</v>
      </c>
      <c r="D127" s="16">
        <v>301.64</v>
      </c>
      <c r="E127" s="16">
        <v>11.75</v>
      </c>
      <c r="F127" s="52">
        <f t="shared" si="8"/>
        <v>1.0152000000000001</v>
      </c>
      <c r="G127" s="16">
        <f>+AVERAGE(J127:L127)</f>
        <v>66.62</v>
      </c>
      <c r="H127" s="52">
        <f t="shared" si="9"/>
        <v>67.632624000000007</v>
      </c>
      <c r="I127" s="10"/>
      <c r="J127" s="4">
        <v>64.8</v>
      </c>
      <c r="K127" s="4">
        <v>73.63</v>
      </c>
      <c r="L127" s="4">
        <v>61.43</v>
      </c>
      <c r="M127" s="17"/>
      <c r="N127" s="17"/>
      <c r="O127" s="11"/>
    </row>
    <row r="128" spans="1:15">
      <c r="A128" s="11"/>
      <c r="B128" s="10">
        <f t="shared" si="11"/>
        <v>12</v>
      </c>
      <c r="C128" s="193">
        <v>35635</v>
      </c>
      <c r="D128" s="16">
        <v>302.64</v>
      </c>
      <c r="E128" s="16">
        <v>160.983</v>
      </c>
      <c r="F128" s="52">
        <f t="shared" si="8"/>
        <v>13.908931200000001</v>
      </c>
      <c r="G128" s="16">
        <v>870.16</v>
      </c>
      <c r="H128" s="52">
        <f t="shared" si="9"/>
        <v>12102.995572992</v>
      </c>
      <c r="I128" s="10"/>
      <c r="M128" s="17"/>
      <c r="N128" s="17"/>
      <c r="O128" s="11"/>
    </row>
    <row r="129" spans="1:15">
      <c r="A129" s="11"/>
      <c r="B129" s="10">
        <f t="shared" si="11"/>
        <v>13</v>
      </c>
      <c r="C129" s="193">
        <v>35653</v>
      </c>
      <c r="D129" s="16">
        <v>301.68</v>
      </c>
      <c r="E129" s="16">
        <v>27.018000000000001</v>
      </c>
      <c r="F129" s="52">
        <f t="shared" si="8"/>
        <v>2.3343552000000001</v>
      </c>
      <c r="G129" s="16">
        <v>88.5</v>
      </c>
      <c r="H129" s="52">
        <f t="shared" si="9"/>
        <v>206.5904352</v>
      </c>
      <c r="I129" s="10"/>
      <c r="M129" s="17"/>
      <c r="N129" s="17"/>
      <c r="O129" s="11"/>
    </row>
    <row r="130" spans="1:15">
      <c r="A130" s="11"/>
      <c r="B130" s="10">
        <f t="shared" si="11"/>
        <v>14</v>
      </c>
      <c r="C130" s="193">
        <v>35660</v>
      </c>
      <c r="D130" s="16">
        <v>301.7</v>
      </c>
      <c r="E130" s="16">
        <v>32.887999999999998</v>
      </c>
      <c r="F130" s="52">
        <f t="shared" si="8"/>
        <v>2.8415232000000001</v>
      </c>
      <c r="G130" s="16">
        <v>212.92</v>
      </c>
      <c r="H130" s="52">
        <f t="shared" si="9"/>
        <v>605.01711974399996</v>
      </c>
      <c r="I130" s="10"/>
      <c r="M130" s="17"/>
      <c r="N130" s="17"/>
      <c r="O130" s="11"/>
    </row>
    <row r="131" spans="1:15">
      <c r="A131" s="11"/>
      <c r="B131" s="10">
        <f t="shared" si="11"/>
        <v>15</v>
      </c>
      <c r="C131" s="193">
        <v>35670</v>
      </c>
      <c r="D131" s="16">
        <v>302.35000000000002</v>
      </c>
      <c r="E131" s="16">
        <v>110.982</v>
      </c>
      <c r="F131" s="52">
        <f t="shared" si="8"/>
        <v>9.5888448000000004</v>
      </c>
      <c r="G131" s="16">
        <f>+AVERAGE(J131:L131)</f>
        <v>294.41333333333336</v>
      </c>
      <c r="H131" s="52">
        <f t="shared" si="9"/>
        <v>2823.0837603840005</v>
      </c>
      <c r="I131" s="10"/>
      <c r="J131" s="4">
        <v>293.24</v>
      </c>
      <c r="K131" s="4">
        <v>310.32</v>
      </c>
      <c r="L131" s="4">
        <v>279.68</v>
      </c>
      <c r="M131" s="17"/>
      <c r="N131" s="17"/>
      <c r="O131" s="11"/>
    </row>
    <row r="132" spans="1:15">
      <c r="A132" s="11"/>
      <c r="B132" s="10">
        <f t="shared" si="11"/>
        <v>16</v>
      </c>
      <c r="C132" s="193">
        <v>35681</v>
      </c>
      <c r="D132" s="16">
        <v>302.02</v>
      </c>
      <c r="E132" s="16">
        <v>66.326999999999998</v>
      </c>
      <c r="F132" s="52">
        <f t="shared" si="8"/>
        <v>5.7306528000000005</v>
      </c>
      <c r="G132" s="16">
        <f>+AVERAGE(J132:L132)</f>
        <v>129.36333333333334</v>
      </c>
      <c r="H132" s="52">
        <f t="shared" si="9"/>
        <v>741.33634838400008</v>
      </c>
      <c r="I132" s="10"/>
      <c r="J132" s="4">
        <v>116.14</v>
      </c>
      <c r="K132" s="4">
        <v>143.97</v>
      </c>
      <c r="L132" s="4">
        <v>127.98</v>
      </c>
      <c r="M132" s="17"/>
      <c r="N132" s="17"/>
      <c r="O132" s="11"/>
    </row>
    <row r="133" spans="1:15">
      <c r="A133" s="11"/>
      <c r="B133" s="10">
        <f t="shared" si="11"/>
        <v>17</v>
      </c>
      <c r="C133" s="193">
        <v>35692</v>
      </c>
      <c r="D133" s="16">
        <v>301.73</v>
      </c>
      <c r="E133" s="16">
        <v>31.928000000000001</v>
      </c>
      <c r="F133" s="52">
        <f t="shared" si="8"/>
        <v>2.7585792000000002</v>
      </c>
      <c r="G133" s="16">
        <f>+AVERAGE(J133:L133)</f>
        <v>89.076666666666668</v>
      </c>
      <c r="H133" s="52">
        <f t="shared" si="9"/>
        <v>245.72503987200002</v>
      </c>
      <c r="I133" s="10"/>
      <c r="J133" s="4">
        <v>95.48</v>
      </c>
      <c r="K133" s="4">
        <v>94.13</v>
      </c>
      <c r="L133" s="4">
        <v>77.62</v>
      </c>
      <c r="M133" s="17"/>
      <c r="N133" s="17"/>
      <c r="O133" s="11"/>
    </row>
    <row r="134" spans="1:15">
      <c r="A134" s="11"/>
      <c r="B134" s="10">
        <f t="shared" si="11"/>
        <v>18</v>
      </c>
      <c r="C134" s="193">
        <v>35700</v>
      </c>
      <c r="D134" s="16">
        <v>302.36</v>
      </c>
      <c r="E134" s="16">
        <v>98.198999999999998</v>
      </c>
      <c r="F134" s="52">
        <f t="shared" si="8"/>
        <v>8.4843936000000006</v>
      </c>
      <c r="G134" s="16">
        <v>212.99</v>
      </c>
      <c r="H134" s="52">
        <f t="shared" si="9"/>
        <v>1807.0909928640003</v>
      </c>
      <c r="I134" s="10"/>
      <c r="M134" s="17"/>
      <c r="N134" s="17"/>
      <c r="O134" s="11"/>
    </row>
    <row r="135" spans="1:15">
      <c r="A135" s="11"/>
      <c r="B135" s="10">
        <f t="shared" si="11"/>
        <v>19</v>
      </c>
      <c r="C135" s="193">
        <v>35719</v>
      </c>
      <c r="D135" s="16">
        <v>302.19</v>
      </c>
      <c r="E135" s="16">
        <v>86.370999999999995</v>
      </c>
      <c r="F135" s="52">
        <f t="shared" si="8"/>
        <v>7.4624544000000004</v>
      </c>
      <c r="G135" s="16">
        <v>156.57</v>
      </c>
      <c r="H135" s="52">
        <f t="shared" si="9"/>
        <v>1168.396485408</v>
      </c>
      <c r="I135" s="10"/>
      <c r="M135" s="17"/>
      <c r="N135" s="17"/>
      <c r="O135" s="11"/>
    </row>
    <row r="136" spans="1:15">
      <c r="A136" s="11"/>
      <c r="B136" s="10">
        <f t="shared" si="11"/>
        <v>20</v>
      </c>
      <c r="C136" s="193">
        <v>35724</v>
      </c>
      <c r="D136" s="16">
        <v>301.89999999999998</v>
      </c>
      <c r="E136" s="16">
        <v>47.353000000000002</v>
      </c>
      <c r="F136" s="52">
        <f t="shared" si="8"/>
        <v>4.0912991999999999</v>
      </c>
      <c r="G136" s="16">
        <v>168.64</v>
      </c>
      <c r="H136" s="52">
        <f t="shared" si="9"/>
        <v>689.95669708799994</v>
      </c>
      <c r="I136" s="10"/>
      <c r="M136" s="17"/>
      <c r="N136" s="17"/>
      <c r="O136" s="11"/>
    </row>
    <row r="137" spans="1:15">
      <c r="A137" s="11"/>
      <c r="B137" s="10">
        <f t="shared" si="11"/>
        <v>21</v>
      </c>
      <c r="C137" s="193">
        <v>35732</v>
      </c>
      <c r="D137" s="16">
        <v>301.95999999999998</v>
      </c>
      <c r="E137" s="16">
        <v>57.125</v>
      </c>
      <c r="F137" s="52">
        <f t="shared" ref="F137:F200" si="12">E137*0.0864</f>
        <v>4.9356</v>
      </c>
      <c r="G137" s="16">
        <v>181.53</v>
      </c>
      <c r="H137" s="52">
        <f t="shared" ref="H137:H200" si="13">G137*F137</f>
        <v>895.95946800000002</v>
      </c>
      <c r="I137" s="10"/>
      <c r="M137" s="17"/>
      <c r="N137" s="17"/>
      <c r="O137" s="11"/>
    </row>
    <row r="138" spans="1:15">
      <c r="A138" s="11"/>
      <c r="B138" s="10">
        <f t="shared" si="11"/>
        <v>22</v>
      </c>
      <c r="C138" s="193">
        <v>35746</v>
      </c>
      <c r="D138" s="16">
        <v>301.86</v>
      </c>
      <c r="E138" s="16">
        <v>45.634999999999998</v>
      </c>
      <c r="F138" s="52">
        <f t="shared" si="12"/>
        <v>3.9428640000000001</v>
      </c>
      <c r="G138" s="16">
        <v>76.02</v>
      </c>
      <c r="H138" s="52">
        <f t="shared" si="13"/>
        <v>299.73652127999998</v>
      </c>
      <c r="I138" s="10"/>
      <c r="M138" s="17"/>
      <c r="N138" s="17"/>
      <c r="O138" s="11"/>
    </row>
    <row r="139" spans="1:15">
      <c r="A139" s="11"/>
      <c r="B139" s="10">
        <f t="shared" si="11"/>
        <v>23</v>
      </c>
      <c r="C139" s="193">
        <v>35754</v>
      </c>
      <c r="D139" s="16">
        <v>301.77</v>
      </c>
      <c r="E139" s="16">
        <v>33.557000000000002</v>
      </c>
      <c r="F139" s="52">
        <f t="shared" si="12"/>
        <v>2.8993248000000005</v>
      </c>
      <c r="G139" s="16">
        <f>+AVERAGE(J139:L139)</f>
        <v>62.886666666666663</v>
      </c>
      <c r="H139" s="52">
        <f t="shared" si="13"/>
        <v>182.32887225600001</v>
      </c>
      <c r="I139" s="10"/>
      <c r="J139" s="4">
        <v>47.76</v>
      </c>
      <c r="K139" s="4">
        <v>70.62</v>
      </c>
      <c r="L139" s="4">
        <v>70.28</v>
      </c>
      <c r="M139" s="17"/>
      <c r="N139" s="17"/>
      <c r="O139" s="11"/>
    </row>
    <row r="140" spans="1:15">
      <c r="A140" s="11"/>
      <c r="B140" s="10">
        <f t="shared" si="11"/>
        <v>24</v>
      </c>
      <c r="C140" s="193">
        <v>35762</v>
      </c>
      <c r="D140" s="16">
        <v>301.72000000000003</v>
      </c>
      <c r="E140" s="16">
        <v>26.846</v>
      </c>
      <c r="F140" s="52">
        <f t="shared" si="12"/>
        <v>2.3194944</v>
      </c>
      <c r="G140" s="16">
        <v>75.03</v>
      </c>
      <c r="H140" s="52">
        <f t="shared" si="13"/>
        <v>174.03166483199999</v>
      </c>
      <c r="I140" s="10"/>
      <c r="M140" s="17"/>
      <c r="N140" s="17"/>
      <c r="O140" s="11"/>
    </row>
    <row r="141" spans="1:15">
      <c r="A141" s="11"/>
      <c r="B141" s="10">
        <f t="shared" si="11"/>
        <v>25</v>
      </c>
      <c r="C141" s="193">
        <v>35795</v>
      </c>
      <c r="D141" s="16">
        <v>301.49</v>
      </c>
      <c r="E141" s="16">
        <v>8.3930000000000007</v>
      </c>
      <c r="F141" s="52">
        <f t="shared" si="12"/>
        <v>0.72515520000000011</v>
      </c>
      <c r="G141" s="16">
        <v>57.24</v>
      </c>
      <c r="H141" s="52">
        <f t="shared" si="13"/>
        <v>41.507883648000011</v>
      </c>
      <c r="I141" s="10"/>
      <c r="M141" s="17"/>
      <c r="N141" s="17"/>
      <c r="O141" s="11"/>
    </row>
    <row r="142" spans="1:15">
      <c r="A142" s="11"/>
      <c r="B142" s="10">
        <f t="shared" si="11"/>
        <v>26</v>
      </c>
      <c r="C142" s="193">
        <v>35825</v>
      </c>
      <c r="D142" s="16">
        <v>301.5</v>
      </c>
      <c r="E142" s="16">
        <v>7.1449999999999996</v>
      </c>
      <c r="F142" s="52">
        <f t="shared" si="12"/>
        <v>0.61732799999999999</v>
      </c>
      <c r="G142" s="16">
        <v>56.74</v>
      </c>
      <c r="H142" s="52">
        <f t="shared" si="13"/>
        <v>35.02719072</v>
      </c>
      <c r="I142" s="10"/>
      <c r="M142" s="17"/>
      <c r="N142" s="17"/>
      <c r="O142" s="11"/>
    </row>
    <row r="143" spans="1:15">
      <c r="A143" s="11"/>
      <c r="B143" s="10">
        <f t="shared" si="11"/>
        <v>27</v>
      </c>
      <c r="C143" s="193">
        <v>35852</v>
      </c>
      <c r="D143" s="16">
        <v>301.42</v>
      </c>
      <c r="E143" s="16">
        <v>2.649</v>
      </c>
      <c r="F143" s="52">
        <f t="shared" si="12"/>
        <v>0.22887360000000001</v>
      </c>
      <c r="G143" s="16">
        <v>79.14</v>
      </c>
      <c r="H143" s="52">
        <f t="shared" si="13"/>
        <v>18.113056704000002</v>
      </c>
      <c r="I143" s="10"/>
      <c r="M143" s="17"/>
      <c r="N143" s="17"/>
      <c r="O143" s="11"/>
    </row>
    <row r="144" spans="1:15" ht="24.75" thickBot="1">
      <c r="A144" s="47"/>
      <c r="B144" s="48">
        <f t="shared" si="11"/>
        <v>28</v>
      </c>
      <c r="C144" s="194">
        <v>35878</v>
      </c>
      <c r="D144" s="49">
        <v>301.52999999999997</v>
      </c>
      <c r="E144" s="49">
        <v>9.9130000000000003</v>
      </c>
      <c r="F144" s="55">
        <f t="shared" si="12"/>
        <v>0.85648320000000011</v>
      </c>
      <c r="G144" s="49">
        <v>89.9</v>
      </c>
      <c r="H144" s="55">
        <f t="shared" si="13"/>
        <v>76.997839680000013</v>
      </c>
      <c r="I144" s="48"/>
      <c r="J144" s="49"/>
      <c r="K144" s="49"/>
      <c r="L144" s="49"/>
      <c r="M144" s="17"/>
      <c r="N144" s="17"/>
      <c r="O144" s="11"/>
    </row>
    <row r="145" spans="1:15" ht="24.75" thickTop="1">
      <c r="A145" s="46" t="s">
        <v>28</v>
      </c>
      <c r="B145" s="14">
        <v>1</v>
      </c>
      <c r="C145" s="195">
        <v>35975</v>
      </c>
      <c r="D145" s="15">
        <v>301.67</v>
      </c>
      <c r="E145" s="15">
        <v>8.3780000000000001</v>
      </c>
      <c r="F145" s="56">
        <f t="shared" si="12"/>
        <v>0.72385920000000004</v>
      </c>
      <c r="G145" s="15">
        <v>85.5</v>
      </c>
      <c r="H145" s="56">
        <f t="shared" si="13"/>
        <v>61.889961600000007</v>
      </c>
      <c r="I145" s="14"/>
      <c r="J145" s="15"/>
      <c r="K145" s="15"/>
      <c r="L145" s="15"/>
      <c r="M145" s="17"/>
      <c r="N145" s="17"/>
      <c r="O145" s="11"/>
    </row>
    <row r="146" spans="1:15">
      <c r="A146" s="11"/>
      <c r="B146" s="10">
        <f t="shared" ref="B146:B170" si="14">+B145+1</f>
        <v>2</v>
      </c>
      <c r="C146" s="193">
        <v>36001</v>
      </c>
      <c r="D146" s="16">
        <v>301.77</v>
      </c>
      <c r="E146" s="16">
        <v>10.475</v>
      </c>
      <c r="F146" s="52">
        <f t="shared" si="12"/>
        <v>0.90504000000000007</v>
      </c>
      <c r="G146" s="16">
        <v>95.27</v>
      </c>
      <c r="H146" s="52">
        <f t="shared" si="13"/>
        <v>86.223160800000002</v>
      </c>
      <c r="I146" s="10"/>
      <c r="M146" s="17"/>
      <c r="N146" s="17"/>
      <c r="O146" s="11"/>
    </row>
    <row r="147" spans="1:15">
      <c r="A147" s="11"/>
      <c r="B147" s="10">
        <f t="shared" si="14"/>
        <v>3</v>
      </c>
      <c r="C147" s="193">
        <v>36015</v>
      </c>
      <c r="D147" s="16">
        <v>301.92</v>
      </c>
      <c r="E147" s="16">
        <v>23.164999999999999</v>
      </c>
      <c r="F147" s="52">
        <f t="shared" si="12"/>
        <v>2.0014560000000001</v>
      </c>
      <c r="G147" s="16">
        <v>106.97</v>
      </c>
      <c r="H147" s="52">
        <f t="shared" si="13"/>
        <v>214.09574832000001</v>
      </c>
      <c r="I147" s="10"/>
      <c r="M147" s="17"/>
      <c r="N147" s="17"/>
      <c r="O147" s="11"/>
    </row>
    <row r="148" spans="1:15">
      <c r="A148" s="11"/>
      <c r="B148" s="10">
        <f t="shared" si="14"/>
        <v>4</v>
      </c>
      <c r="C148" s="193">
        <v>36024</v>
      </c>
      <c r="D148" s="16">
        <v>301.88</v>
      </c>
      <c r="E148" s="16">
        <v>20.582000000000001</v>
      </c>
      <c r="F148" s="52">
        <f t="shared" si="12"/>
        <v>1.7782848000000002</v>
      </c>
      <c r="G148" s="16">
        <v>54.96</v>
      </c>
      <c r="H148" s="52">
        <f t="shared" si="13"/>
        <v>97.734532608000009</v>
      </c>
      <c r="I148" s="10"/>
      <c r="M148" s="17"/>
      <c r="N148" s="17"/>
      <c r="O148" s="11"/>
    </row>
    <row r="149" spans="1:15">
      <c r="A149" s="11"/>
      <c r="B149" s="10">
        <f t="shared" si="14"/>
        <v>5</v>
      </c>
      <c r="C149" s="193">
        <v>36032</v>
      </c>
      <c r="D149" s="16">
        <v>302.14999999999998</v>
      </c>
      <c r="E149" s="16">
        <v>61.91</v>
      </c>
      <c r="F149" s="52">
        <f t="shared" si="12"/>
        <v>5.349024</v>
      </c>
      <c r="G149" s="16">
        <v>204.98</v>
      </c>
      <c r="H149" s="52">
        <f t="shared" si="13"/>
        <v>1096.44293952</v>
      </c>
      <c r="I149" s="10"/>
      <c r="M149" s="17"/>
      <c r="N149" s="17"/>
      <c r="O149" s="11"/>
    </row>
    <row r="150" spans="1:15">
      <c r="A150" s="11"/>
      <c r="B150" s="10">
        <f t="shared" si="14"/>
        <v>6</v>
      </c>
      <c r="C150" s="193">
        <v>36047</v>
      </c>
      <c r="D150" s="16">
        <v>302.66000000000003</v>
      </c>
      <c r="E150" s="16">
        <v>144.41300000000001</v>
      </c>
      <c r="F150" s="52">
        <f t="shared" si="12"/>
        <v>12.477283200000002</v>
      </c>
      <c r="G150" s="16">
        <v>355.17</v>
      </c>
      <c r="H150" s="52">
        <f t="shared" si="13"/>
        <v>4431.5566741440007</v>
      </c>
      <c r="I150" s="10"/>
      <c r="M150" s="17"/>
      <c r="N150" s="17"/>
      <c r="O150" s="11"/>
    </row>
    <row r="151" spans="1:15">
      <c r="A151" s="11"/>
      <c r="B151" s="10">
        <f t="shared" si="14"/>
        <v>7</v>
      </c>
      <c r="C151" s="193">
        <v>36049</v>
      </c>
      <c r="D151" s="16">
        <v>302.51</v>
      </c>
      <c r="E151" s="16">
        <v>121.925</v>
      </c>
      <c r="F151" s="52">
        <f t="shared" si="12"/>
        <v>10.534320000000001</v>
      </c>
      <c r="G151" s="16">
        <v>242.13</v>
      </c>
      <c r="H151" s="52">
        <f t="shared" si="13"/>
        <v>2550.6749016000003</v>
      </c>
      <c r="I151" s="10"/>
      <c r="M151" s="17"/>
      <c r="N151" s="17"/>
      <c r="O151" s="11"/>
    </row>
    <row r="152" spans="1:15">
      <c r="A152" s="11"/>
      <c r="B152" s="10">
        <f t="shared" si="14"/>
        <v>8</v>
      </c>
      <c r="C152" s="193">
        <v>36051</v>
      </c>
      <c r="D152" s="16">
        <v>302.245</v>
      </c>
      <c r="E152" s="16">
        <v>71.61</v>
      </c>
      <c r="F152" s="52">
        <f t="shared" si="12"/>
        <v>6.1871040000000006</v>
      </c>
      <c r="G152" s="16">
        <v>122.64</v>
      </c>
      <c r="H152" s="52">
        <f t="shared" si="13"/>
        <v>758.78643456000009</v>
      </c>
      <c r="I152" s="10"/>
      <c r="M152" s="17"/>
      <c r="N152" s="17"/>
      <c r="O152" s="11"/>
    </row>
    <row r="153" spans="1:15">
      <c r="A153" s="11"/>
      <c r="B153" s="10">
        <f t="shared" si="14"/>
        <v>9</v>
      </c>
      <c r="C153" s="193">
        <v>36081</v>
      </c>
      <c r="D153" s="16">
        <v>301.8</v>
      </c>
      <c r="E153" s="16">
        <v>11.823</v>
      </c>
      <c r="F153" s="52">
        <f t="shared" si="12"/>
        <v>1.0215072000000001</v>
      </c>
      <c r="G153" s="16">
        <v>77.263329999999996</v>
      </c>
      <c r="H153" s="52">
        <f t="shared" si="13"/>
        <v>78.925047890976003</v>
      </c>
      <c r="I153" s="10"/>
      <c r="M153" s="17"/>
      <c r="N153" s="17"/>
      <c r="O153" s="11"/>
    </row>
    <row r="154" spans="1:15">
      <c r="A154" s="11"/>
      <c r="B154" s="10">
        <f t="shared" si="14"/>
        <v>10</v>
      </c>
      <c r="C154" s="193">
        <v>36088</v>
      </c>
      <c r="D154" s="16">
        <v>301.87</v>
      </c>
      <c r="E154" s="16">
        <v>22.457999999999998</v>
      </c>
      <c r="F154" s="52">
        <f t="shared" si="12"/>
        <v>1.9403712</v>
      </c>
      <c r="G154" s="16">
        <v>139.23667</v>
      </c>
      <c r="H154" s="52">
        <f t="shared" si="13"/>
        <v>270.17082445190402</v>
      </c>
      <c r="I154" s="10"/>
      <c r="M154" s="17"/>
      <c r="N154" s="17"/>
      <c r="O154" s="11"/>
    </row>
    <row r="155" spans="1:15">
      <c r="A155" s="11"/>
      <c r="B155" s="10">
        <f t="shared" si="14"/>
        <v>11</v>
      </c>
      <c r="C155" s="193">
        <v>36094</v>
      </c>
      <c r="D155" s="16">
        <v>301.72000000000003</v>
      </c>
      <c r="E155" s="16">
        <v>8.3840000000000003</v>
      </c>
      <c r="F155" s="52">
        <f t="shared" si="12"/>
        <v>0.72437760000000007</v>
      </c>
      <c r="G155" s="16">
        <v>89.653329999999997</v>
      </c>
      <c r="H155" s="52">
        <f t="shared" si="13"/>
        <v>64.942864017407999</v>
      </c>
      <c r="I155" s="10"/>
      <c r="M155" s="17"/>
      <c r="N155" s="17"/>
      <c r="O155" s="11"/>
    </row>
    <row r="156" spans="1:15">
      <c r="A156" s="11"/>
      <c r="B156" s="10">
        <f t="shared" si="14"/>
        <v>12</v>
      </c>
      <c r="C156" s="193">
        <v>36105</v>
      </c>
      <c r="D156" s="16">
        <v>301.82</v>
      </c>
      <c r="E156" s="16">
        <v>15.291</v>
      </c>
      <c r="F156" s="52">
        <f t="shared" si="12"/>
        <v>1.3211424000000001</v>
      </c>
      <c r="G156" s="16">
        <v>81.260000000000005</v>
      </c>
      <c r="H156" s="52">
        <f t="shared" si="13"/>
        <v>107.35603142400001</v>
      </c>
      <c r="I156" s="10"/>
      <c r="M156" s="17"/>
      <c r="N156" s="17"/>
      <c r="O156" s="11"/>
    </row>
    <row r="157" spans="1:15">
      <c r="A157" s="11"/>
      <c r="B157" s="10">
        <f t="shared" si="14"/>
        <v>13</v>
      </c>
      <c r="C157" s="193">
        <v>36117</v>
      </c>
      <c r="D157" s="16">
        <v>301.75</v>
      </c>
      <c r="E157" s="16">
        <v>5.8029999999999999</v>
      </c>
      <c r="F157" s="52">
        <f t="shared" si="12"/>
        <v>0.50137920000000002</v>
      </c>
      <c r="G157" s="16">
        <v>28.68</v>
      </c>
      <c r="H157" s="52">
        <f t="shared" si="13"/>
        <v>14.379555456</v>
      </c>
      <c r="I157" s="10"/>
      <c r="M157" s="17"/>
      <c r="N157" s="17"/>
      <c r="O157" s="11"/>
    </row>
    <row r="158" spans="1:15">
      <c r="A158" s="11"/>
      <c r="B158" s="10">
        <f t="shared" si="14"/>
        <v>14</v>
      </c>
      <c r="C158" s="193">
        <v>36126</v>
      </c>
      <c r="D158" s="16">
        <v>301.82</v>
      </c>
      <c r="E158" s="16">
        <v>12.116</v>
      </c>
      <c r="F158" s="52">
        <f t="shared" si="12"/>
        <v>1.0468223999999999</v>
      </c>
      <c r="G158" s="16">
        <v>203.10333</v>
      </c>
      <c r="H158" s="52">
        <f t="shared" si="13"/>
        <v>212.61311535859198</v>
      </c>
      <c r="I158" s="10"/>
      <c r="M158" s="17"/>
      <c r="N158" s="17"/>
      <c r="O158" s="11"/>
    </row>
    <row r="159" spans="1:15">
      <c r="A159" s="11"/>
      <c r="B159" s="10">
        <f t="shared" si="14"/>
        <v>15</v>
      </c>
      <c r="C159" s="193">
        <v>36140</v>
      </c>
      <c r="D159" s="16">
        <v>301.68</v>
      </c>
      <c r="E159" s="16">
        <v>5.7190000000000003</v>
      </c>
      <c r="F159" s="52">
        <f t="shared" si="12"/>
        <v>0.49412160000000005</v>
      </c>
      <c r="G159" s="16">
        <v>51.28</v>
      </c>
      <c r="H159" s="52">
        <f t="shared" si="13"/>
        <v>25.338555648000003</v>
      </c>
      <c r="I159" s="10"/>
      <c r="M159" s="17"/>
      <c r="N159" s="17"/>
      <c r="O159" s="11"/>
    </row>
    <row r="160" spans="1:15">
      <c r="A160" s="11"/>
      <c r="B160" s="10">
        <f t="shared" si="14"/>
        <v>16</v>
      </c>
      <c r="C160" s="193">
        <v>36151</v>
      </c>
      <c r="D160" s="16">
        <v>301.69</v>
      </c>
      <c r="E160" s="16">
        <v>4.1520000000000001</v>
      </c>
      <c r="F160" s="52">
        <f t="shared" si="12"/>
        <v>0.35873280000000002</v>
      </c>
      <c r="G160" s="16">
        <v>32.35333</v>
      </c>
      <c r="H160" s="52">
        <f t="shared" si="13"/>
        <v>11.606200660224001</v>
      </c>
      <c r="I160" s="10"/>
      <c r="M160" s="17"/>
      <c r="N160" s="17"/>
      <c r="O160" s="11"/>
    </row>
    <row r="161" spans="1:15">
      <c r="A161" s="11"/>
      <c r="B161" s="10">
        <f t="shared" si="14"/>
        <v>17</v>
      </c>
      <c r="C161" s="193">
        <v>36159</v>
      </c>
      <c r="D161" s="16">
        <v>301.64</v>
      </c>
      <c r="E161" s="16">
        <v>3.4670000000000001</v>
      </c>
      <c r="F161" s="52">
        <f t="shared" si="12"/>
        <v>0.2995488</v>
      </c>
      <c r="G161" s="16">
        <v>45.543329999999997</v>
      </c>
      <c r="H161" s="52">
        <f t="shared" si="13"/>
        <v>13.642449849503999</v>
      </c>
      <c r="I161" s="10"/>
      <c r="M161" s="17"/>
      <c r="N161" s="17"/>
      <c r="O161" s="11"/>
    </row>
    <row r="162" spans="1:15">
      <c r="A162" s="11"/>
      <c r="B162" s="10">
        <f t="shared" si="14"/>
        <v>18</v>
      </c>
      <c r="C162" s="193">
        <v>36171</v>
      </c>
      <c r="D162" s="16">
        <v>301.48</v>
      </c>
      <c r="E162" s="16">
        <v>2.048</v>
      </c>
      <c r="F162" s="52">
        <f t="shared" si="12"/>
        <v>0.17694720000000003</v>
      </c>
      <c r="G162" s="16">
        <v>41.72</v>
      </c>
      <c r="H162" s="52">
        <f t="shared" si="13"/>
        <v>7.382237184000001</v>
      </c>
      <c r="I162" s="10"/>
      <c r="M162" s="17"/>
      <c r="N162" s="17"/>
      <c r="O162" s="11"/>
    </row>
    <row r="163" spans="1:15">
      <c r="A163" s="11"/>
      <c r="B163" s="10">
        <f t="shared" si="14"/>
        <v>19</v>
      </c>
      <c r="C163" s="193">
        <v>36180</v>
      </c>
      <c r="D163" s="16">
        <v>301.66000000000003</v>
      </c>
      <c r="E163" s="16">
        <v>4.1100000000000003</v>
      </c>
      <c r="F163" s="52">
        <f t="shared" si="12"/>
        <v>0.35510400000000003</v>
      </c>
      <c r="G163" s="16">
        <v>72.013329999999996</v>
      </c>
      <c r="H163" s="52">
        <f t="shared" si="13"/>
        <v>25.572221536320001</v>
      </c>
      <c r="I163" s="10"/>
      <c r="M163" s="17"/>
      <c r="N163" s="17"/>
      <c r="O163" s="11"/>
    </row>
    <row r="164" spans="1:15">
      <c r="A164" s="11"/>
      <c r="B164" s="10">
        <f t="shared" si="14"/>
        <v>20</v>
      </c>
      <c r="C164" s="193">
        <v>36187</v>
      </c>
      <c r="D164" s="16">
        <v>301.58999999999997</v>
      </c>
      <c r="E164" s="16">
        <v>3.4079999999999999</v>
      </c>
      <c r="F164" s="52">
        <f t="shared" si="12"/>
        <v>0.29445120000000002</v>
      </c>
      <c r="G164" s="16">
        <v>123.50333000000001</v>
      </c>
      <c r="H164" s="52">
        <f t="shared" si="13"/>
        <v>36.365703722496008</v>
      </c>
      <c r="I164" s="10"/>
      <c r="M164" s="17"/>
      <c r="N164" s="17"/>
      <c r="O164" s="11"/>
    </row>
    <row r="165" spans="1:15">
      <c r="A165" s="11"/>
      <c r="B165" s="10">
        <f t="shared" si="14"/>
        <v>21</v>
      </c>
      <c r="C165" s="193">
        <v>36199</v>
      </c>
      <c r="D165" s="16">
        <v>301.64999999999998</v>
      </c>
      <c r="E165" s="16">
        <v>4.8170000000000002</v>
      </c>
      <c r="F165" s="52">
        <f t="shared" si="12"/>
        <v>0.41618880000000003</v>
      </c>
      <c r="G165" s="16">
        <v>64.776669999999996</v>
      </c>
      <c r="H165" s="52">
        <f t="shared" si="13"/>
        <v>26.959324555296</v>
      </c>
      <c r="I165" s="10"/>
      <c r="M165" s="17"/>
      <c r="N165" s="17"/>
      <c r="O165" s="11"/>
    </row>
    <row r="166" spans="1:15">
      <c r="A166" s="11"/>
      <c r="B166" s="10">
        <f t="shared" si="14"/>
        <v>22</v>
      </c>
      <c r="C166" s="193">
        <v>36209</v>
      </c>
      <c r="D166" s="16">
        <v>301.75</v>
      </c>
      <c r="E166" s="16">
        <v>4.3559999999999999</v>
      </c>
      <c r="F166" s="52">
        <f t="shared" si="12"/>
        <v>0.37635839999999998</v>
      </c>
      <c r="G166" s="16">
        <v>49.106659999999998</v>
      </c>
      <c r="H166" s="52">
        <f t="shared" si="13"/>
        <v>18.481703986943998</v>
      </c>
      <c r="I166" s="10"/>
      <c r="M166" s="17"/>
      <c r="N166" s="17"/>
      <c r="O166" s="11"/>
    </row>
    <row r="167" spans="1:15">
      <c r="A167" s="11"/>
      <c r="B167" s="10">
        <f t="shared" si="14"/>
        <v>23</v>
      </c>
      <c r="C167" s="193">
        <v>36214</v>
      </c>
      <c r="D167" s="16">
        <v>301.67</v>
      </c>
      <c r="E167" s="16">
        <v>1.6439999999999999</v>
      </c>
      <c r="F167" s="52">
        <f t="shared" si="12"/>
        <v>0.14204159999999999</v>
      </c>
      <c r="G167" s="16">
        <v>50.586660000000002</v>
      </c>
      <c r="H167" s="52">
        <f t="shared" si="13"/>
        <v>7.1854101250559994</v>
      </c>
      <c r="I167" s="10"/>
      <c r="M167" s="17"/>
      <c r="N167" s="17"/>
      <c r="O167" s="11"/>
    </row>
    <row r="168" spans="1:15">
      <c r="A168" s="11"/>
      <c r="B168" s="10">
        <f t="shared" si="14"/>
        <v>24</v>
      </c>
      <c r="C168" s="193">
        <v>36238</v>
      </c>
      <c r="D168" s="16">
        <v>301.62</v>
      </c>
      <c r="E168" s="16">
        <v>3.4340000000000002</v>
      </c>
      <c r="F168" s="52">
        <f t="shared" si="12"/>
        <v>0.29669760000000001</v>
      </c>
      <c r="G168" s="16">
        <v>83.73</v>
      </c>
      <c r="H168" s="52">
        <f t="shared" si="13"/>
        <v>24.842490048000002</v>
      </c>
      <c r="I168" s="10"/>
      <c r="M168" s="17"/>
      <c r="N168" s="17"/>
      <c r="O168" s="11"/>
    </row>
    <row r="169" spans="1:15">
      <c r="A169" s="11"/>
      <c r="B169" s="10">
        <f t="shared" si="14"/>
        <v>25</v>
      </c>
      <c r="C169" s="193">
        <v>36244</v>
      </c>
      <c r="D169" s="16">
        <v>301.70999999999998</v>
      </c>
      <c r="E169" s="16">
        <v>6.9770000000000003</v>
      </c>
      <c r="F169" s="52">
        <f t="shared" si="12"/>
        <v>0.60281280000000004</v>
      </c>
      <c r="G169" s="16">
        <v>63.60333</v>
      </c>
      <c r="H169" s="52">
        <f t="shared" si="13"/>
        <v>38.340901446624002</v>
      </c>
      <c r="I169" s="142"/>
      <c r="M169" s="17"/>
      <c r="N169" s="17"/>
      <c r="O169" s="11"/>
    </row>
    <row r="170" spans="1:15" ht="24.75" thickBot="1">
      <c r="A170" s="47"/>
      <c r="B170" s="48">
        <f t="shared" si="14"/>
        <v>26</v>
      </c>
      <c r="C170" s="194">
        <v>36249</v>
      </c>
      <c r="D170" s="49">
        <v>301.67</v>
      </c>
      <c r="E170" s="49">
        <v>4.7569999999999997</v>
      </c>
      <c r="F170" s="55">
        <f t="shared" si="12"/>
        <v>0.4110048</v>
      </c>
      <c r="G170" s="49">
        <v>91.153329999999997</v>
      </c>
      <c r="H170" s="55">
        <f t="shared" si="13"/>
        <v>37.464456165983997</v>
      </c>
      <c r="I170" s="48"/>
      <c r="J170" s="49"/>
      <c r="K170" s="49"/>
      <c r="L170" s="49"/>
      <c r="M170" s="17"/>
      <c r="N170" s="17"/>
      <c r="O170" s="11"/>
    </row>
    <row r="171" spans="1:15" ht="24.75" thickTop="1">
      <c r="A171" s="46" t="s">
        <v>29</v>
      </c>
      <c r="B171" s="14">
        <v>1</v>
      </c>
      <c r="C171" s="195">
        <v>36277</v>
      </c>
      <c r="D171" s="15">
        <v>301.67</v>
      </c>
      <c r="E171" s="15">
        <v>3.758</v>
      </c>
      <c r="F171" s="56">
        <f t="shared" si="12"/>
        <v>0.32469120000000001</v>
      </c>
      <c r="G171" s="15">
        <f>+AVERAGE(J171:L171)</f>
        <v>73.88</v>
      </c>
      <c r="H171" s="56">
        <f t="shared" si="13"/>
        <v>23.988185856000001</v>
      </c>
      <c r="I171" s="77" t="s">
        <v>31</v>
      </c>
      <c r="J171" s="15">
        <v>75.069999999999993</v>
      </c>
      <c r="K171" s="15">
        <v>85.6</v>
      </c>
      <c r="L171" s="15">
        <v>60.97</v>
      </c>
      <c r="M171" s="17"/>
      <c r="N171" s="17"/>
      <c r="O171" s="11"/>
    </row>
    <row r="172" spans="1:15">
      <c r="A172" s="11"/>
      <c r="B172" s="10">
        <f t="shared" ref="B172:B194" si="15">+B171+1</f>
        <v>2</v>
      </c>
      <c r="C172" s="193">
        <v>36293</v>
      </c>
      <c r="D172" s="16">
        <v>302.08999999999997</v>
      </c>
      <c r="E172" s="16">
        <v>39.018999999999998</v>
      </c>
      <c r="F172" s="52">
        <f t="shared" si="12"/>
        <v>3.3712415999999998</v>
      </c>
      <c r="G172" s="16">
        <f t="shared" ref="G172:G235" si="16">+AVERAGE(J172:L172)</f>
        <v>148.07666666666668</v>
      </c>
      <c r="H172" s="52">
        <f t="shared" si="13"/>
        <v>499.20221865600001</v>
      </c>
      <c r="I172" s="12" t="s">
        <v>32</v>
      </c>
      <c r="J172" s="4">
        <v>148.53</v>
      </c>
      <c r="K172" s="4">
        <v>151.93</v>
      </c>
      <c r="L172" s="4">
        <v>143.77000000000001</v>
      </c>
      <c r="M172" s="17"/>
      <c r="N172" s="17"/>
      <c r="O172" s="11"/>
    </row>
    <row r="173" spans="1:15">
      <c r="A173" s="11"/>
      <c r="B173" s="10">
        <f t="shared" si="15"/>
        <v>3</v>
      </c>
      <c r="C173" s="193">
        <v>36322</v>
      </c>
      <c r="D173" s="16">
        <v>301.98</v>
      </c>
      <c r="E173" s="16">
        <v>35.441000000000003</v>
      </c>
      <c r="F173" s="52">
        <f t="shared" si="12"/>
        <v>3.0621024000000006</v>
      </c>
      <c r="G173" s="16">
        <f t="shared" si="16"/>
        <v>136.20333333333335</v>
      </c>
      <c r="H173" s="52">
        <f t="shared" si="13"/>
        <v>417.06855388800011</v>
      </c>
      <c r="I173" s="12" t="s">
        <v>33</v>
      </c>
      <c r="J173" s="4">
        <v>163.86</v>
      </c>
      <c r="K173" s="4">
        <v>152.52000000000001</v>
      </c>
      <c r="L173" s="4">
        <v>92.23</v>
      </c>
      <c r="M173" s="17"/>
      <c r="N173" s="17"/>
      <c r="O173" s="11"/>
    </row>
    <row r="174" spans="1:15">
      <c r="A174" s="11"/>
      <c r="B174" s="10">
        <f t="shared" si="15"/>
        <v>4</v>
      </c>
      <c r="C174" s="193">
        <v>36330</v>
      </c>
      <c r="D174" s="16">
        <v>301.95999999999998</v>
      </c>
      <c r="E174" s="16">
        <v>31.93</v>
      </c>
      <c r="F174" s="52">
        <f t="shared" si="12"/>
        <v>2.7587520000000003</v>
      </c>
      <c r="G174" s="16">
        <f t="shared" si="16"/>
        <v>66.36333333333333</v>
      </c>
      <c r="H174" s="52">
        <f t="shared" si="13"/>
        <v>183.07997856</v>
      </c>
      <c r="I174" s="12" t="s">
        <v>34</v>
      </c>
      <c r="J174" s="4">
        <v>54.44</v>
      </c>
      <c r="K174" s="4">
        <v>32.76</v>
      </c>
      <c r="L174" s="4">
        <v>111.89</v>
      </c>
      <c r="M174" s="17"/>
      <c r="N174" s="17"/>
      <c r="O174" s="11"/>
    </row>
    <row r="175" spans="1:15">
      <c r="A175" s="11"/>
      <c r="B175" s="10">
        <f t="shared" si="15"/>
        <v>5</v>
      </c>
      <c r="C175" s="193">
        <v>36337</v>
      </c>
      <c r="D175" s="16">
        <v>301.95</v>
      </c>
      <c r="E175" s="16">
        <v>31.821999999999999</v>
      </c>
      <c r="F175" s="52">
        <f t="shared" si="12"/>
        <v>2.7494208000000002</v>
      </c>
      <c r="G175" s="16">
        <f t="shared" si="16"/>
        <v>89.486666666666679</v>
      </c>
      <c r="H175" s="52">
        <f t="shared" si="13"/>
        <v>246.03650265600007</v>
      </c>
      <c r="I175" s="10" t="s">
        <v>35</v>
      </c>
      <c r="J175" s="4">
        <v>79.2</v>
      </c>
      <c r="K175" s="4">
        <v>96.01</v>
      </c>
      <c r="L175" s="4">
        <v>93.25</v>
      </c>
      <c r="M175" s="17"/>
      <c r="N175" s="17"/>
      <c r="O175" s="11"/>
    </row>
    <row r="176" spans="1:15">
      <c r="A176" s="11"/>
      <c r="B176" s="10">
        <f t="shared" si="15"/>
        <v>6</v>
      </c>
      <c r="C176" s="193">
        <v>36351</v>
      </c>
      <c r="D176" s="16">
        <v>301.77999999999997</v>
      </c>
      <c r="E176" s="16">
        <v>12.670999999999999</v>
      </c>
      <c r="F176" s="52">
        <f t="shared" si="12"/>
        <v>1.0947743999999999</v>
      </c>
      <c r="G176" s="16">
        <f t="shared" si="16"/>
        <v>44.106666666666662</v>
      </c>
      <c r="H176" s="52">
        <f t="shared" si="13"/>
        <v>48.286849535999991</v>
      </c>
      <c r="I176" s="12" t="s">
        <v>36</v>
      </c>
      <c r="J176" s="4">
        <v>39.22</v>
      </c>
      <c r="K176" s="4">
        <v>44.01</v>
      </c>
      <c r="L176" s="4">
        <v>49.09</v>
      </c>
      <c r="M176" s="17"/>
      <c r="N176" s="17"/>
      <c r="O176" s="11"/>
    </row>
    <row r="177" spans="1:15">
      <c r="A177" s="11"/>
      <c r="B177" s="10">
        <f t="shared" si="15"/>
        <v>7</v>
      </c>
      <c r="C177" s="193">
        <v>36367</v>
      </c>
      <c r="D177" s="16">
        <v>301.79000000000002</v>
      </c>
      <c r="E177" s="16">
        <v>13.013</v>
      </c>
      <c r="F177" s="52">
        <f t="shared" si="12"/>
        <v>1.1243232000000001</v>
      </c>
      <c r="G177" s="16">
        <f t="shared" si="16"/>
        <v>406.05666666666667</v>
      </c>
      <c r="H177" s="52">
        <f t="shared" si="13"/>
        <v>456.53893084800006</v>
      </c>
      <c r="I177" s="12" t="s">
        <v>37</v>
      </c>
      <c r="J177" s="4">
        <v>327.64</v>
      </c>
      <c r="K177" s="4">
        <v>79.33</v>
      </c>
      <c r="L177" s="4">
        <v>811.2</v>
      </c>
      <c r="M177" s="17"/>
      <c r="N177" s="17"/>
      <c r="O177" s="11"/>
    </row>
    <row r="178" spans="1:15">
      <c r="A178" s="11"/>
      <c r="B178" s="10">
        <f t="shared" si="15"/>
        <v>8</v>
      </c>
      <c r="C178" s="193">
        <v>36371</v>
      </c>
      <c r="D178" s="16">
        <v>301.98</v>
      </c>
      <c r="E178" s="16">
        <v>30.469000000000001</v>
      </c>
      <c r="F178" s="52">
        <f t="shared" si="12"/>
        <v>2.6325216000000005</v>
      </c>
      <c r="G178" s="16">
        <f t="shared" si="16"/>
        <v>158.34</v>
      </c>
      <c r="H178" s="52">
        <f t="shared" si="13"/>
        <v>416.8334701440001</v>
      </c>
      <c r="I178" s="10" t="s">
        <v>38</v>
      </c>
      <c r="J178" s="4">
        <v>194.04</v>
      </c>
      <c r="K178" s="4">
        <v>147.81</v>
      </c>
      <c r="L178" s="4">
        <v>133.16999999999999</v>
      </c>
      <c r="M178" s="17"/>
      <c r="N178" s="17"/>
      <c r="O178" s="11"/>
    </row>
    <row r="179" spans="1:15">
      <c r="A179" s="11"/>
      <c r="B179" s="10">
        <f t="shared" si="15"/>
        <v>9</v>
      </c>
      <c r="C179" s="193">
        <v>2593082</v>
      </c>
      <c r="D179" s="16">
        <v>301.93</v>
      </c>
      <c r="E179" s="16">
        <v>28.774000000000001</v>
      </c>
      <c r="F179" s="52">
        <f t="shared" si="12"/>
        <v>2.4860736000000001</v>
      </c>
      <c r="G179" s="16">
        <f t="shared" si="16"/>
        <v>258.70333333333332</v>
      </c>
      <c r="H179" s="52">
        <f t="shared" si="13"/>
        <v>643.15552723199994</v>
      </c>
      <c r="I179" s="12" t="s">
        <v>39</v>
      </c>
      <c r="J179" s="4">
        <v>533.38</v>
      </c>
      <c r="K179" s="4">
        <v>124.67</v>
      </c>
      <c r="L179" s="4">
        <v>118.06</v>
      </c>
      <c r="M179" s="17"/>
      <c r="N179" s="17"/>
      <c r="O179" s="11"/>
    </row>
    <row r="180" spans="1:15">
      <c r="A180" s="11"/>
      <c r="B180" s="10">
        <f t="shared" si="15"/>
        <v>10</v>
      </c>
      <c r="C180" s="193">
        <v>36394</v>
      </c>
      <c r="D180" s="16">
        <v>301.92</v>
      </c>
      <c r="E180" s="16">
        <v>26.812000000000001</v>
      </c>
      <c r="F180" s="52">
        <f t="shared" si="12"/>
        <v>2.3165568000000003</v>
      </c>
      <c r="G180" s="16">
        <f t="shared" si="16"/>
        <v>115.30333333333334</v>
      </c>
      <c r="H180" s="52">
        <f t="shared" si="13"/>
        <v>267.10672089600007</v>
      </c>
      <c r="I180" s="12" t="s">
        <v>61</v>
      </c>
      <c r="J180" s="4">
        <v>115.46</v>
      </c>
      <c r="K180" s="4">
        <v>132.33000000000001</v>
      </c>
      <c r="L180" s="4">
        <v>98.12</v>
      </c>
      <c r="M180" s="17"/>
      <c r="N180" s="17"/>
      <c r="O180" s="11"/>
    </row>
    <row r="181" spans="1:15">
      <c r="A181" s="11"/>
      <c r="B181" s="10">
        <f t="shared" si="15"/>
        <v>11</v>
      </c>
      <c r="C181" s="193">
        <v>36399</v>
      </c>
      <c r="D181" s="16">
        <v>302.27</v>
      </c>
      <c r="E181" s="16">
        <v>74.272000000000006</v>
      </c>
      <c r="F181" s="52">
        <f t="shared" si="12"/>
        <v>6.4171008000000009</v>
      </c>
      <c r="G181" s="16">
        <f t="shared" si="16"/>
        <v>212.04666666666665</v>
      </c>
      <c r="H181" s="52">
        <f t="shared" si="13"/>
        <v>1360.7248343040001</v>
      </c>
      <c r="I181" s="10" t="s">
        <v>40</v>
      </c>
      <c r="J181" s="4">
        <v>201.2</v>
      </c>
      <c r="K181" s="4">
        <v>232.18</v>
      </c>
      <c r="L181" s="4">
        <v>202.76</v>
      </c>
      <c r="M181" s="17"/>
      <c r="N181" s="17"/>
      <c r="O181" s="11"/>
    </row>
    <row r="182" spans="1:15">
      <c r="A182" s="11"/>
      <c r="B182" s="10">
        <f t="shared" si="15"/>
        <v>12</v>
      </c>
      <c r="C182" s="193">
        <v>36401</v>
      </c>
      <c r="D182" s="16">
        <v>302.58</v>
      </c>
      <c r="E182" s="16">
        <v>116.614</v>
      </c>
      <c r="F182" s="52">
        <f t="shared" si="12"/>
        <v>10.075449600000001</v>
      </c>
      <c r="G182" s="16">
        <f t="shared" si="16"/>
        <v>187.87666666666667</v>
      </c>
      <c r="H182" s="52">
        <f t="shared" si="13"/>
        <v>1892.9418860160001</v>
      </c>
      <c r="I182" s="12" t="s">
        <v>41</v>
      </c>
      <c r="J182" s="4">
        <v>257.22000000000003</v>
      </c>
      <c r="K182" s="4">
        <v>56.95</v>
      </c>
      <c r="L182" s="4">
        <v>249.46</v>
      </c>
      <c r="M182" s="17"/>
      <c r="N182" s="17"/>
      <c r="O182" s="11"/>
    </row>
    <row r="183" spans="1:15">
      <c r="A183" s="11"/>
      <c r="B183" s="10">
        <f t="shared" si="15"/>
        <v>13</v>
      </c>
      <c r="C183" s="193">
        <v>36416</v>
      </c>
      <c r="D183" s="16">
        <v>302.39999999999998</v>
      </c>
      <c r="E183" s="16">
        <v>93.322999999999993</v>
      </c>
      <c r="F183" s="52">
        <f t="shared" si="12"/>
        <v>8.0631071999999993</v>
      </c>
      <c r="G183" s="16">
        <f t="shared" si="16"/>
        <v>164.46333333333334</v>
      </c>
      <c r="H183" s="52">
        <f t="shared" si="13"/>
        <v>1326.085487136</v>
      </c>
      <c r="I183" s="12" t="s">
        <v>42</v>
      </c>
      <c r="J183" s="4">
        <v>176.89</v>
      </c>
      <c r="K183" s="4">
        <v>137.79</v>
      </c>
      <c r="L183" s="4">
        <v>178.71</v>
      </c>
      <c r="M183" s="17"/>
      <c r="N183" s="17"/>
      <c r="O183" s="11"/>
    </row>
    <row r="184" spans="1:15">
      <c r="A184" s="11"/>
      <c r="B184" s="10">
        <f t="shared" si="15"/>
        <v>14</v>
      </c>
      <c r="C184" s="193">
        <v>36422</v>
      </c>
      <c r="D184" s="16">
        <v>302.38</v>
      </c>
      <c r="E184" s="16">
        <v>89.622</v>
      </c>
      <c r="F184" s="52">
        <f t="shared" si="12"/>
        <v>7.7433408000000004</v>
      </c>
      <c r="G184" s="16">
        <f t="shared" si="16"/>
        <v>123.02999999999999</v>
      </c>
      <c r="H184" s="52">
        <f t="shared" si="13"/>
        <v>952.66321862399991</v>
      </c>
      <c r="I184" s="12" t="s">
        <v>43</v>
      </c>
      <c r="J184" s="4">
        <v>130.9</v>
      </c>
      <c r="K184" s="4">
        <v>129.66999999999999</v>
      </c>
      <c r="L184" s="4">
        <v>108.52</v>
      </c>
      <c r="M184" s="17"/>
      <c r="N184" s="17"/>
      <c r="O184" s="11"/>
    </row>
    <row r="185" spans="1:15">
      <c r="A185" s="11"/>
      <c r="B185" s="10">
        <f t="shared" si="15"/>
        <v>15</v>
      </c>
      <c r="C185" s="193">
        <v>36425</v>
      </c>
      <c r="D185" s="16">
        <v>302.95999999999998</v>
      </c>
      <c r="E185" s="16">
        <v>170.03299999999999</v>
      </c>
      <c r="F185" s="52">
        <f t="shared" si="12"/>
        <v>14.690851199999999</v>
      </c>
      <c r="G185" s="16">
        <f t="shared" si="16"/>
        <v>475.13333333333338</v>
      </c>
      <c r="H185" s="52">
        <f t="shared" si="13"/>
        <v>6980.1131001600006</v>
      </c>
      <c r="I185" s="12" t="s">
        <v>44</v>
      </c>
      <c r="J185" s="4">
        <v>421.14</v>
      </c>
      <c r="K185" s="4">
        <v>553.74</v>
      </c>
      <c r="L185" s="4">
        <v>450.52</v>
      </c>
      <c r="M185" s="17"/>
      <c r="N185" s="17"/>
      <c r="O185" s="11"/>
    </row>
    <row r="186" spans="1:15">
      <c r="A186" s="11"/>
      <c r="B186" s="10">
        <f t="shared" si="15"/>
        <v>16</v>
      </c>
      <c r="C186" s="193">
        <v>36426</v>
      </c>
      <c r="D186" s="16">
        <v>303</v>
      </c>
      <c r="E186" s="16">
        <v>181.06100000000001</v>
      </c>
      <c r="F186" s="52">
        <f t="shared" si="12"/>
        <v>15.643670400000001</v>
      </c>
      <c r="G186" s="16">
        <f t="shared" si="16"/>
        <v>441.54999999999995</v>
      </c>
      <c r="H186" s="52">
        <f t="shared" si="13"/>
        <v>6907.4626651199997</v>
      </c>
      <c r="I186" s="12" t="s">
        <v>45</v>
      </c>
      <c r="J186" s="4">
        <v>380.11</v>
      </c>
      <c r="K186" s="4">
        <v>453.2</v>
      </c>
      <c r="L186" s="4">
        <v>491.34</v>
      </c>
      <c r="M186" s="17"/>
      <c r="N186" s="17"/>
      <c r="O186" s="11"/>
    </row>
    <row r="187" spans="1:15">
      <c r="A187" s="11"/>
      <c r="B187" s="10">
        <f t="shared" si="15"/>
        <v>17</v>
      </c>
      <c r="C187" s="193">
        <v>36429</v>
      </c>
      <c r="D187" s="16">
        <v>302.8</v>
      </c>
      <c r="E187" s="16">
        <v>151.33099999999999</v>
      </c>
      <c r="F187" s="52">
        <f t="shared" si="12"/>
        <v>13.0749984</v>
      </c>
      <c r="G187" s="16">
        <f t="shared" si="16"/>
        <v>271.1466666666667</v>
      </c>
      <c r="H187" s="52">
        <f t="shared" si="13"/>
        <v>3545.2422328320004</v>
      </c>
      <c r="I187" s="12" t="s">
        <v>46</v>
      </c>
      <c r="J187" s="4">
        <v>278.57</v>
      </c>
      <c r="K187" s="4">
        <v>261.86</v>
      </c>
      <c r="L187" s="4">
        <v>273.01</v>
      </c>
      <c r="M187" s="17"/>
      <c r="N187" s="17"/>
      <c r="O187" s="11"/>
    </row>
    <row r="188" spans="1:15">
      <c r="A188" s="11"/>
      <c r="B188" s="10">
        <f t="shared" si="15"/>
        <v>18</v>
      </c>
      <c r="C188" s="193">
        <v>36433</v>
      </c>
      <c r="D188" s="16">
        <v>302.32</v>
      </c>
      <c r="E188" s="16">
        <v>83.638000000000005</v>
      </c>
      <c r="F188" s="52">
        <f t="shared" si="12"/>
        <v>7.2263232000000004</v>
      </c>
      <c r="G188" s="16">
        <f t="shared" si="16"/>
        <v>221.91666666666666</v>
      </c>
      <c r="H188" s="52">
        <f t="shared" si="13"/>
        <v>1603.6415568</v>
      </c>
      <c r="I188" s="10" t="s">
        <v>47</v>
      </c>
      <c r="J188" s="4">
        <v>238.65</v>
      </c>
      <c r="K188" s="4">
        <v>192.48</v>
      </c>
      <c r="L188" s="4">
        <v>234.62</v>
      </c>
      <c r="M188" s="17"/>
      <c r="N188" s="17"/>
      <c r="O188" s="11"/>
    </row>
    <row r="189" spans="1:15">
      <c r="A189" s="11"/>
      <c r="B189" s="10">
        <f t="shared" si="15"/>
        <v>19</v>
      </c>
      <c r="C189" s="193">
        <v>36445</v>
      </c>
      <c r="D189" s="16">
        <v>302.06</v>
      </c>
      <c r="E189" s="16">
        <v>47.131</v>
      </c>
      <c r="F189" s="52">
        <f t="shared" si="12"/>
        <v>4.0721183999999999</v>
      </c>
      <c r="G189" s="16">
        <f t="shared" si="16"/>
        <v>139.36666666666667</v>
      </c>
      <c r="H189" s="52">
        <f t="shared" si="13"/>
        <v>567.51756768000007</v>
      </c>
      <c r="I189" s="12" t="s">
        <v>48</v>
      </c>
      <c r="J189" s="4">
        <v>146.5</v>
      </c>
      <c r="K189" s="4">
        <v>150.80000000000001</v>
      </c>
      <c r="L189" s="4">
        <v>120.8</v>
      </c>
      <c r="M189" s="17"/>
      <c r="N189" s="17"/>
      <c r="O189" s="11"/>
    </row>
    <row r="190" spans="1:15">
      <c r="A190" s="11"/>
      <c r="B190" s="10">
        <f t="shared" si="15"/>
        <v>20</v>
      </c>
      <c r="C190" s="193">
        <v>36455</v>
      </c>
      <c r="D190" s="16">
        <v>301.99</v>
      </c>
      <c r="E190" s="16">
        <v>36.64</v>
      </c>
      <c r="F190" s="52">
        <f t="shared" si="12"/>
        <v>3.1656960000000001</v>
      </c>
      <c r="G190" s="16">
        <f t="shared" si="16"/>
        <v>70.56</v>
      </c>
      <c r="H190" s="52">
        <f t="shared" si="13"/>
        <v>223.37150976000001</v>
      </c>
      <c r="I190" s="12" t="s">
        <v>49</v>
      </c>
      <c r="J190" s="4">
        <v>59.8</v>
      </c>
      <c r="K190" s="4">
        <v>78.09</v>
      </c>
      <c r="L190" s="4">
        <v>73.790000000000006</v>
      </c>
      <c r="M190" s="17"/>
      <c r="N190" s="17"/>
      <c r="O190" s="11"/>
    </row>
    <row r="191" spans="1:15">
      <c r="A191" s="11"/>
      <c r="B191" s="10">
        <f t="shared" si="15"/>
        <v>21</v>
      </c>
      <c r="C191" s="193">
        <v>36461</v>
      </c>
      <c r="D191" s="16">
        <v>301.99</v>
      </c>
      <c r="E191" s="16">
        <v>38.972999999999999</v>
      </c>
      <c r="F191" s="52">
        <f t="shared" si="12"/>
        <v>3.3672672000000001</v>
      </c>
      <c r="G191" s="16">
        <f t="shared" si="16"/>
        <v>85.7</v>
      </c>
      <c r="H191" s="52">
        <f t="shared" si="13"/>
        <v>288.57479904000002</v>
      </c>
      <c r="I191" s="10" t="s">
        <v>50</v>
      </c>
      <c r="J191" s="4">
        <v>67.53</v>
      </c>
      <c r="K191" s="4">
        <v>107.2</v>
      </c>
      <c r="L191" s="4">
        <v>82.37</v>
      </c>
      <c r="M191" s="17"/>
      <c r="N191" s="17"/>
      <c r="O191" s="11"/>
    </row>
    <row r="192" spans="1:15">
      <c r="A192" s="11"/>
      <c r="B192" s="10">
        <f t="shared" si="15"/>
        <v>22</v>
      </c>
      <c r="C192" s="193">
        <v>36476</v>
      </c>
      <c r="D192" s="16">
        <v>302.04000000000002</v>
      </c>
      <c r="E192" s="16">
        <v>40.677999999999997</v>
      </c>
      <c r="F192" s="52">
        <f t="shared" si="12"/>
        <v>3.5145792</v>
      </c>
      <c r="G192" s="16">
        <f t="shared" si="16"/>
        <v>145.56666666666669</v>
      </c>
      <c r="H192" s="52">
        <f t="shared" si="13"/>
        <v>511.60557888000011</v>
      </c>
      <c r="I192" s="12" t="s">
        <v>51</v>
      </c>
      <c r="J192" s="4">
        <v>159.80000000000001</v>
      </c>
      <c r="K192" s="4">
        <v>132.5</v>
      </c>
      <c r="L192" s="4">
        <v>144.4</v>
      </c>
      <c r="M192" s="17"/>
      <c r="N192" s="17"/>
      <c r="O192" s="11"/>
    </row>
    <row r="193" spans="1:15">
      <c r="A193" s="11"/>
      <c r="B193" s="10">
        <f t="shared" si="15"/>
        <v>23</v>
      </c>
      <c r="C193" s="193">
        <v>36483</v>
      </c>
      <c r="D193" s="16">
        <v>301.95999999999998</v>
      </c>
      <c r="E193" s="16">
        <v>32.255000000000003</v>
      </c>
      <c r="F193" s="52">
        <f t="shared" si="12"/>
        <v>2.7868320000000004</v>
      </c>
      <c r="G193" s="16">
        <f t="shared" si="16"/>
        <v>94.199999999999989</v>
      </c>
      <c r="H193" s="52">
        <f t="shared" si="13"/>
        <v>262.51957440000001</v>
      </c>
      <c r="I193" s="12" t="s">
        <v>52</v>
      </c>
      <c r="J193" s="4">
        <v>87.24</v>
      </c>
      <c r="K193" s="4">
        <v>109.1</v>
      </c>
      <c r="L193" s="4">
        <v>86.26</v>
      </c>
      <c r="M193" s="17"/>
      <c r="N193" s="17"/>
      <c r="O193" s="11"/>
    </row>
    <row r="194" spans="1:15" ht="24.75" thickBot="1">
      <c r="A194" s="47"/>
      <c r="B194" s="48">
        <f t="shared" si="15"/>
        <v>24</v>
      </c>
      <c r="C194" s="194">
        <v>36490</v>
      </c>
      <c r="D194" s="49">
        <v>301.93</v>
      </c>
      <c r="E194" s="49">
        <v>27.75</v>
      </c>
      <c r="F194" s="55">
        <f t="shared" si="12"/>
        <v>2.3976000000000002</v>
      </c>
      <c r="G194" s="49">
        <f t="shared" si="16"/>
        <v>58.526666666666664</v>
      </c>
      <c r="H194" s="55">
        <f t="shared" si="13"/>
        <v>140.32353599999999</v>
      </c>
      <c r="I194" s="48" t="s">
        <v>53</v>
      </c>
      <c r="J194" s="49">
        <v>91.75</v>
      </c>
      <c r="K194" s="49">
        <v>30.02</v>
      </c>
      <c r="L194" s="49">
        <v>53.81</v>
      </c>
      <c r="M194" s="17"/>
      <c r="N194" s="17"/>
      <c r="O194" s="11"/>
    </row>
    <row r="195" spans="1:15" ht="24.75" thickTop="1">
      <c r="A195" s="46" t="s">
        <v>30</v>
      </c>
      <c r="B195" s="14">
        <v>1</v>
      </c>
      <c r="C195" s="195">
        <v>36627</v>
      </c>
      <c r="D195" s="15">
        <v>301.79000000000002</v>
      </c>
      <c r="E195" s="15">
        <v>13.573</v>
      </c>
      <c r="F195" s="56">
        <f t="shared" si="12"/>
        <v>1.1727072000000001</v>
      </c>
      <c r="G195" s="15">
        <f t="shared" si="16"/>
        <v>112.44999999999999</v>
      </c>
      <c r="H195" s="56">
        <f t="shared" si="13"/>
        <v>131.87092464</v>
      </c>
      <c r="I195" s="77" t="s">
        <v>31</v>
      </c>
      <c r="J195" s="15">
        <v>109.3</v>
      </c>
      <c r="K195" s="15">
        <v>115.6</v>
      </c>
      <c r="L195" s="15"/>
      <c r="M195" s="17"/>
      <c r="N195" s="17"/>
      <c r="O195" s="11"/>
    </row>
    <row r="196" spans="1:15">
      <c r="A196" s="54" t="s">
        <v>65</v>
      </c>
      <c r="B196" s="10">
        <f t="shared" ref="B196:B226" si="17">+B195+1</f>
        <v>2</v>
      </c>
      <c r="C196" s="193">
        <v>36664</v>
      </c>
      <c r="D196" s="16">
        <v>302.44</v>
      </c>
      <c r="E196" s="16">
        <v>108.193</v>
      </c>
      <c r="F196" s="52">
        <f t="shared" si="12"/>
        <v>9.3478752000000007</v>
      </c>
      <c r="G196" s="16">
        <f t="shared" si="16"/>
        <v>266.23333333333335</v>
      </c>
      <c r="H196" s="52">
        <f t="shared" si="13"/>
        <v>2488.7159740800003</v>
      </c>
      <c r="I196" s="12" t="s">
        <v>32</v>
      </c>
      <c r="J196" s="4">
        <v>241.6</v>
      </c>
      <c r="K196" s="4">
        <v>270.5</v>
      </c>
      <c r="L196" s="4">
        <v>286.60000000000002</v>
      </c>
      <c r="M196" s="17"/>
      <c r="N196" s="17"/>
      <c r="O196" s="11"/>
    </row>
    <row r="197" spans="1:15">
      <c r="A197" s="54" t="s">
        <v>72</v>
      </c>
      <c r="B197" s="10">
        <f t="shared" si="17"/>
        <v>3</v>
      </c>
      <c r="C197" s="193">
        <v>36682</v>
      </c>
      <c r="D197" s="16">
        <v>302.54000000000002</v>
      </c>
      <c r="E197" s="16">
        <v>122.97799999999999</v>
      </c>
      <c r="F197" s="52">
        <f t="shared" si="12"/>
        <v>10.625299200000001</v>
      </c>
      <c r="G197" s="16">
        <f t="shared" si="16"/>
        <v>441.56666666666666</v>
      </c>
      <c r="H197" s="52">
        <f t="shared" si="13"/>
        <v>4691.7779500800007</v>
      </c>
      <c r="I197" s="12" t="s">
        <v>33</v>
      </c>
      <c r="J197" s="4">
        <v>449.5</v>
      </c>
      <c r="K197" s="4">
        <v>406.2</v>
      </c>
      <c r="L197" s="4">
        <v>469</v>
      </c>
      <c r="M197" s="17"/>
      <c r="N197" s="17"/>
      <c r="O197" s="11"/>
    </row>
    <row r="198" spans="1:15">
      <c r="A198" s="11"/>
      <c r="B198" s="10">
        <f t="shared" si="17"/>
        <v>4</v>
      </c>
      <c r="C198" s="193">
        <v>36698</v>
      </c>
      <c r="D198" s="16">
        <v>301.95999999999998</v>
      </c>
      <c r="E198" s="16">
        <v>39.081000000000003</v>
      </c>
      <c r="F198" s="52">
        <f t="shared" si="12"/>
        <v>3.3765984000000007</v>
      </c>
      <c r="G198" s="16">
        <f t="shared" si="16"/>
        <v>82.816666666666663</v>
      </c>
      <c r="H198" s="52">
        <f t="shared" si="13"/>
        <v>279.63862416000006</v>
      </c>
      <c r="I198" s="12" t="s">
        <v>34</v>
      </c>
      <c r="J198" s="4">
        <v>70.88</v>
      </c>
      <c r="K198" s="4">
        <v>88.49</v>
      </c>
      <c r="L198" s="4">
        <v>89.08</v>
      </c>
      <c r="M198" s="17"/>
      <c r="N198" s="17"/>
      <c r="O198" s="11"/>
    </row>
    <row r="199" spans="1:15">
      <c r="A199" s="11"/>
      <c r="B199" s="10">
        <f t="shared" si="17"/>
        <v>5</v>
      </c>
      <c r="C199" s="193">
        <v>36707</v>
      </c>
      <c r="D199" s="16">
        <v>302</v>
      </c>
      <c r="E199" s="16">
        <v>40.127000000000002</v>
      </c>
      <c r="F199" s="52">
        <f t="shared" si="12"/>
        <v>3.4669728000000002</v>
      </c>
      <c r="G199" s="16">
        <f t="shared" si="16"/>
        <v>64.953333333333333</v>
      </c>
      <c r="H199" s="52">
        <f t="shared" si="13"/>
        <v>225.19143993600002</v>
      </c>
      <c r="I199" s="10" t="s">
        <v>35</v>
      </c>
      <c r="J199" s="4">
        <v>44.18</v>
      </c>
      <c r="K199" s="4">
        <v>75.5</v>
      </c>
      <c r="L199" s="4">
        <v>75.180000000000007</v>
      </c>
      <c r="M199" s="17"/>
      <c r="N199" s="17"/>
      <c r="O199" s="11"/>
    </row>
    <row r="200" spans="1:15">
      <c r="A200" s="11"/>
      <c r="B200" s="10">
        <f t="shared" si="17"/>
        <v>6</v>
      </c>
      <c r="C200" s="193">
        <v>36716</v>
      </c>
      <c r="D200" s="16">
        <v>302.375</v>
      </c>
      <c r="E200" s="16">
        <v>97.135000000000005</v>
      </c>
      <c r="F200" s="52">
        <f t="shared" si="12"/>
        <v>8.3924640000000004</v>
      </c>
      <c r="G200" s="16">
        <f t="shared" si="16"/>
        <v>350</v>
      </c>
      <c r="H200" s="52">
        <f t="shared" si="13"/>
        <v>2937.3624</v>
      </c>
      <c r="I200" s="12" t="s">
        <v>36</v>
      </c>
      <c r="J200" s="4">
        <v>383.6</v>
      </c>
      <c r="K200" s="4">
        <v>317.7</v>
      </c>
      <c r="L200" s="4">
        <v>348.7</v>
      </c>
      <c r="M200" s="17"/>
      <c r="N200" s="17"/>
      <c r="O200" s="11"/>
    </row>
    <row r="201" spans="1:15">
      <c r="A201" s="11"/>
      <c r="B201" s="10">
        <f t="shared" si="17"/>
        <v>7</v>
      </c>
      <c r="C201" s="193">
        <v>36725</v>
      </c>
      <c r="D201" s="16">
        <v>302.14</v>
      </c>
      <c r="E201" s="16">
        <v>63.558999999999997</v>
      </c>
      <c r="F201" s="52">
        <f t="shared" ref="F201:F226" si="18">E201*0.0864</f>
        <v>5.4914975999999998</v>
      </c>
      <c r="G201" s="16">
        <f t="shared" si="16"/>
        <v>167.76666666666665</v>
      </c>
      <c r="H201" s="52">
        <f t="shared" ref="H201:H230" si="19">G201*F201</f>
        <v>921.29024735999985</v>
      </c>
      <c r="I201" s="12" t="s">
        <v>37</v>
      </c>
      <c r="J201" s="4">
        <v>166.8</v>
      </c>
      <c r="K201" s="4">
        <v>151.6</v>
      </c>
      <c r="L201" s="4">
        <v>184.9</v>
      </c>
      <c r="M201" s="17"/>
      <c r="N201" s="17"/>
      <c r="O201" s="11"/>
    </row>
    <row r="202" spans="1:15">
      <c r="A202" s="11"/>
      <c r="B202" s="10">
        <f t="shared" si="17"/>
        <v>8</v>
      </c>
      <c r="C202" s="193">
        <v>36737</v>
      </c>
      <c r="D202" s="16">
        <v>302.06</v>
      </c>
      <c r="E202" s="16">
        <v>53.753</v>
      </c>
      <c r="F202" s="52">
        <f t="shared" si="18"/>
        <v>4.6442592000000005</v>
      </c>
      <c r="G202" s="16">
        <f t="shared" si="16"/>
        <v>252.56666666666669</v>
      </c>
      <c r="H202" s="52">
        <f t="shared" si="19"/>
        <v>1172.9850652800003</v>
      </c>
      <c r="I202" s="10" t="s">
        <v>38</v>
      </c>
      <c r="J202" s="4">
        <v>267.5</v>
      </c>
      <c r="K202" s="4">
        <v>263.5</v>
      </c>
      <c r="L202" s="4">
        <v>226.7</v>
      </c>
      <c r="M202" s="17"/>
      <c r="N202" s="17"/>
      <c r="O202" s="11"/>
    </row>
    <row r="203" spans="1:15">
      <c r="A203" s="11"/>
      <c r="B203" s="10">
        <f t="shared" si="17"/>
        <v>9</v>
      </c>
      <c r="C203" s="193">
        <v>36749</v>
      </c>
      <c r="D203" s="16">
        <v>302.67500000000001</v>
      </c>
      <c r="E203" s="16">
        <v>144.226</v>
      </c>
      <c r="F203" s="52">
        <f t="shared" si="18"/>
        <v>12.461126400000001</v>
      </c>
      <c r="G203" s="16">
        <f t="shared" si="16"/>
        <v>400.56666666666666</v>
      </c>
      <c r="H203" s="52">
        <f t="shared" si="19"/>
        <v>4991.5118649600008</v>
      </c>
      <c r="I203" s="12" t="s">
        <v>39</v>
      </c>
      <c r="J203" s="4">
        <v>414.5</v>
      </c>
      <c r="K203" s="4">
        <v>392.1</v>
      </c>
      <c r="L203" s="4">
        <v>395.1</v>
      </c>
      <c r="M203" s="17"/>
      <c r="N203" s="17"/>
      <c r="O203" s="11"/>
    </row>
    <row r="204" spans="1:15">
      <c r="A204" s="11"/>
      <c r="B204" s="10">
        <f t="shared" si="17"/>
        <v>10</v>
      </c>
      <c r="C204" s="193">
        <v>36758</v>
      </c>
      <c r="D204" s="16">
        <v>302.26</v>
      </c>
      <c r="E204" s="16">
        <v>82.188000000000002</v>
      </c>
      <c r="F204" s="52">
        <f t="shared" si="18"/>
        <v>7.1010432000000003</v>
      </c>
      <c r="G204" s="16">
        <f t="shared" si="16"/>
        <v>175.69999999999996</v>
      </c>
      <c r="H204" s="52">
        <f t="shared" si="19"/>
        <v>1247.6532902399997</v>
      </c>
      <c r="I204" s="12" t="s">
        <v>61</v>
      </c>
      <c r="J204" s="4">
        <v>149.1</v>
      </c>
      <c r="K204" s="4">
        <v>187.7</v>
      </c>
      <c r="L204" s="4">
        <v>190.3</v>
      </c>
      <c r="M204" s="17"/>
      <c r="N204" s="17"/>
      <c r="O204" s="11"/>
    </row>
    <row r="205" spans="1:15">
      <c r="A205" s="11"/>
      <c r="B205" s="10">
        <f t="shared" si="17"/>
        <v>11</v>
      </c>
      <c r="C205" s="193">
        <v>36763</v>
      </c>
      <c r="D205" s="16">
        <v>302.125</v>
      </c>
      <c r="E205" s="16">
        <v>61.344999999999999</v>
      </c>
      <c r="F205" s="52">
        <f t="shared" si="18"/>
        <v>5.3002080000000005</v>
      </c>
      <c r="G205" s="16">
        <f t="shared" si="16"/>
        <v>137.06666666666666</v>
      </c>
      <c r="H205" s="52">
        <f t="shared" si="19"/>
        <v>726.48184320000007</v>
      </c>
      <c r="I205" s="10" t="s">
        <v>40</v>
      </c>
      <c r="J205" s="4">
        <v>115.3</v>
      </c>
      <c r="K205" s="4">
        <v>144.69999999999999</v>
      </c>
      <c r="L205" s="4">
        <v>151.19999999999999</v>
      </c>
      <c r="M205" s="17"/>
      <c r="N205" s="17"/>
      <c r="O205" s="11"/>
    </row>
    <row r="206" spans="1:15">
      <c r="A206" s="11"/>
      <c r="B206" s="10">
        <f t="shared" si="17"/>
        <v>12</v>
      </c>
      <c r="C206" s="193">
        <v>36779</v>
      </c>
      <c r="D206" s="16">
        <v>302.25</v>
      </c>
      <c r="E206" s="16">
        <v>81.581000000000003</v>
      </c>
      <c r="F206" s="52">
        <f t="shared" si="18"/>
        <v>7.0485984000000004</v>
      </c>
      <c r="G206" s="16">
        <f t="shared" si="16"/>
        <v>153.46666666666667</v>
      </c>
      <c r="H206" s="52">
        <f t="shared" si="19"/>
        <v>1081.7249011200001</v>
      </c>
      <c r="I206" s="12" t="s">
        <v>41</v>
      </c>
      <c r="J206" s="4">
        <v>147.5</v>
      </c>
      <c r="K206" s="4">
        <v>164</v>
      </c>
      <c r="L206" s="4">
        <v>148.9</v>
      </c>
      <c r="M206" s="17"/>
      <c r="N206" s="17"/>
      <c r="O206" s="11"/>
    </row>
    <row r="207" spans="1:15">
      <c r="A207" s="11"/>
      <c r="B207" s="10">
        <f t="shared" si="17"/>
        <v>13</v>
      </c>
      <c r="C207" s="193">
        <v>36787</v>
      </c>
      <c r="D207" s="16">
        <v>302.17</v>
      </c>
      <c r="E207" s="16">
        <v>64.861000000000004</v>
      </c>
      <c r="F207" s="52">
        <f t="shared" si="18"/>
        <v>5.6039904000000007</v>
      </c>
      <c r="G207" s="16">
        <f t="shared" si="16"/>
        <v>147.03333333333333</v>
      </c>
      <c r="H207" s="52">
        <f t="shared" si="19"/>
        <v>823.97338848000004</v>
      </c>
      <c r="I207" s="12" t="s">
        <v>42</v>
      </c>
      <c r="J207" s="4">
        <v>136.4</v>
      </c>
      <c r="K207" s="4">
        <v>157.6</v>
      </c>
      <c r="L207" s="4">
        <v>147.1</v>
      </c>
      <c r="M207" s="17"/>
      <c r="N207" s="17"/>
      <c r="O207" s="11"/>
    </row>
    <row r="208" spans="1:15">
      <c r="A208" s="11"/>
      <c r="B208" s="10">
        <f t="shared" si="17"/>
        <v>14</v>
      </c>
      <c r="C208" s="193">
        <v>36795</v>
      </c>
      <c r="D208" s="16">
        <v>302.02</v>
      </c>
      <c r="E208" s="16">
        <v>42.104999999999997</v>
      </c>
      <c r="F208" s="52">
        <f t="shared" si="18"/>
        <v>3.6378719999999998</v>
      </c>
      <c r="G208" s="16">
        <f t="shared" si="16"/>
        <v>121.90000000000002</v>
      </c>
      <c r="H208" s="52">
        <f t="shared" si="19"/>
        <v>443.45659680000006</v>
      </c>
      <c r="I208" s="10" t="s">
        <v>62</v>
      </c>
      <c r="J208" s="4">
        <v>108.9</v>
      </c>
      <c r="K208" s="4">
        <v>153.4</v>
      </c>
      <c r="L208" s="4">
        <v>103.4</v>
      </c>
      <c r="M208" s="17"/>
      <c r="N208" s="17"/>
      <c r="O208" s="11"/>
    </row>
    <row r="209" spans="1:15">
      <c r="A209" s="11"/>
      <c r="B209" s="10">
        <f t="shared" si="17"/>
        <v>15</v>
      </c>
      <c r="C209" s="193">
        <v>36812</v>
      </c>
      <c r="D209" s="16">
        <v>302.06</v>
      </c>
      <c r="E209" s="16">
        <v>58.542999999999999</v>
      </c>
      <c r="F209" s="52">
        <f t="shared" si="18"/>
        <v>5.0581152000000005</v>
      </c>
      <c r="G209" s="16">
        <f t="shared" si="16"/>
        <v>95.123333333333335</v>
      </c>
      <c r="H209" s="52">
        <f t="shared" si="19"/>
        <v>481.14477820800005</v>
      </c>
      <c r="I209" s="12" t="s">
        <v>45</v>
      </c>
      <c r="J209" s="4">
        <v>106.6</v>
      </c>
      <c r="K209" s="4">
        <v>89.61</v>
      </c>
      <c r="L209" s="4">
        <v>89.16</v>
      </c>
      <c r="M209" s="17"/>
      <c r="N209" s="17"/>
      <c r="O209" s="11"/>
    </row>
    <row r="210" spans="1:15">
      <c r="A210" s="11"/>
      <c r="B210" s="10">
        <f t="shared" si="17"/>
        <v>16</v>
      </c>
      <c r="C210" s="193">
        <v>36817</v>
      </c>
      <c r="D210" s="16">
        <v>302.10000000000002</v>
      </c>
      <c r="E210" s="16">
        <v>54.363999999999997</v>
      </c>
      <c r="F210" s="52">
        <f t="shared" si="18"/>
        <v>4.6970495999999997</v>
      </c>
      <c r="G210" s="16">
        <f t="shared" si="16"/>
        <v>85.323333333333338</v>
      </c>
      <c r="H210" s="52">
        <f t="shared" si="19"/>
        <v>400.76792870399998</v>
      </c>
      <c r="I210" s="12" t="s">
        <v>46</v>
      </c>
      <c r="J210" s="4">
        <v>94.52</v>
      </c>
      <c r="K210" s="4">
        <v>77.52</v>
      </c>
      <c r="L210" s="4">
        <v>83.93</v>
      </c>
      <c r="M210" s="17"/>
      <c r="N210" s="17"/>
      <c r="O210" s="11"/>
    </row>
    <row r="211" spans="1:15">
      <c r="A211" s="11"/>
      <c r="B211" s="10">
        <f t="shared" si="17"/>
        <v>17</v>
      </c>
      <c r="C211" s="193">
        <v>36830</v>
      </c>
      <c r="D211" s="16">
        <v>302.43</v>
      </c>
      <c r="E211" s="16">
        <v>107.399</v>
      </c>
      <c r="F211" s="52">
        <f t="shared" si="18"/>
        <v>9.2792735999999998</v>
      </c>
      <c r="G211" s="16">
        <f t="shared" si="16"/>
        <v>243.36666666666665</v>
      </c>
      <c r="H211" s="52">
        <f t="shared" si="19"/>
        <v>2258.2658851199999</v>
      </c>
      <c r="I211" s="10" t="s">
        <v>47</v>
      </c>
      <c r="J211" s="4">
        <v>237.4</v>
      </c>
      <c r="K211" s="4">
        <v>259.39999999999998</v>
      </c>
      <c r="L211" s="4">
        <v>233.3</v>
      </c>
      <c r="M211" s="17"/>
      <c r="N211" s="17"/>
      <c r="O211" s="11"/>
    </row>
    <row r="212" spans="1:15">
      <c r="A212" s="11"/>
      <c r="B212" s="10">
        <f t="shared" si="17"/>
        <v>18</v>
      </c>
      <c r="C212" s="193">
        <v>36838</v>
      </c>
      <c r="D212" s="16">
        <v>301.99</v>
      </c>
      <c r="E212" s="16">
        <v>39.957999999999998</v>
      </c>
      <c r="F212" s="52">
        <f t="shared" si="18"/>
        <v>3.4523712</v>
      </c>
      <c r="G212" s="16">
        <f t="shared" si="16"/>
        <v>89.913333333333341</v>
      </c>
      <c r="H212" s="52">
        <f t="shared" si="19"/>
        <v>310.41420249600003</v>
      </c>
      <c r="I212" s="12" t="s">
        <v>48</v>
      </c>
      <c r="J212" s="4">
        <v>108.6</v>
      </c>
      <c r="K212" s="4">
        <v>89.53</v>
      </c>
      <c r="L212" s="4">
        <v>71.61</v>
      </c>
      <c r="M212" s="17"/>
      <c r="N212" s="17"/>
      <c r="O212" s="11"/>
    </row>
    <row r="213" spans="1:15">
      <c r="A213" s="11"/>
      <c r="B213" s="10">
        <f t="shared" si="17"/>
        <v>19</v>
      </c>
      <c r="C213" s="193">
        <v>36850</v>
      </c>
      <c r="D213" s="16">
        <v>301.94</v>
      </c>
      <c r="E213" s="16">
        <v>29.733000000000001</v>
      </c>
      <c r="F213" s="52">
        <f t="shared" si="18"/>
        <v>2.5689312000000002</v>
      </c>
      <c r="G213" s="16">
        <f t="shared" si="16"/>
        <v>54.736666666666657</v>
      </c>
      <c r="H213" s="52">
        <f t="shared" si="19"/>
        <v>140.61473078399999</v>
      </c>
      <c r="I213" s="12" t="s">
        <v>49</v>
      </c>
      <c r="J213" s="4">
        <v>45.91</v>
      </c>
      <c r="K213" s="4">
        <v>66.47</v>
      </c>
      <c r="L213" s="4">
        <v>51.83</v>
      </c>
      <c r="M213" s="17"/>
      <c r="N213" s="17"/>
      <c r="O213" s="11"/>
    </row>
    <row r="214" spans="1:15">
      <c r="A214" s="11"/>
      <c r="B214" s="10">
        <f t="shared" si="17"/>
        <v>20</v>
      </c>
      <c r="C214" s="193">
        <v>36857</v>
      </c>
      <c r="D214" s="16">
        <v>301.91000000000003</v>
      </c>
      <c r="E214" s="16">
        <v>26.105</v>
      </c>
      <c r="F214" s="52">
        <f t="shared" si="18"/>
        <v>2.2554720000000001</v>
      </c>
      <c r="G214" s="16">
        <f t="shared" si="16"/>
        <v>51.706666666666671</v>
      </c>
      <c r="H214" s="52">
        <f t="shared" si="19"/>
        <v>116.62293888000002</v>
      </c>
      <c r="I214" s="10" t="s">
        <v>50</v>
      </c>
      <c r="J214" s="4">
        <v>49.62</v>
      </c>
      <c r="K214" s="4">
        <v>52.78</v>
      </c>
      <c r="L214" s="4">
        <v>52.72</v>
      </c>
      <c r="M214" s="17"/>
      <c r="N214" s="17"/>
      <c r="O214" s="11"/>
    </row>
    <row r="215" spans="1:15">
      <c r="A215" s="11"/>
      <c r="B215" s="10">
        <f t="shared" si="17"/>
        <v>21</v>
      </c>
      <c r="C215" s="193">
        <v>36872</v>
      </c>
      <c r="D215" s="16">
        <v>301.89999999999998</v>
      </c>
      <c r="E215" s="16">
        <v>22.399000000000001</v>
      </c>
      <c r="F215" s="52">
        <f t="shared" si="18"/>
        <v>1.9352736000000001</v>
      </c>
      <c r="G215" s="16">
        <f t="shared" si="16"/>
        <v>42.103333333333332</v>
      </c>
      <c r="H215" s="52">
        <f t="shared" si="19"/>
        <v>81.481469472000001</v>
      </c>
      <c r="I215" s="12" t="s">
        <v>51</v>
      </c>
      <c r="J215" s="4">
        <v>45.39</v>
      </c>
      <c r="K215" s="4">
        <v>42.83</v>
      </c>
      <c r="L215" s="4">
        <v>38.090000000000003</v>
      </c>
      <c r="M215" s="17"/>
      <c r="N215" s="17"/>
      <c r="O215" s="11"/>
    </row>
    <row r="216" spans="1:15">
      <c r="A216" s="11"/>
      <c r="B216" s="10">
        <f t="shared" si="17"/>
        <v>22</v>
      </c>
      <c r="C216" s="193">
        <v>36882</v>
      </c>
      <c r="D216" s="16">
        <v>301.76</v>
      </c>
      <c r="E216" s="16">
        <v>12.117000000000001</v>
      </c>
      <c r="F216" s="52">
        <f t="shared" si="18"/>
        <v>1.0469088000000002</v>
      </c>
      <c r="G216" s="16">
        <f t="shared" si="16"/>
        <v>31.706666666666667</v>
      </c>
      <c r="H216" s="52">
        <f t="shared" si="19"/>
        <v>33.193988352000005</v>
      </c>
      <c r="I216" s="12" t="s">
        <v>52</v>
      </c>
      <c r="J216" s="4">
        <v>25.54</v>
      </c>
      <c r="K216" s="4">
        <v>26.99</v>
      </c>
      <c r="L216" s="4">
        <v>42.59</v>
      </c>
      <c r="M216" s="17"/>
      <c r="N216" s="17"/>
      <c r="O216" s="11"/>
    </row>
    <row r="217" spans="1:15">
      <c r="A217" s="11"/>
      <c r="B217" s="10">
        <f t="shared" si="17"/>
        <v>23</v>
      </c>
      <c r="C217" s="193">
        <v>36888</v>
      </c>
      <c r="D217" s="16">
        <v>301.72000000000003</v>
      </c>
      <c r="E217" s="16">
        <v>10.201000000000001</v>
      </c>
      <c r="F217" s="52">
        <f t="shared" si="18"/>
        <v>0.88136640000000011</v>
      </c>
      <c r="G217" s="16">
        <f t="shared" si="16"/>
        <v>39.223333333333329</v>
      </c>
      <c r="H217" s="52">
        <f t="shared" si="19"/>
        <v>34.570128095999998</v>
      </c>
      <c r="I217" s="10" t="s">
        <v>53</v>
      </c>
      <c r="J217" s="4">
        <v>37.1</v>
      </c>
      <c r="K217" s="4">
        <v>50.66</v>
      </c>
      <c r="L217" s="4">
        <v>29.91</v>
      </c>
      <c r="M217" s="17"/>
      <c r="N217" s="17"/>
      <c r="O217" s="11"/>
    </row>
    <row r="218" spans="1:15">
      <c r="A218" s="11"/>
      <c r="B218" s="10">
        <f t="shared" si="17"/>
        <v>24</v>
      </c>
      <c r="C218" s="193">
        <v>36900</v>
      </c>
      <c r="D218" s="16">
        <v>301.73</v>
      </c>
      <c r="E218" s="16">
        <v>7.0309999999999997</v>
      </c>
      <c r="F218" s="52">
        <f t="shared" si="18"/>
        <v>0.60747839999999997</v>
      </c>
      <c r="G218" s="16">
        <f t="shared" si="16"/>
        <v>42.84</v>
      </c>
      <c r="H218" s="52">
        <f t="shared" si="19"/>
        <v>26.024374656000003</v>
      </c>
      <c r="I218" s="12" t="s">
        <v>54</v>
      </c>
      <c r="J218" s="4">
        <v>35.270000000000003</v>
      </c>
      <c r="K218" s="4">
        <v>44.27</v>
      </c>
      <c r="L218" s="4">
        <v>48.98</v>
      </c>
      <c r="M218" s="17"/>
      <c r="N218" s="17"/>
      <c r="O218" s="11"/>
    </row>
    <row r="219" spans="1:15">
      <c r="A219" s="11"/>
      <c r="B219" s="10">
        <f t="shared" si="17"/>
        <v>25</v>
      </c>
      <c r="C219" s="193">
        <v>36914</v>
      </c>
      <c r="D219" s="16">
        <v>301.77</v>
      </c>
      <c r="E219" s="16">
        <v>8.8239999999999998</v>
      </c>
      <c r="F219" s="52">
        <f t="shared" si="18"/>
        <v>0.7623936</v>
      </c>
      <c r="G219" s="16">
        <f t="shared" si="16"/>
        <v>56.443333333333335</v>
      </c>
      <c r="H219" s="52">
        <f t="shared" si="19"/>
        <v>43.032036095999999</v>
      </c>
      <c r="I219" s="12" t="s">
        <v>55</v>
      </c>
      <c r="J219" s="4">
        <v>68.37</v>
      </c>
      <c r="K219" s="4">
        <v>53.58</v>
      </c>
      <c r="L219" s="4">
        <v>47.38</v>
      </c>
      <c r="M219" s="17"/>
      <c r="N219" s="17"/>
      <c r="O219" s="11"/>
    </row>
    <row r="220" spans="1:15">
      <c r="A220" s="11"/>
      <c r="B220" s="10">
        <f t="shared" si="17"/>
        <v>26</v>
      </c>
      <c r="C220" s="193">
        <v>36921</v>
      </c>
      <c r="D220" s="16">
        <v>301.70999999999998</v>
      </c>
      <c r="E220" s="16">
        <v>3.766</v>
      </c>
      <c r="F220" s="52">
        <f t="shared" si="18"/>
        <v>0.32538240000000002</v>
      </c>
      <c r="G220" s="16">
        <f t="shared" si="16"/>
        <v>42.446666666666665</v>
      </c>
      <c r="H220" s="52">
        <f t="shared" si="19"/>
        <v>13.811398272</v>
      </c>
      <c r="I220" s="10" t="s">
        <v>56</v>
      </c>
      <c r="J220" s="4">
        <v>47.17</v>
      </c>
      <c r="K220" s="4">
        <v>41.4</v>
      </c>
      <c r="L220" s="4">
        <v>38.770000000000003</v>
      </c>
      <c r="M220" s="17"/>
      <c r="N220" s="17"/>
      <c r="O220" s="11"/>
    </row>
    <row r="221" spans="1:15">
      <c r="A221" s="11"/>
      <c r="B221" s="10">
        <f t="shared" si="17"/>
        <v>27</v>
      </c>
      <c r="C221" s="193">
        <v>36942</v>
      </c>
      <c r="D221" s="16">
        <v>301.75</v>
      </c>
      <c r="E221" s="16">
        <v>9.7379999999999995</v>
      </c>
      <c r="F221" s="52">
        <f t="shared" si="18"/>
        <v>0.84136319999999998</v>
      </c>
      <c r="G221" s="16">
        <f t="shared" si="16"/>
        <v>38.593333333333334</v>
      </c>
      <c r="H221" s="52">
        <f t="shared" si="19"/>
        <v>32.471010432</v>
      </c>
      <c r="I221" s="12" t="s">
        <v>57</v>
      </c>
      <c r="J221" s="4">
        <v>46.14</v>
      </c>
      <c r="K221" s="4">
        <v>37.67</v>
      </c>
      <c r="L221" s="4">
        <v>31.97</v>
      </c>
      <c r="M221" s="17"/>
      <c r="N221" s="17"/>
      <c r="O221" s="11"/>
    </row>
    <row r="222" spans="1:15">
      <c r="A222" s="11"/>
      <c r="B222" s="10">
        <f t="shared" si="17"/>
        <v>28</v>
      </c>
      <c r="C222" s="193">
        <v>36945</v>
      </c>
      <c r="D222" s="16">
        <v>301.64</v>
      </c>
      <c r="E222" s="16">
        <v>4.3789999999999996</v>
      </c>
      <c r="F222" s="52">
        <f t="shared" si="18"/>
        <v>0.3783456</v>
      </c>
      <c r="G222" s="16">
        <f t="shared" si="16"/>
        <v>34.976666666666667</v>
      </c>
      <c r="H222" s="52">
        <f t="shared" si="19"/>
        <v>13.233267936000001</v>
      </c>
      <c r="I222" s="12" t="s">
        <v>63</v>
      </c>
      <c r="J222" s="4">
        <v>34.76</v>
      </c>
      <c r="K222" s="4">
        <v>35.380000000000003</v>
      </c>
      <c r="L222" s="4">
        <v>34.79</v>
      </c>
      <c r="M222" s="17"/>
      <c r="N222" s="17"/>
      <c r="O222" s="11"/>
    </row>
    <row r="223" spans="1:15">
      <c r="A223" s="11"/>
      <c r="B223" s="10">
        <f t="shared" si="17"/>
        <v>29</v>
      </c>
      <c r="C223" s="193">
        <v>36950</v>
      </c>
      <c r="D223" s="16">
        <v>301.62</v>
      </c>
      <c r="E223" s="16">
        <v>4.9359999999999999</v>
      </c>
      <c r="F223" s="52">
        <f t="shared" si="18"/>
        <v>0.42647040000000003</v>
      </c>
      <c r="G223" s="16">
        <f t="shared" si="16"/>
        <v>42.396666666666668</v>
      </c>
      <c r="H223" s="52">
        <f t="shared" si="19"/>
        <v>18.080923392000003</v>
      </c>
      <c r="I223" s="10" t="s">
        <v>64</v>
      </c>
      <c r="J223" s="4">
        <v>43.01</v>
      </c>
      <c r="K223" s="4">
        <v>48.33</v>
      </c>
      <c r="L223" s="4">
        <v>35.85</v>
      </c>
      <c r="M223" s="17"/>
      <c r="N223" s="17"/>
      <c r="O223" s="11"/>
    </row>
    <row r="224" spans="1:15">
      <c r="A224" s="11"/>
      <c r="B224" s="10">
        <f t="shared" si="17"/>
        <v>30</v>
      </c>
      <c r="C224" s="193">
        <v>36957</v>
      </c>
      <c r="D224" s="16">
        <v>301.60000000000002</v>
      </c>
      <c r="E224" s="16">
        <v>3.5539999999999998</v>
      </c>
      <c r="F224" s="52">
        <f t="shared" si="18"/>
        <v>0.30706559999999999</v>
      </c>
      <c r="G224" s="16">
        <f t="shared" si="16"/>
        <v>54.97</v>
      </c>
      <c r="H224" s="52">
        <f t="shared" si="19"/>
        <v>16.879396031999999</v>
      </c>
      <c r="I224" s="12" t="s">
        <v>58</v>
      </c>
      <c r="J224" s="4">
        <v>51.35</v>
      </c>
      <c r="K224" s="4">
        <v>57.76</v>
      </c>
      <c r="L224" s="4">
        <v>55.8</v>
      </c>
      <c r="M224" s="17"/>
      <c r="N224" s="17"/>
      <c r="O224" s="11"/>
    </row>
    <row r="225" spans="1:15">
      <c r="A225" s="11"/>
      <c r="B225" s="10">
        <f t="shared" si="17"/>
        <v>31</v>
      </c>
      <c r="C225" s="193">
        <v>36969</v>
      </c>
      <c r="D225" s="16">
        <v>301.83999999999997</v>
      </c>
      <c r="E225" s="16">
        <v>20.713000000000001</v>
      </c>
      <c r="F225" s="52">
        <f t="shared" si="18"/>
        <v>1.7896032000000002</v>
      </c>
      <c r="G225" s="16">
        <f t="shared" si="16"/>
        <v>86.085000000000008</v>
      </c>
      <c r="H225" s="52">
        <f t="shared" si="19"/>
        <v>154.05799147200003</v>
      </c>
      <c r="I225" s="12" t="s">
        <v>59</v>
      </c>
      <c r="K225" s="4">
        <v>79.02</v>
      </c>
      <c r="L225" s="4">
        <v>93.15</v>
      </c>
      <c r="M225" s="17"/>
      <c r="N225" s="17"/>
      <c r="O225" s="11"/>
    </row>
    <row r="226" spans="1:15" ht="24.75" thickBot="1">
      <c r="A226" s="47"/>
      <c r="B226" s="48">
        <f t="shared" si="17"/>
        <v>32</v>
      </c>
      <c r="C226" s="194">
        <v>36978</v>
      </c>
      <c r="D226" s="49">
        <v>301.74</v>
      </c>
      <c r="E226" s="49">
        <v>13.222</v>
      </c>
      <c r="F226" s="55">
        <f t="shared" si="18"/>
        <v>1.1423808</v>
      </c>
      <c r="G226" s="49">
        <f t="shared" si="16"/>
        <v>69.383333333333326</v>
      </c>
      <c r="H226" s="55">
        <f t="shared" si="19"/>
        <v>79.262187839999996</v>
      </c>
      <c r="I226" s="48" t="s">
        <v>60</v>
      </c>
      <c r="J226" s="49">
        <v>72.319999999999993</v>
      </c>
      <c r="K226" s="49">
        <v>71.37</v>
      </c>
      <c r="L226" s="49">
        <v>64.459999999999994</v>
      </c>
      <c r="M226" s="17"/>
      <c r="N226" s="17"/>
      <c r="O226" s="11"/>
    </row>
    <row r="227" spans="1:15" ht="24.75" thickTop="1">
      <c r="A227" s="46" t="s">
        <v>68</v>
      </c>
      <c r="B227" s="14">
        <v>1</v>
      </c>
      <c r="C227" s="195">
        <v>36992</v>
      </c>
      <c r="D227" s="15">
        <v>301.73</v>
      </c>
      <c r="E227" s="15">
        <v>9.9489999999999998</v>
      </c>
      <c r="F227" s="56">
        <f t="shared" ref="F227:F298" si="20">E227*0.0864</f>
        <v>0.85959360000000007</v>
      </c>
      <c r="G227" s="15">
        <f t="shared" si="16"/>
        <v>34.6</v>
      </c>
      <c r="H227" s="56">
        <f t="shared" si="19"/>
        <v>29.741938560000005</v>
      </c>
      <c r="I227" s="77" t="s">
        <v>31</v>
      </c>
      <c r="J227" s="15">
        <v>41.9</v>
      </c>
      <c r="K227" s="15">
        <v>27.27</v>
      </c>
      <c r="L227" s="15">
        <v>34.630000000000003</v>
      </c>
      <c r="M227" s="17"/>
      <c r="N227" s="17"/>
      <c r="O227" s="11"/>
    </row>
    <row r="228" spans="1:15">
      <c r="A228" s="11"/>
      <c r="B228" s="10">
        <f t="shared" ref="B228:B293" si="21">+B227+1</f>
        <v>2</v>
      </c>
      <c r="C228" s="193">
        <v>37001</v>
      </c>
      <c r="D228" s="16">
        <v>301.86</v>
      </c>
      <c r="E228" s="16">
        <v>21.945</v>
      </c>
      <c r="F228" s="52">
        <f t="shared" si="20"/>
        <v>1.8960480000000002</v>
      </c>
      <c r="G228" s="16">
        <f t="shared" si="16"/>
        <v>44.93333333333333</v>
      </c>
      <c r="H228" s="52">
        <f t="shared" si="19"/>
        <v>85.195756799999998</v>
      </c>
      <c r="I228" s="12" t="s">
        <v>65</v>
      </c>
      <c r="J228" s="4">
        <v>46.57</v>
      </c>
      <c r="K228" s="4">
        <v>42.41</v>
      </c>
      <c r="L228" s="4">
        <v>45.82</v>
      </c>
      <c r="M228" s="17"/>
      <c r="N228" s="17"/>
      <c r="O228" s="11"/>
    </row>
    <row r="229" spans="1:15">
      <c r="A229" s="11"/>
      <c r="B229" s="10">
        <f t="shared" si="21"/>
        <v>3</v>
      </c>
      <c r="C229" s="193">
        <v>37008</v>
      </c>
      <c r="D229" s="16">
        <v>301.74</v>
      </c>
      <c r="E229" s="16">
        <v>10.976000000000001</v>
      </c>
      <c r="F229" s="52">
        <f t="shared" si="20"/>
        <v>0.94832640000000012</v>
      </c>
      <c r="G229" s="16">
        <f t="shared" si="16"/>
        <v>40.410000000000004</v>
      </c>
      <c r="H229" s="52">
        <f t="shared" si="19"/>
        <v>38.321869824000011</v>
      </c>
      <c r="I229" s="10" t="s">
        <v>66</v>
      </c>
      <c r="J229" s="4">
        <v>47.1</v>
      </c>
      <c r="K229" s="4">
        <v>39.67</v>
      </c>
      <c r="L229" s="4">
        <v>34.46</v>
      </c>
      <c r="M229" s="17"/>
      <c r="N229" s="17"/>
      <c r="O229" s="11"/>
    </row>
    <row r="230" spans="1:15">
      <c r="A230" s="11"/>
      <c r="B230" s="10">
        <f t="shared" si="21"/>
        <v>4</v>
      </c>
      <c r="C230" s="193">
        <v>37029</v>
      </c>
      <c r="D230" s="16">
        <v>302.02999999999997</v>
      </c>
      <c r="E230" s="16">
        <v>41.521999999999998</v>
      </c>
      <c r="F230" s="52">
        <f t="shared" si="20"/>
        <v>3.5875007999999999</v>
      </c>
      <c r="G230" s="16">
        <f t="shared" si="16"/>
        <v>138.4</v>
      </c>
      <c r="H230" s="52">
        <f t="shared" si="19"/>
        <v>496.51011072</v>
      </c>
      <c r="I230" s="12" t="s">
        <v>33</v>
      </c>
      <c r="J230" s="4">
        <v>110.2</v>
      </c>
      <c r="K230" s="4">
        <v>144.80000000000001</v>
      </c>
      <c r="L230" s="4">
        <v>160.19999999999999</v>
      </c>
      <c r="M230" s="17"/>
      <c r="N230" s="17"/>
      <c r="O230" s="11"/>
    </row>
    <row r="231" spans="1:15">
      <c r="A231" s="11"/>
      <c r="B231" s="10">
        <f t="shared" si="21"/>
        <v>5</v>
      </c>
      <c r="C231" s="193">
        <v>37033</v>
      </c>
      <c r="D231" s="16">
        <v>302.28500000000003</v>
      </c>
      <c r="E231" s="16">
        <v>80.138000000000005</v>
      </c>
      <c r="F231" s="52">
        <f t="shared" si="20"/>
        <v>6.9239232000000008</v>
      </c>
      <c r="G231" s="16">
        <f t="shared" si="16"/>
        <v>676.83333333333337</v>
      </c>
      <c r="H231" s="52">
        <f t="shared" ref="H231:H236" si="22">G231*F231</f>
        <v>4686.3420192000012</v>
      </c>
      <c r="I231" s="12" t="s">
        <v>34</v>
      </c>
      <c r="J231" s="4">
        <v>665.2</v>
      </c>
      <c r="K231" s="4">
        <v>750.6</v>
      </c>
      <c r="L231" s="4">
        <v>614.70000000000005</v>
      </c>
      <c r="M231" s="17"/>
      <c r="N231" s="17"/>
      <c r="O231" s="11"/>
    </row>
    <row r="232" spans="1:15">
      <c r="A232" s="11"/>
      <c r="B232" s="10">
        <f t="shared" si="21"/>
        <v>6</v>
      </c>
      <c r="C232" s="193">
        <v>37039</v>
      </c>
      <c r="D232" s="16">
        <v>302.66000000000003</v>
      </c>
      <c r="E232" s="16">
        <v>134.114</v>
      </c>
      <c r="F232" s="52">
        <f t="shared" si="20"/>
        <v>11.587449600000001</v>
      </c>
      <c r="G232" s="16">
        <f t="shared" si="16"/>
        <v>185.36666666666667</v>
      </c>
      <c r="H232" s="52">
        <f t="shared" si="22"/>
        <v>2147.9269075200004</v>
      </c>
      <c r="I232" s="12" t="s">
        <v>67</v>
      </c>
      <c r="J232" s="4">
        <v>163.80000000000001</v>
      </c>
      <c r="K232" s="4">
        <v>177</v>
      </c>
      <c r="L232" s="4">
        <v>215.3</v>
      </c>
      <c r="M232" s="17"/>
      <c r="N232" s="17"/>
      <c r="O232" s="11"/>
    </row>
    <row r="233" spans="1:15">
      <c r="A233" s="11"/>
      <c r="B233" s="10">
        <f t="shared" si="21"/>
        <v>7</v>
      </c>
      <c r="C233" s="193">
        <v>37050</v>
      </c>
      <c r="D233" s="16">
        <v>301.95499999999998</v>
      </c>
      <c r="E233" s="16">
        <v>33.454000000000001</v>
      </c>
      <c r="F233" s="52">
        <f t="shared" si="20"/>
        <v>2.8904256000000004</v>
      </c>
      <c r="G233" s="16">
        <f t="shared" si="16"/>
        <v>108.76666666666665</v>
      </c>
      <c r="H233" s="52">
        <f t="shared" si="22"/>
        <v>314.38195775999998</v>
      </c>
      <c r="I233" s="12" t="s">
        <v>36</v>
      </c>
      <c r="J233" s="4">
        <v>113.6</v>
      </c>
      <c r="K233" s="4">
        <v>101.8</v>
      </c>
      <c r="L233" s="4">
        <v>110.9</v>
      </c>
      <c r="M233" s="17"/>
      <c r="N233" s="17"/>
      <c r="O233" s="11"/>
    </row>
    <row r="234" spans="1:15">
      <c r="A234" s="11"/>
      <c r="B234" s="10">
        <f t="shared" si="21"/>
        <v>8</v>
      </c>
      <c r="C234" s="193">
        <v>37061</v>
      </c>
      <c r="D234" s="16">
        <v>301.8</v>
      </c>
      <c r="E234" s="16">
        <v>15.885999999999999</v>
      </c>
      <c r="F234" s="52">
        <f t="shared" si="20"/>
        <v>1.3725503999999999</v>
      </c>
      <c r="G234" s="16">
        <f t="shared" si="16"/>
        <v>24.353333333333335</v>
      </c>
      <c r="H234" s="52">
        <f t="shared" si="22"/>
        <v>33.426177408000001</v>
      </c>
      <c r="I234" s="12" t="s">
        <v>37</v>
      </c>
      <c r="J234" s="4">
        <v>26.07</v>
      </c>
      <c r="K234" s="4">
        <v>23.9</v>
      </c>
      <c r="L234" s="4">
        <v>23.09</v>
      </c>
      <c r="M234" s="17"/>
      <c r="N234" s="17"/>
      <c r="O234" s="11"/>
    </row>
    <row r="235" spans="1:15">
      <c r="A235" s="11"/>
      <c r="B235" s="10">
        <f t="shared" si="21"/>
        <v>9</v>
      </c>
      <c r="C235" s="193">
        <v>37068</v>
      </c>
      <c r="D235" s="16">
        <v>301.82</v>
      </c>
      <c r="E235" s="16">
        <v>15.454000000000001</v>
      </c>
      <c r="F235" s="52">
        <f t="shared" si="20"/>
        <v>1.3352256000000002</v>
      </c>
      <c r="G235" s="16">
        <f t="shared" si="16"/>
        <v>38.54</v>
      </c>
      <c r="H235" s="52">
        <f t="shared" si="22"/>
        <v>51.459594624000005</v>
      </c>
      <c r="I235" s="10" t="s">
        <v>38</v>
      </c>
      <c r="J235" s="4">
        <v>39.64</v>
      </c>
      <c r="K235" s="4">
        <v>41.4</v>
      </c>
      <c r="L235" s="4">
        <v>34.58</v>
      </c>
      <c r="M235" s="17"/>
      <c r="N235" s="17"/>
      <c r="O235" s="11"/>
    </row>
    <row r="236" spans="1:15">
      <c r="A236" s="11"/>
      <c r="B236" s="10">
        <f t="shared" si="21"/>
        <v>10</v>
      </c>
      <c r="C236" s="193">
        <v>37085</v>
      </c>
      <c r="D236" s="16">
        <v>302.04000000000002</v>
      </c>
      <c r="E236" s="16">
        <v>50.758000000000003</v>
      </c>
      <c r="F236" s="52">
        <f t="shared" si="20"/>
        <v>4.3854912000000006</v>
      </c>
      <c r="G236" s="16">
        <f t="shared" ref="G236:G299" si="23">+AVERAGE(J236:L236)</f>
        <v>167.35</v>
      </c>
      <c r="H236" s="52">
        <f t="shared" si="22"/>
        <v>733.91195232000007</v>
      </c>
      <c r="I236" s="12" t="s">
        <v>39</v>
      </c>
      <c r="K236" s="4">
        <v>179.1</v>
      </c>
      <c r="L236" s="4">
        <v>155.6</v>
      </c>
      <c r="M236" s="17"/>
      <c r="N236" s="17"/>
      <c r="O236" s="11"/>
    </row>
    <row r="237" spans="1:15">
      <c r="A237" s="11"/>
      <c r="B237" s="10">
        <f t="shared" si="21"/>
        <v>11</v>
      </c>
      <c r="C237" s="193">
        <v>37095</v>
      </c>
      <c r="D237" s="16">
        <v>302.79000000000002</v>
      </c>
      <c r="E237" s="16">
        <v>151.83000000000001</v>
      </c>
      <c r="F237" s="52">
        <f t="shared" si="20"/>
        <v>13.118112000000002</v>
      </c>
      <c r="G237" s="16">
        <f t="shared" si="23"/>
        <v>457.86666666666662</v>
      </c>
      <c r="H237" s="52">
        <f>G237*F237</f>
        <v>6006.3462144000005</v>
      </c>
      <c r="I237" s="12" t="s">
        <v>61</v>
      </c>
      <c r="J237" s="4">
        <v>466.7</v>
      </c>
      <c r="K237" s="4">
        <v>456.9</v>
      </c>
      <c r="L237" s="4">
        <v>450</v>
      </c>
      <c r="M237" s="17"/>
      <c r="N237" s="17"/>
      <c r="O237" s="11"/>
    </row>
    <row r="238" spans="1:15">
      <c r="A238" s="11"/>
      <c r="B238" s="10">
        <f t="shared" si="21"/>
        <v>12</v>
      </c>
      <c r="C238" s="193">
        <v>37103</v>
      </c>
      <c r="D238" s="16">
        <v>302</v>
      </c>
      <c r="E238" s="16">
        <v>44.262</v>
      </c>
      <c r="F238" s="52">
        <f t="shared" si="20"/>
        <v>3.8242368000000004</v>
      </c>
      <c r="G238" s="16">
        <f t="shared" si="23"/>
        <v>123.5</v>
      </c>
      <c r="H238" s="52">
        <f>G238*F238</f>
        <v>472.29324480000008</v>
      </c>
      <c r="I238" s="10" t="s">
        <v>40</v>
      </c>
      <c r="J238" s="4">
        <v>112.9</v>
      </c>
      <c r="K238" s="4">
        <v>115.8</v>
      </c>
      <c r="L238" s="4">
        <v>141.80000000000001</v>
      </c>
      <c r="M238" s="17"/>
      <c r="N238" s="17"/>
      <c r="O238" s="11"/>
    </row>
    <row r="239" spans="1:15">
      <c r="A239" s="11"/>
      <c r="B239" s="10">
        <f t="shared" si="21"/>
        <v>13</v>
      </c>
      <c r="C239" s="193">
        <v>37108</v>
      </c>
      <c r="D239" s="16">
        <v>303.495</v>
      </c>
      <c r="E239" s="16">
        <v>269.32299999999998</v>
      </c>
      <c r="F239" s="52">
        <f t="shared" si="20"/>
        <v>23.2695072</v>
      </c>
      <c r="G239" s="16">
        <f t="shared" si="23"/>
        <v>763.23333333333323</v>
      </c>
      <c r="H239" s="52">
        <f t="shared" ref="H239:H245" si="24">G239*F239</f>
        <v>17760.063545279998</v>
      </c>
      <c r="I239" s="12" t="s">
        <v>41</v>
      </c>
      <c r="J239" s="4">
        <v>750.9</v>
      </c>
      <c r="K239" s="4">
        <v>817.3</v>
      </c>
      <c r="L239" s="4">
        <v>721.5</v>
      </c>
      <c r="M239" s="17"/>
      <c r="N239" s="17"/>
      <c r="O239" s="11"/>
    </row>
    <row r="240" spans="1:15">
      <c r="A240" s="11"/>
      <c r="B240" s="10">
        <f t="shared" si="21"/>
        <v>14</v>
      </c>
      <c r="C240" s="193">
        <v>37109</v>
      </c>
      <c r="D240" s="16">
        <v>303.91000000000003</v>
      </c>
      <c r="E240" s="16">
        <v>347.95</v>
      </c>
      <c r="F240" s="52">
        <f t="shared" si="20"/>
        <v>30.06288</v>
      </c>
      <c r="G240" s="16">
        <f t="shared" si="23"/>
        <v>771.9</v>
      </c>
      <c r="H240" s="52">
        <f t="shared" si="24"/>
        <v>23205.537071999999</v>
      </c>
      <c r="I240" s="12" t="s">
        <v>42</v>
      </c>
      <c r="J240" s="4">
        <v>712.4</v>
      </c>
      <c r="K240" s="4">
        <v>872.9</v>
      </c>
      <c r="L240" s="4">
        <v>730.4</v>
      </c>
      <c r="M240" s="17"/>
      <c r="N240" s="17"/>
      <c r="O240" s="11"/>
    </row>
    <row r="241" spans="1:15">
      <c r="A241" s="11"/>
      <c r="B241" s="10">
        <f t="shared" si="21"/>
        <v>15</v>
      </c>
      <c r="C241" s="193">
        <v>37111</v>
      </c>
      <c r="D241" s="16">
        <v>302.95499999999998</v>
      </c>
      <c r="E241" s="16">
        <v>183.99299999999999</v>
      </c>
      <c r="F241" s="52">
        <f t="shared" si="20"/>
        <v>15.896995200000001</v>
      </c>
      <c r="G241" s="16">
        <f t="shared" si="23"/>
        <v>460.4666666666667</v>
      </c>
      <c r="H241" s="52">
        <f t="shared" si="24"/>
        <v>7320.0363897600009</v>
      </c>
      <c r="I241" s="12" t="s">
        <v>43</v>
      </c>
      <c r="J241" s="4">
        <v>455.2</v>
      </c>
      <c r="K241" s="4">
        <v>458.5</v>
      </c>
      <c r="L241" s="4">
        <v>467.7</v>
      </c>
      <c r="M241" s="17"/>
      <c r="N241" s="17"/>
      <c r="O241" s="11"/>
    </row>
    <row r="242" spans="1:15">
      <c r="A242" s="11"/>
      <c r="B242" s="10">
        <f t="shared" si="21"/>
        <v>16</v>
      </c>
      <c r="C242" s="193">
        <v>37116</v>
      </c>
      <c r="D242" s="16">
        <v>304.52</v>
      </c>
      <c r="E242" s="16">
        <v>484.15800000000002</v>
      </c>
      <c r="F242" s="52">
        <f t="shared" si="20"/>
        <v>41.831251200000004</v>
      </c>
      <c r="G242" s="16">
        <f t="shared" si="23"/>
        <v>1029.4333333333334</v>
      </c>
      <c r="H242" s="52">
        <f t="shared" si="24"/>
        <v>43062.484360320006</v>
      </c>
      <c r="I242" s="12" t="s">
        <v>44</v>
      </c>
      <c r="J242" s="4">
        <v>940.3</v>
      </c>
      <c r="K242" s="4">
        <v>1092</v>
      </c>
      <c r="L242" s="4">
        <v>1056</v>
      </c>
      <c r="M242" s="17"/>
      <c r="N242" s="17"/>
      <c r="O242" s="11"/>
    </row>
    <row r="243" spans="1:15">
      <c r="A243" s="11"/>
      <c r="B243" s="10">
        <f t="shared" si="21"/>
        <v>17</v>
      </c>
      <c r="C243" s="193">
        <v>37125</v>
      </c>
      <c r="D243" s="16">
        <v>302.185</v>
      </c>
      <c r="E243" s="16">
        <v>70.864000000000004</v>
      </c>
      <c r="F243" s="52">
        <f t="shared" si="20"/>
        <v>6.1226496000000008</v>
      </c>
      <c r="G243" s="16">
        <f t="shared" si="23"/>
        <v>184.75</v>
      </c>
      <c r="H243" s="52">
        <f t="shared" si="24"/>
        <v>1131.1595136000001</v>
      </c>
      <c r="I243" s="12" t="s">
        <v>45</v>
      </c>
      <c r="J243" s="4">
        <v>196.8</v>
      </c>
      <c r="K243" s="4">
        <v>172.7</v>
      </c>
      <c r="M243" s="17"/>
      <c r="N243" s="17"/>
      <c r="O243" s="11"/>
    </row>
    <row r="244" spans="1:15">
      <c r="A244" s="11"/>
      <c r="B244" s="10">
        <f t="shared" si="21"/>
        <v>18</v>
      </c>
      <c r="C244" s="193">
        <v>37131</v>
      </c>
      <c r="D244" s="16">
        <v>302.07499999999999</v>
      </c>
      <c r="E244" s="16">
        <v>52.494999999999997</v>
      </c>
      <c r="F244" s="52">
        <f t="shared" si="20"/>
        <v>4.5355679999999996</v>
      </c>
      <c r="G244" s="16">
        <f t="shared" si="23"/>
        <v>118.55</v>
      </c>
      <c r="H244" s="52">
        <f t="shared" si="24"/>
        <v>537.69158639999989</v>
      </c>
      <c r="I244" s="10" t="s">
        <v>69</v>
      </c>
      <c r="J244" s="4">
        <v>105</v>
      </c>
      <c r="K244" s="4">
        <v>132.1</v>
      </c>
      <c r="M244" s="17"/>
      <c r="N244" s="17"/>
      <c r="O244" s="11"/>
    </row>
    <row r="245" spans="1:15">
      <c r="A245" s="11"/>
      <c r="B245" s="10">
        <f t="shared" si="21"/>
        <v>19</v>
      </c>
      <c r="C245" s="193">
        <v>37133</v>
      </c>
      <c r="D245" s="16">
        <v>302.60000000000002</v>
      </c>
      <c r="E245" s="16">
        <v>134.297</v>
      </c>
      <c r="F245" s="52">
        <f t="shared" si="20"/>
        <v>11.603260800000001</v>
      </c>
      <c r="G245" s="16">
        <f t="shared" si="23"/>
        <v>162.36666666666665</v>
      </c>
      <c r="H245" s="52">
        <f t="shared" si="24"/>
        <v>1883.9827785599998</v>
      </c>
      <c r="I245" s="12" t="s">
        <v>70</v>
      </c>
      <c r="J245" s="4">
        <v>134.1</v>
      </c>
      <c r="K245" s="4">
        <v>144.19999999999999</v>
      </c>
      <c r="L245" s="4">
        <v>208.8</v>
      </c>
      <c r="M245" s="17"/>
      <c r="N245" s="17"/>
      <c r="O245" s="11"/>
    </row>
    <row r="246" spans="1:15">
      <c r="A246" s="11"/>
      <c r="B246" s="10">
        <f t="shared" si="21"/>
        <v>20</v>
      </c>
      <c r="C246" s="193">
        <v>37141</v>
      </c>
      <c r="D246" s="16">
        <v>302.16000000000003</v>
      </c>
      <c r="E246" s="16">
        <v>66.885999999999996</v>
      </c>
      <c r="F246" s="52">
        <f t="shared" si="20"/>
        <v>5.7789504000000003</v>
      </c>
      <c r="G246" s="16">
        <f t="shared" si="23"/>
        <v>191.33333333333334</v>
      </c>
      <c r="H246" s="52">
        <f t="shared" ref="H246:H254" si="25">G246*F246</f>
        <v>1105.7058432000001</v>
      </c>
      <c r="I246" s="12" t="s">
        <v>48</v>
      </c>
      <c r="J246" s="4">
        <v>186.9</v>
      </c>
      <c r="K246" s="4">
        <v>158.19999999999999</v>
      </c>
      <c r="L246" s="4">
        <v>228.9</v>
      </c>
      <c r="M246" s="17"/>
      <c r="N246" s="17"/>
      <c r="O246" s="11"/>
    </row>
    <row r="247" spans="1:15">
      <c r="A247" s="11"/>
      <c r="B247" s="10">
        <f t="shared" si="21"/>
        <v>21</v>
      </c>
      <c r="C247" s="193">
        <v>37149</v>
      </c>
      <c r="D247" s="16">
        <v>302.66000000000003</v>
      </c>
      <c r="E247" s="16">
        <v>136.751</v>
      </c>
      <c r="F247" s="52">
        <f t="shared" si="20"/>
        <v>11.815286400000002</v>
      </c>
      <c r="G247" s="16">
        <f t="shared" si="23"/>
        <v>461.86666666666662</v>
      </c>
      <c r="H247" s="52">
        <f t="shared" si="25"/>
        <v>5457.0869452799998</v>
      </c>
      <c r="I247" s="12" t="s">
        <v>49</v>
      </c>
      <c r="J247" s="4">
        <v>459.2</v>
      </c>
      <c r="K247" s="4">
        <v>480.1</v>
      </c>
      <c r="L247" s="4">
        <v>446.3</v>
      </c>
      <c r="M247" s="17"/>
      <c r="N247" s="17"/>
      <c r="O247" s="11"/>
    </row>
    <row r="248" spans="1:15">
      <c r="A248" s="11"/>
      <c r="B248" s="10">
        <f t="shared" si="21"/>
        <v>22</v>
      </c>
      <c r="C248" s="193">
        <v>37161</v>
      </c>
      <c r="D248" s="16">
        <v>302.20999999999998</v>
      </c>
      <c r="E248" s="16">
        <v>76.706000000000003</v>
      </c>
      <c r="F248" s="52">
        <f t="shared" si="20"/>
        <v>6.6273984000000006</v>
      </c>
      <c r="G248" s="16">
        <f t="shared" si="23"/>
        <v>205.4666666666667</v>
      </c>
      <c r="H248" s="52">
        <f t="shared" si="25"/>
        <v>1361.7094579200004</v>
      </c>
      <c r="I248" s="10" t="s">
        <v>50</v>
      </c>
      <c r="J248" s="4">
        <v>192</v>
      </c>
      <c r="K248" s="4">
        <v>238.6</v>
      </c>
      <c r="L248" s="4">
        <v>185.8</v>
      </c>
      <c r="M248" s="17"/>
      <c r="N248" s="17"/>
      <c r="O248" s="11"/>
    </row>
    <row r="249" spans="1:15">
      <c r="A249" s="11"/>
      <c r="B249" s="10">
        <f t="shared" si="21"/>
        <v>23</v>
      </c>
      <c r="C249" s="193">
        <v>37173</v>
      </c>
      <c r="D249" s="16">
        <v>302</v>
      </c>
      <c r="E249" s="16">
        <v>43.362000000000002</v>
      </c>
      <c r="F249" s="52">
        <f t="shared" si="20"/>
        <v>3.7464768000000004</v>
      </c>
      <c r="G249" s="16">
        <f t="shared" si="23"/>
        <v>86.606666666666669</v>
      </c>
      <c r="H249" s="52">
        <f t="shared" si="25"/>
        <v>324.46986739200003</v>
      </c>
      <c r="I249" s="12" t="s">
        <v>51</v>
      </c>
      <c r="J249" s="4">
        <v>74.5</v>
      </c>
      <c r="K249" s="4">
        <v>104.6</v>
      </c>
      <c r="L249" s="4">
        <v>80.72</v>
      </c>
      <c r="M249" s="17"/>
      <c r="N249" s="17"/>
      <c r="O249" s="11"/>
    </row>
    <row r="250" spans="1:15">
      <c r="A250" s="11"/>
      <c r="B250" s="10">
        <f t="shared" si="21"/>
        <v>24</v>
      </c>
      <c r="C250" s="193">
        <v>37188</v>
      </c>
      <c r="D250" s="16">
        <v>301.89999999999998</v>
      </c>
      <c r="E250" s="16">
        <v>28.887</v>
      </c>
      <c r="F250" s="52">
        <f t="shared" si="20"/>
        <v>2.4958368000000002</v>
      </c>
      <c r="G250" s="16">
        <f t="shared" si="23"/>
        <v>55.123333333333335</v>
      </c>
      <c r="H250" s="52">
        <f t="shared" si="25"/>
        <v>137.57884387200002</v>
      </c>
      <c r="I250" s="12" t="s">
        <v>52</v>
      </c>
      <c r="J250" s="4">
        <v>40.65</v>
      </c>
      <c r="K250" s="4">
        <v>56.07</v>
      </c>
      <c r="L250" s="4">
        <v>68.650000000000006</v>
      </c>
      <c r="M250" s="17"/>
      <c r="N250" s="17"/>
      <c r="O250" s="11"/>
    </row>
    <row r="251" spans="1:15">
      <c r="A251" s="11"/>
      <c r="B251" s="10">
        <f t="shared" si="21"/>
        <v>25</v>
      </c>
      <c r="C251" s="193">
        <v>37193</v>
      </c>
      <c r="D251" s="16">
        <v>302.39499999999998</v>
      </c>
      <c r="E251" s="16">
        <v>110.20399999999999</v>
      </c>
      <c r="F251" s="52">
        <f t="shared" si="20"/>
        <v>9.5216256000000001</v>
      </c>
      <c r="G251" s="16">
        <f t="shared" si="23"/>
        <v>319.43333333333334</v>
      </c>
      <c r="H251" s="52">
        <f t="shared" si="25"/>
        <v>3041.5246041599999</v>
      </c>
      <c r="I251" s="10" t="s">
        <v>53</v>
      </c>
      <c r="J251" s="13">
        <v>295.3</v>
      </c>
      <c r="K251" s="4">
        <v>341.1</v>
      </c>
      <c r="L251" s="4">
        <v>321.89999999999998</v>
      </c>
      <c r="M251" s="17"/>
      <c r="N251" s="17"/>
      <c r="O251" s="11"/>
    </row>
    <row r="252" spans="1:15">
      <c r="A252" s="11"/>
      <c r="B252" s="10">
        <f t="shared" si="21"/>
        <v>26</v>
      </c>
      <c r="C252" s="193">
        <v>37202</v>
      </c>
      <c r="D252" s="16">
        <v>302.10000000000002</v>
      </c>
      <c r="E252" s="16">
        <v>56.795999999999999</v>
      </c>
      <c r="F252" s="52">
        <f t="shared" si="20"/>
        <v>4.9071744000000006</v>
      </c>
      <c r="G252" s="16">
        <f t="shared" si="23"/>
        <v>130.5</v>
      </c>
      <c r="H252" s="52">
        <f t="shared" si="25"/>
        <v>640.38625920000004</v>
      </c>
      <c r="I252" s="12" t="s">
        <v>54</v>
      </c>
      <c r="J252" s="4">
        <v>113.2</v>
      </c>
      <c r="K252" s="4">
        <v>153.5</v>
      </c>
      <c r="L252" s="4">
        <v>124.8</v>
      </c>
      <c r="M252" s="17"/>
      <c r="N252" s="17"/>
      <c r="O252" s="11"/>
    </row>
    <row r="253" spans="1:15">
      <c r="A253" s="11"/>
      <c r="B253" s="10">
        <f t="shared" si="21"/>
        <v>27</v>
      </c>
      <c r="C253" s="193">
        <v>37211</v>
      </c>
      <c r="D253" s="16">
        <v>302.08</v>
      </c>
      <c r="E253" s="16">
        <v>52.387999999999998</v>
      </c>
      <c r="F253" s="52">
        <f t="shared" si="20"/>
        <v>4.5263232000000002</v>
      </c>
      <c r="G253" s="16">
        <f t="shared" si="23"/>
        <v>110.23333333333333</v>
      </c>
      <c r="H253" s="52">
        <f t="shared" si="25"/>
        <v>498.95169408000004</v>
      </c>
      <c r="I253" s="12" t="s">
        <v>71</v>
      </c>
      <c r="J253" s="4">
        <v>113.4</v>
      </c>
      <c r="K253" s="4">
        <v>107</v>
      </c>
      <c r="L253" s="4">
        <v>110.3</v>
      </c>
      <c r="M253" s="17"/>
      <c r="N253" s="17"/>
      <c r="O253" s="11"/>
    </row>
    <row r="254" spans="1:15">
      <c r="A254" s="11"/>
      <c r="B254" s="10">
        <f t="shared" si="21"/>
        <v>28</v>
      </c>
      <c r="C254" s="193">
        <v>37222</v>
      </c>
      <c r="D254" s="16">
        <v>301.93</v>
      </c>
      <c r="E254" s="16">
        <v>33.523000000000003</v>
      </c>
      <c r="F254" s="52">
        <f t="shared" si="20"/>
        <v>2.8963872000000004</v>
      </c>
      <c r="G254" s="16">
        <f t="shared" si="23"/>
        <v>51.183333333333337</v>
      </c>
      <c r="H254" s="52">
        <f t="shared" si="25"/>
        <v>148.24675152000003</v>
      </c>
      <c r="I254" s="10" t="s">
        <v>56</v>
      </c>
      <c r="J254" s="4">
        <v>26.09</v>
      </c>
      <c r="K254" s="4">
        <v>54.62</v>
      </c>
      <c r="L254" s="4">
        <v>72.84</v>
      </c>
      <c r="M254" s="17"/>
      <c r="N254" s="17"/>
      <c r="O254" s="11"/>
    </row>
    <row r="255" spans="1:15">
      <c r="A255" s="11"/>
      <c r="B255" s="10">
        <f t="shared" si="21"/>
        <v>29</v>
      </c>
      <c r="C255" s="193">
        <v>37231</v>
      </c>
      <c r="D255" s="16">
        <v>301.94</v>
      </c>
      <c r="E255" s="16">
        <v>33.862000000000002</v>
      </c>
      <c r="F255" s="52">
        <f t="shared" si="20"/>
        <v>2.9256768000000002</v>
      </c>
      <c r="G255" s="16">
        <f t="shared" si="23"/>
        <v>27.72</v>
      </c>
      <c r="H255" s="52">
        <f t="shared" ref="H255:H260" si="26">G255*F255</f>
        <v>81.099760896000006</v>
      </c>
      <c r="I255" s="12" t="s">
        <v>57</v>
      </c>
      <c r="J255" s="4">
        <v>14.36</v>
      </c>
      <c r="K255" s="4">
        <v>46.18</v>
      </c>
      <c r="L255" s="4">
        <v>22.62</v>
      </c>
      <c r="M255" s="17"/>
      <c r="N255" s="17"/>
      <c r="O255" s="11"/>
    </row>
    <row r="256" spans="1:15">
      <c r="A256" s="11"/>
      <c r="B256" s="10">
        <f t="shared" si="21"/>
        <v>30</v>
      </c>
      <c r="C256" s="193">
        <v>37242</v>
      </c>
      <c r="D256" s="16">
        <v>301.91000000000003</v>
      </c>
      <c r="E256" s="16">
        <v>27.965</v>
      </c>
      <c r="F256" s="52">
        <f t="shared" si="20"/>
        <v>2.4161760000000001</v>
      </c>
      <c r="G256" s="16">
        <f t="shared" si="23"/>
        <v>14.1</v>
      </c>
      <c r="H256" s="52">
        <f t="shared" si="26"/>
        <v>34.068081599999999</v>
      </c>
      <c r="I256" s="12" t="s">
        <v>63</v>
      </c>
      <c r="J256" s="4">
        <v>18.68</v>
      </c>
      <c r="K256" s="4">
        <v>12.2</v>
      </c>
      <c r="L256" s="4">
        <v>11.42</v>
      </c>
      <c r="M256" s="17"/>
      <c r="N256" s="17"/>
      <c r="O256" s="11"/>
    </row>
    <row r="257" spans="1:15">
      <c r="A257" s="11"/>
      <c r="B257" s="10">
        <f t="shared" si="21"/>
        <v>31</v>
      </c>
      <c r="C257" s="193">
        <v>37249</v>
      </c>
      <c r="D257" s="16">
        <v>301.94499999999999</v>
      </c>
      <c r="E257" s="16">
        <v>34.003</v>
      </c>
      <c r="F257" s="52">
        <f t="shared" si="20"/>
        <v>2.9378592000000001</v>
      </c>
      <c r="G257" s="16">
        <f t="shared" si="23"/>
        <v>90.616666666666674</v>
      </c>
      <c r="H257" s="52">
        <f t="shared" si="26"/>
        <v>266.21900784000002</v>
      </c>
      <c r="I257" s="10" t="s">
        <v>64</v>
      </c>
      <c r="J257" s="4">
        <v>78.25</v>
      </c>
      <c r="K257" s="4">
        <v>112.1</v>
      </c>
      <c r="L257" s="4">
        <v>81.5</v>
      </c>
      <c r="M257" s="17"/>
      <c r="N257" s="17"/>
      <c r="O257" s="11"/>
    </row>
    <row r="258" spans="1:15">
      <c r="A258" s="11"/>
      <c r="B258" s="10">
        <f t="shared" si="21"/>
        <v>32</v>
      </c>
      <c r="C258" s="193">
        <v>37263</v>
      </c>
      <c r="D258" s="16">
        <v>301.82</v>
      </c>
      <c r="E258" s="16">
        <v>15.121</v>
      </c>
      <c r="F258" s="52">
        <f t="shared" si="20"/>
        <v>1.3064544</v>
      </c>
      <c r="G258" s="16">
        <f t="shared" si="23"/>
        <v>34.616666666666667</v>
      </c>
      <c r="H258" s="52">
        <f t="shared" si="26"/>
        <v>45.225096479999998</v>
      </c>
      <c r="I258" s="12" t="s">
        <v>58</v>
      </c>
      <c r="J258" s="4">
        <v>32.58</v>
      </c>
      <c r="K258" s="4">
        <v>29.73</v>
      </c>
      <c r="L258" s="4">
        <v>41.54</v>
      </c>
      <c r="M258" s="17"/>
      <c r="N258" s="17"/>
      <c r="O258" s="11"/>
    </row>
    <row r="259" spans="1:15">
      <c r="A259" s="11"/>
      <c r="B259" s="10">
        <f t="shared" si="21"/>
        <v>33</v>
      </c>
      <c r="C259" s="193">
        <v>37273</v>
      </c>
      <c r="D259" s="16">
        <v>301.77999999999997</v>
      </c>
      <c r="E259" s="16">
        <v>14.817</v>
      </c>
      <c r="F259" s="52">
        <f t="shared" si="20"/>
        <v>1.2801888000000001</v>
      </c>
      <c r="G259" s="16">
        <f t="shared" si="23"/>
        <v>51.74</v>
      </c>
      <c r="H259" s="52">
        <f t="shared" si="26"/>
        <v>66.236968512000004</v>
      </c>
      <c r="I259" s="12" t="s">
        <v>59</v>
      </c>
      <c r="J259" s="4">
        <v>40.97</v>
      </c>
      <c r="K259" s="4">
        <v>60.82</v>
      </c>
      <c r="L259" s="4">
        <v>53.43</v>
      </c>
      <c r="M259" s="17"/>
      <c r="N259" s="17"/>
      <c r="O259" s="11"/>
    </row>
    <row r="260" spans="1:15">
      <c r="A260" s="11"/>
      <c r="B260" s="10">
        <f t="shared" si="21"/>
        <v>34</v>
      </c>
      <c r="C260" s="193">
        <v>37285</v>
      </c>
      <c r="D260" s="16">
        <v>301.74</v>
      </c>
      <c r="E260" s="16">
        <v>12.923</v>
      </c>
      <c r="F260" s="52">
        <f t="shared" si="20"/>
        <v>1.1165472000000001</v>
      </c>
      <c r="G260" s="16">
        <f t="shared" si="23"/>
        <v>65.94</v>
      </c>
      <c r="H260" s="52">
        <f t="shared" si="26"/>
        <v>73.625122368000007</v>
      </c>
      <c r="I260" s="10" t="s">
        <v>60</v>
      </c>
      <c r="J260" s="4">
        <v>43.12</v>
      </c>
      <c r="K260" s="4">
        <v>73.41</v>
      </c>
      <c r="L260" s="4">
        <v>81.290000000000006</v>
      </c>
      <c r="M260" s="17"/>
      <c r="N260" s="17"/>
      <c r="O260" s="11"/>
    </row>
    <row r="261" spans="1:15">
      <c r="A261" s="11"/>
      <c r="B261" s="10">
        <f t="shared" si="21"/>
        <v>35</v>
      </c>
      <c r="C261" s="193">
        <v>37294</v>
      </c>
      <c r="D261" s="16">
        <v>301.76</v>
      </c>
      <c r="E261" s="16">
        <v>17.55</v>
      </c>
      <c r="F261" s="52">
        <f t="shared" si="20"/>
        <v>1.5163200000000001</v>
      </c>
      <c r="G261" s="16">
        <f t="shared" si="23"/>
        <v>41.57</v>
      </c>
      <c r="H261" s="52">
        <f t="shared" ref="H261:H272" si="27">G261*F261</f>
        <v>63.033422400000006</v>
      </c>
      <c r="I261" s="12" t="s">
        <v>73</v>
      </c>
      <c r="J261" s="4">
        <v>31.64</v>
      </c>
      <c r="K261" s="4">
        <v>55.92</v>
      </c>
      <c r="L261" s="4">
        <v>37.15</v>
      </c>
      <c r="M261" s="17"/>
      <c r="N261" s="17"/>
      <c r="O261" s="11"/>
    </row>
    <row r="262" spans="1:15">
      <c r="A262" s="11"/>
      <c r="B262" s="10">
        <f t="shared" si="21"/>
        <v>36</v>
      </c>
      <c r="C262" s="193">
        <v>37306</v>
      </c>
      <c r="D262" s="16">
        <v>301.81</v>
      </c>
      <c r="E262" s="16">
        <v>20.73</v>
      </c>
      <c r="F262" s="52">
        <f t="shared" si="20"/>
        <v>1.7910720000000002</v>
      </c>
      <c r="G262" s="16">
        <f t="shared" si="23"/>
        <v>41.226666666666667</v>
      </c>
      <c r="H262" s="52">
        <f t="shared" si="27"/>
        <v>73.839928320000013</v>
      </c>
      <c r="I262" s="78" t="s">
        <v>74</v>
      </c>
      <c r="J262" s="4">
        <v>37.520000000000003</v>
      </c>
      <c r="K262" s="4">
        <v>43.57</v>
      </c>
      <c r="L262" s="4">
        <v>42.59</v>
      </c>
      <c r="M262" s="17"/>
      <c r="N262" s="17"/>
      <c r="O262" s="11"/>
    </row>
    <row r="263" spans="1:15">
      <c r="A263" s="11"/>
      <c r="B263" s="10">
        <f t="shared" si="21"/>
        <v>37</v>
      </c>
      <c r="C263" s="193">
        <v>37312</v>
      </c>
      <c r="D263" s="16">
        <v>301.66000000000003</v>
      </c>
      <c r="E263" s="16">
        <v>7.1920000000000002</v>
      </c>
      <c r="F263" s="52">
        <f t="shared" si="20"/>
        <v>0.62138880000000007</v>
      </c>
      <c r="G263" s="16">
        <f t="shared" si="23"/>
        <v>41.12</v>
      </c>
      <c r="H263" s="52">
        <f t="shared" si="27"/>
        <v>25.551507456000003</v>
      </c>
      <c r="I263" s="78" t="s">
        <v>75</v>
      </c>
      <c r="J263" s="4">
        <v>16.87</v>
      </c>
      <c r="K263" s="4">
        <v>64.489999999999995</v>
      </c>
      <c r="L263" s="4">
        <v>42</v>
      </c>
      <c r="M263" s="17"/>
      <c r="N263" s="17"/>
      <c r="O263" s="11"/>
    </row>
    <row r="264" spans="1:15">
      <c r="A264" s="11"/>
      <c r="B264" s="10">
        <f t="shared" si="21"/>
        <v>38</v>
      </c>
      <c r="C264" s="193">
        <v>37323</v>
      </c>
      <c r="D264" s="16">
        <v>301.73</v>
      </c>
      <c r="E264" s="16">
        <v>11.141999999999999</v>
      </c>
      <c r="F264" s="52">
        <f t="shared" si="20"/>
        <v>0.96266879999999999</v>
      </c>
      <c r="G264" s="16">
        <f t="shared" si="23"/>
        <v>94.143333333333331</v>
      </c>
      <c r="H264" s="52">
        <f t="shared" si="27"/>
        <v>90.628849727999992</v>
      </c>
      <c r="I264" s="78" t="s">
        <v>76</v>
      </c>
      <c r="J264" s="4">
        <v>78.08</v>
      </c>
      <c r="K264" s="4">
        <v>113.3</v>
      </c>
      <c r="L264" s="4">
        <v>91.05</v>
      </c>
      <c r="M264" s="17"/>
      <c r="N264" s="17"/>
      <c r="O264" s="11"/>
    </row>
    <row r="265" spans="1:15">
      <c r="A265" s="11"/>
      <c r="B265" s="10">
        <f t="shared" si="21"/>
        <v>39</v>
      </c>
      <c r="C265" s="193">
        <v>37333</v>
      </c>
      <c r="D265" s="16">
        <v>301.75</v>
      </c>
      <c r="E265" s="16">
        <v>12.962999999999999</v>
      </c>
      <c r="F265" s="52">
        <f t="shared" si="20"/>
        <v>1.1200032</v>
      </c>
      <c r="G265" s="16">
        <f t="shared" si="23"/>
        <v>180.73333333333335</v>
      </c>
      <c r="H265" s="52">
        <f t="shared" si="27"/>
        <v>202.42191168000002</v>
      </c>
      <c r="I265" s="78" t="s">
        <v>77</v>
      </c>
      <c r="J265" s="4">
        <v>107.7</v>
      </c>
      <c r="K265" s="4">
        <v>266.5</v>
      </c>
      <c r="L265" s="4">
        <v>168</v>
      </c>
      <c r="M265" s="17"/>
      <c r="N265" s="17"/>
      <c r="O265" s="11"/>
    </row>
    <row r="266" spans="1:15" ht="24.75" thickBot="1">
      <c r="A266" s="47"/>
      <c r="B266" s="48">
        <f t="shared" si="21"/>
        <v>40</v>
      </c>
      <c r="C266" s="194">
        <v>37340</v>
      </c>
      <c r="D266" s="49">
        <v>301.77</v>
      </c>
      <c r="E266" s="49">
        <v>13.999000000000001</v>
      </c>
      <c r="F266" s="55">
        <f t="shared" si="20"/>
        <v>1.2095136000000002</v>
      </c>
      <c r="G266" s="49">
        <f t="shared" si="23"/>
        <v>348.4666666666667</v>
      </c>
      <c r="H266" s="55">
        <f t="shared" si="27"/>
        <v>421.47517248000008</v>
      </c>
      <c r="I266" s="79" t="s">
        <v>78</v>
      </c>
      <c r="J266" s="49">
        <v>266.60000000000002</v>
      </c>
      <c r="K266" s="49">
        <v>449.8</v>
      </c>
      <c r="L266" s="49">
        <v>329</v>
      </c>
      <c r="M266" s="17"/>
      <c r="N266" s="17"/>
      <c r="O266" s="11"/>
    </row>
    <row r="267" spans="1:15" ht="24.75" thickTop="1">
      <c r="A267" s="46"/>
      <c r="B267" s="14">
        <v>1</v>
      </c>
      <c r="C267" s="195">
        <v>37358</v>
      </c>
      <c r="D267" s="15">
        <v>301.82</v>
      </c>
      <c r="E267" s="15">
        <v>17.209</v>
      </c>
      <c r="F267" s="56">
        <f t="shared" si="20"/>
        <v>1.4868576</v>
      </c>
      <c r="G267" s="15">
        <f t="shared" si="23"/>
        <v>85.703333333333333</v>
      </c>
      <c r="H267" s="56">
        <f t="shared" si="27"/>
        <v>127.428652512</v>
      </c>
      <c r="I267" s="80" t="s">
        <v>31</v>
      </c>
      <c r="J267" s="15">
        <v>88.59</v>
      </c>
      <c r="K267" s="15">
        <v>78.5</v>
      </c>
      <c r="L267" s="15">
        <v>90.02</v>
      </c>
      <c r="M267" s="17"/>
      <c r="N267" s="17"/>
      <c r="O267" s="11"/>
    </row>
    <row r="268" spans="1:15">
      <c r="A268" s="11"/>
      <c r="B268" s="10">
        <f t="shared" si="21"/>
        <v>2</v>
      </c>
      <c r="C268" s="193">
        <v>37365</v>
      </c>
      <c r="D268" s="16">
        <v>301.77999999999997</v>
      </c>
      <c r="E268" s="16">
        <v>17.542000000000002</v>
      </c>
      <c r="F268" s="52">
        <f t="shared" si="20"/>
        <v>1.5156288000000002</v>
      </c>
      <c r="G268" s="16">
        <f t="shared" si="23"/>
        <v>57.79</v>
      </c>
      <c r="H268" s="52">
        <f t="shared" si="27"/>
        <v>87.588188352000017</v>
      </c>
      <c r="I268" s="78" t="s">
        <v>65</v>
      </c>
      <c r="J268" s="16">
        <v>79.94</v>
      </c>
      <c r="K268" s="16">
        <v>58.84</v>
      </c>
      <c r="L268" s="16">
        <v>34.590000000000003</v>
      </c>
      <c r="M268" s="17"/>
      <c r="N268" s="17"/>
      <c r="O268" s="11"/>
    </row>
    <row r="269" spans="1:15">
      <c r="A269" s="11"/>
      <c r="B269" s="10">
        <f t="shared" si="21"/>
        <v>3</v>
      </c>
      <c r="C269" s="193">
        <v>37375</v>
      </c>
      <c r="D269" s="16">
        <v>301.72000000000003</v>
      </c>
      <c r="E269" s="16">
        <v>11.891</v>
      </c>
      <c r="F269" s="52">
        <f t="shared" si="20"/>
        <v>1.0273824</v>
      </c>
      <c r="G269" s="16">
        <f t="shared" si="23"/>
        <v>97.803333333333342</v>
      </c>
      <c r="H269" s="52">
        <f t="shared" si="27"/>
        <v>100.48142332800001</v>
      </c>
      <c r="I269" s="78" t="s">
        <v>66</v>
      </c>
      <c r="J269" s="16">
        <v>88.76</v>
      </c>
      <c r="K269" s="16">
        <v>87.85</v>
      </c>
      <c r="L269" s="16">
        <v>116.8</v>
      </c>
      <c r="M269" s="17"/>
      <c r="N269" s="17"/>
      <c r="O269" s="11"/>
    </row>
    <row r="270" spans="1:15">
      <c r="A270" s="11"/>
      <c r="B270" s="10">
        <f t="shared" si="21"/>
        <v>4</v>
      </c>
      <c r="C270" s="193">
        <v>37383</v>
      </c>
      <c r="D270" s="16">
        <v>301.74</v>
      </c>
      <c r="E270" s="16">
        <v>13.147</v>
      </c>
      <c r="F270" s="52">
        <f t="shared" si="20"/>
        <v>1.1359008000000002</v>
      </c>
      <c r="G270" s="16">
        <f t="shared" si="23"/>
        <v>47.423333333333325</v>
      </c>
      <c r="H270" s="52">
        <f t="shared" si="27"/>
        <v>53.868202271999998</v>
      </c>
      <c r="I270" s="78" t="s">
        <v>33</v>
      </c>
      <c r="J270" s="16">
        <v>42.4</v>
      </c>
      <c r="K270" s="16">
        <v>59.57</v>
      </c>
      <c r="L270" s="16">
        <v>40.299999999999997</v>
      </c>
      <c r="M270" s="17"/>
      <c r="N270" s="17"/>
      <c r="O270" s="11"/>
    </row>
    <row r="271" spans="1:15">
      <c r="A271" s="11"/>
      <c r="B271" s="10">
        <f t="shared" si="21"/>
        <v>5</v>
      </c>
      <c r="C271" s="193">
        <v>37391</v>
      </c>
      <c r="D271" s="16">
        <v>302.01</v>
      </c>
      <c r="E271" s="16">
        <v>44.009</v>
      </c>
      <c r="F271" s="52">
        <f t="shared" si="20"/>
        <v>3.8023776000000002</v>
      </c>
      <c r="G271" s="16">
        <f t="shared" si="23"/>
        <v>157.46666666666667</v>
      </c>
      <c r="H271" s="52">
        <f t="shared" si="27"/>
        <v>598.74772608000001</v>
      </c>
      <c r="I271" s="78" t="s">
        <v>34</v>
      </c>
      <c r="J271" s="16">
        <v>147.69999999999999</v>
      </c>
      <c r="K271" s="16">
        <v>167.9</v>
      </c>
      <c r="L271" s="16">
        <v>156.80000000000001</v>
      </c>
      <c r="M271" s="17"/>
      <c r="N271" s="17"/>
      <c r="O271" s="11"/>
    </row>
    <row r="272" spans="1:15">
      <c r="A272" s="11"/>
      <c r="B272" s="10">
        <f t="shared" si="21"/>
        <v>6</v>
      </c>
      <c r="C272" s="193">
        <v>37405</v>
      </c>
      <c r="D272" s="16">
        <v>302.02</v>
      </c>
      <c r="E272" s="16">
        <v>49.771000000000001</v>
      </c>
      <c r="F272" s="52">
        <f t="shared" si="20"/>
        <v>4.3002144000000007</v>
      </c>
      <c r="G272" s="16">
        <f t="shared" si="23"/>
        <v>207.1</v>
      </c>
      <c r="H272" s="52">
        <f t="shared" si="27"/>
        <v>890.57440224000015</v>
      </c>
      <c r="I272" s="78" t="s">
        <v>35</v>
      </c>
      <c r="J272" s="16">
        <v>193</v>
      </c>
      <c r="K272" s="16">
        <v>242.7</v>
      </c>
      <c r="L272" s="16">
        <v>185.6</v>
      </c>
      <c r="M272" s="17"/>
      <c r="N272" s="17"/>
      <c r="O272" s="11"/>
    </row>
    <row r="273" spans="1:15">
      <c r="A273" s="11"/>
      <c r="B273" s="10">
        <f t="shared" si="21"/>
        <v>7</v>
      </c>
      <c r="C273" s="193">
        <v>37417</v>
      </c>
      <c r="D273" s="16">
        <v>302.06</v>
      </c>
      <c r="E273" s="16">
        <v>53.244999999999997</v>
      </c>
      <c r="F273" s="52">
        <f t="shared" si="20"/>
        <v>4.6003680000000005</v>
      </c>
      <c r="G273" s="16">
        <f t="shared" si="23"/>
        <v>216.03333333333333</v>
      </c>
      <c r="H273" s="52">
        <f t="shared" ref="H273:H290" si="28">G273*F273</f>
        <v>993.83283360000007</v>
      </c>
      <c r="I273" s="78" t="s">
        <v>36</v>
      </c>
      <c r="J273" s="16">
        <v>226.7</v>
      </c>
      <c r="K273" s="16">
        <v>212.3</v>
      </c>
      <c r="L273" s="16">
        <v>209.1</v>
      </c>
      <c r="M273" s="17"/>
      <c r="N273" s="17"/>
      <c r="O273" s="11"/>
    </row>
    <row r="274" spans="1:15">
      <c r="A274" s="11"/>
      <c r="B274" s="10">
        <f t="shared" si="21"/>
        <v>8</v>
      </c>
      <c r="C274" s="193">
        <v>37426</v>
      </c>
      <c r="D274" s="16">
        <v>301.88</v>
      </c>
      <c r="E274" s="16">
        <v>23.792999999999999</v>
      </c>
      <c r="F274" s="52">
        <f t="shared" si="20"/>
        <v>2.0557151999999999</v>
      </c>
      <c r="G274" s="16">
        <f t="shared" si="23"/>
        <v>125.96666666666668</v>
      </c>
      <c r="H274" s="52">
        <f t="shared" si="28"/>
        <v>258.95159136000001</v>
      </c>
      <c r="I274" s="78" t="s">
        <v>37</v>
      </c>
      <c r="J274" s="16">
        <v>108.2</v>
      </c>
      <c r="K274" s="16">
        <v>145.4</v>
      </c>
      <c r="L274" s="16">
        <v>124.3</v>
      </c>
      <c r="M274" s="17"/>
      <c r="N274" s="17"/>
      <c r="O274" s="11"/>
    </row>
    <row r="275" spans="1:15">
      <c r="A275" s="11"/>
      <c r="B275" s="10">
        <f t="shared" si="21"/>
        <v>9</v>
      </c>
      <c r="C275" s="193">
        <v>37434</v>
      </c>
      <c r="D275" s="16">
        <v>301.74</v>
      </c>
      <c r="E275" s="16">
        <v>9.7530000000000001</v>
      </c>
      <c r="F275" s="52">
        <f t="shared" si="20"/>
        <v>0.84265920000000005</v>
      </c>
      <c r="G275" s="16">
        <f t="shared" si="23"/>
        <v>62.216666666666661</v>
      </c>
      <c r="H275" s="52">
        <f t="shared" si="28"/>
        <v>52.42744656</v>
      </c>
      <c r="I275" s="78" t="s">
        <v>38</v>
      </c>
      <c r="J275" s="16">
        <v>55.79</v>
      </c>
      <c r="K275" s="16">
        <v>59.15</v>
      </c>
      <c r="L275" s="16">
        <v>71.709999999999994</v>
      </c>
      <c r="M275" s="17"/>
      <c r="N275" s="17"/>
      <c r="O275" s="11"/>
    </row>
    <row r="276" spans="1:15">
      <c r="A276" s="11"/>
      <c r="B276" s="10">
        <f t="shared" si="21"/>
        <v>10</v>
      </c>
      <c r="C276" s="193">
        <v>37439</v>
      </c>
      <c r="D276" s="16">
        <v>301.94</v>
      </c>
      <c r="E276" s="16">
        <v>30.66</v>
      </c>
      <c r="F276" s="52">
        <f t="shared" si="20"/>
        <v>2.6490240000000003</v>
      </c>
      <c r="G276" s="16">
        <f t="shared" si="23"/>
        <v>132.4</v>
      </c>
      <c r="H276" s="52">
        <f t="shared" si="28"/>
        <v>350.73077760000007</v>
      </c>
      <c r="I276" s="78" t="s">
        <v>39</v>
      </c>
      <c r="J276" s="16">
        <v>135.19999999999999</v>
      </c>
      <c r="K276" s="16">
        <v>135</v>
      </c>
      <c r="L276" s="16">
        <v>127</v>
      </c>
      <c r="M276" s="17"/>
      <c r="N276" s="17"/>
      <c r="O276" s="11"/>
    </row>
    <row r="277" spans="1:15">
      <c r="A277" s="11"/>
      <c r="B277" s="10">
        <f t="shared" si="21"/>
        <v>11</v>
      </c>
      <c r="C277" s="193">
        <v>37453</v>
      </c>
      <c r="D277" s="16">
        <v>301.82</v>
      </c>
      <c r="E277" s="16">
        <v>16.012</v>
      </c>
      <c r="F277" s="52">
        <f t="shared" si="20"/>
        <v>1.3834368000000001</v>
      </c>
      <c r="G277" s="16">
        <f t="shared" si="23"/>
        <v>75</v>
      </c>
      <c r="H277" s="52">
        <f t="shared" si="28"/>
        <v>103.75776</v>
      </c>
      <c r="I277" s="78" t="s">
        <v>61</v>
      </c>
      <c r="J277" s="16">
        <v>65.27</v>
      </c>
      <c r="K277" s="16">
        <v>83.7</v>
      </c>
      <c r="L277" s="16">
        <v>76.03</v>
      </c>
      <c r="M277" s="17"/>
      <c r="N277" s="17"/>
      <c r="O277" s="11"/>
    </row>
    <row r="278" spans="1:15">
      <c r="A278" s="11"/>
      <c r="B278" s="10">
        <f t="shared" si="21"/>
        <v>12</v>
      </c>
      <c r="C278" s="193">
        <v>37466</v>
      </c>
      <c r="D278" s="16">
        <v>301.88</v>
      </c>
      <c r="E278" s="16">
        <v>26.169</v>
      </c>
      <c r="F278" s="52">
        <f t="shared" si="20"/>
        <v>2.2610016000000002</v>
      </c>
      <c r="G278" s="16">
        <f t="shared" si="23"/>
        <v>147.43333333333331</v>
      </c>
      <c r="H278" s="52">
        <f t="shared" si="28"/>
        <v>333.34700255999996</v>
      </c>
      <c r="I278" s="78" t="s">
        <v>40</v>
      </c>
      <c r="J278" s="16">
        <v>142.19999999999999</v>
      </c>
      <c r="K278" s="16">
        <v>145.19999999999999</v>
      </c>
      <c r="L278" s="16">
        <v>154.9</v>
      </c>
      <c r="M278" s="17"/>
      <c r="N278" s="17"/>
      <c r="O278" s="11"/>
    </row>
    <row r="279" spans="1:15">
      <c r="A279" s="11"/>
      <c r="B279" s="10">
        <f t="shared" si="21"/>
        <v>13</v>
      </c>
      <c r="C279" s="193">
        <v>37476</v>
      </c>
      <c r="D279" s="16">
        <v>302.08</v>
      </c>
      <c r="E279" s="16">
        <v>53.46</v>
      </c>
      <c r="F279" s="52">
        <f t="shared" si="20"/>
        <v>4.6189439999999999</v>
      </c>
      <c r="G279" s="16">
        <f t="shared" si="23"/>
        <v>268.63333333333333</v>
      </c>
      <c r="H279" s="52">
        <f t="shared" si="28"/>
        <v>1240.8023232</v>
      </c>
      <c r="I279" s="78" t="s">
        <v>41</v>
      </c>
      <c r="J279" s="16">
        <v>291.5</v>
      </c>
      <c r="K279" s="16">
        <v>261.8</v>
      </c>
      <c r="L279" s="16">
        <v>252.6</v>
      </c>
      <c r="M279" s="17"/>
      <c r="N279" s="17"/>
      <c r="O279" s="11"/>
    </row>
    <row r="280" spans="1:15">
      <c r="A280" s="11"/>
      <c r="B280" s="10">
        <f t="shared" si="21"/>
        <v>14</v>
      </c>
      <c r="C280" s="193">
        <v>37489</v>
      </c>
      <c r="D280" s="16">
        <v>302.52999999999997</v>
      </c>
      <c r="E280" s="16">
        <v>119.309</v>
      </c>
      <c r="F280" s="52">
        <f t="shared" si="20"/>
        <v>10.3082976</v>
      </c>
      <c r="G280" s="16">
        <f t="shared" si="23"/>
        <v>285.76666666666665</v>
      </c>
      <c r="H280" s="52">
        <f t="shared" si="28"/>
        <v>2945.7678441599996</v>
      </c>
      <c r="I280" s="78" t="s">
        <v>42</v>
      </c>
      <c r="J280" s="16">
        <v>139.6</v>
      </c>
      <c r="K280" s="16">
        <v>263.89999999999998</v>
      </c>
      <c r="L280" s="16">
        <v>453.8</v>
      </c>
      <c r="M280" s="17"/>
      <c r="N280" s="17"/>
      <c r="O280" s="11"/>
    </row>
    <row r="281" spans="1:15">
      <c r="A281" s="11"/>
      <c r="B281" s="10">
        <f t="shared" si="21"/>
        <v>15</v>
      </c>
      <c r="C281" s="193">
        <v>37497</v>
      </c>
      <c r="D281" s="16">
        <v>303.45999999999998</v>
      </c>
      <c r="E281" s="16">
        <v>256.27199999999999</v>
      </c>
      <c r="F281" s="52">
        <f t="shared" si="20"/>
        <v>22.141900800000002</v>
      </c>
      <c r="G281" s="16">
        <f t="shared" si="23"/>
        <v>681.56666666666661</v>
      </c>
      <c r="H281" s="52">
        <f t="shared" si="28"/>
        <v>15091.18152192</v>
      </c>
      <c r="I281" s="78" t="s">
        <v>62</v>
      </c>
      <c r="J281" s="16">
        <v>732.7</v>
      </c>
      <c r="K281" s="16">
        <v>626.4</v>
      </c>
      <c r="L281" s="16">
        <v>685.6</v>
      </c>
      <c r="M281" s="17"/>
      <c r="N281" s="17"/>
      <c r="O281" s="11"/>
    </row>
    <row r="282" spans="1:15">
      <c r="A282" s="11"/>
      <c r="B282" s="10">
        <f t="shared" si="21"/>
        <v>16</v>
      </c>
      <c r="C282" s="193">
        <v>37507</v>
      </c>
      <c r="D282" s="16">
        <v>303.51499999999999</v>
      </c>
      <c r="E282" s="16">
        <v>269.96300000000002</v>
      </c>
      <c r="F282" s="52">
        <f t="shared" si="20"/>
        <v>23.324803200000002</v>
      </c>
      <c r="G282" s="16">
        <f t="shared" si="23"/>
        <v>344.86666666666662</v>
      </c>
      <c r="H282" s="52">
        <f t="shared" si="28"/>
        <v>8043.9471302399998</v>
      </c>
      <c r="I282" s="78" t="s">
        <v>45</v>
      </c>
      <c r="J282" s="16">
        <v>318.2</v>
      </c>
      <c r="K282" s="16">
        <v>368.4</v>
      </c>
      <c r="L282" s="16">
        <v>348</v>
      </c>
      <c r="M282" s="17"/>
      <c r="N282" s="17"/>
      <c r="O282" s="11"/>
    </row>
    <row r="283" spans="1:15">
      <c r="A283" s="11"/>
      <c r="B283" s="10">
        <f t="shared" si="21"/>
        <v>17</v>
      </c>
      <c r="C283" s="193">
        <v>37516</v>
      </c>
      <c r="D283" s="16">
        <v>302.76</v>
      </c>
      <c r="E283" s="16">
        <v>153.55600000000001</v>
      </c>
      <c r="F283" s="52">
        <f t="shared" si="20"/>
        <v>13.267238400000002</v>
      </c>
      <c r="G283" s="16">
        <f t="shared" si="23"/>
        <v>328</v>
      </c>
      <c r="H283" s="52">
        <f t="shared" si="28"/>
        <v>4351.6541952000007</v>
      </c>
      <c r="I283" s="78" t="s">
        <v>46</v>
      </c>
      <c r="J283" s="16">
        <v>322</v>
      </c>
      <c r="K283" s="16"/>
      <c r="L283" s="16">
        <v>334</v>
      </c>
      <c r="M283" s="17"/>
      <c r="N283" s="17"/>
      <c r="O283" s="11"/>
    </row>
    <row r="284" spans="1:15">
      <c r="A284" s="11"/>
      <c r="B284" s="10">
        <f t="shared" si="21"/>
        <v>18</v>
      </c>
      <c r="C284" s="193">
        <v>37528</v>
      </c>
      <c r="D284" s="16">
        <v>302.3</v>
      </c>
      <c r="E284" s="16">
        <v>105.994</v>
      </c>
      <c r="F284" s="52">
        <f t="shared" si="20"/>
        <v>9.1578815999999996</v>
      </c>
      <c r="G284" s="16">
        <f t="shared" si="23"/>
        <v>94.2</v>
      </c>
      <c r="H284" s="52">
        <f t="shared" si="28"/>
        <v>862.67244672000004</v>
      </c>
      <c r="I284" s="78" t="s">
        <v>47</v>
      </c>
      <c r="J284" s="16">
        <v>94.2</v>
      </c>
      <c r="K284" s="16"/>
      <c r="L284" s="16"/>
      <c r="M284" s="17"/>
      <c r="N284" s="17"/>
      <c r="O284" s="11"/>
    </row>
    <row r="285" spans="1:15">
      <c r="A285" s="11">
        <v>302.08</v>
      </c>
      <c r="B285" s="10">
        <f t="shared" si="21"/>
        <v>19</v>
      </c>
      <c r="C285" s="193">
        <v>37553</v>
      </c>
      <c r="D285" s="16">
        <v>302.10000000000002</v>
      </c>
      <c r="E285" s="16">
        <v>56.728000000000002</v>
      </c>
      <c r="F285" s="52">
        <f t="shared" si="20"/>
        <v>4.9012992000000004</v>
      </c>
      <c r="G285" s="16">
        <f t="shared" si="23"/>
        <v>361</v>
      </c>
      <c r="H285" s="52">
        <f t="shared" si="28"/>
        <v>1769.3690112000002</v>
      </c>
      <c r="I285" s="78" t="s">
        <v>49</v>
      </c>
      <c r="J285" s="16">
        <v>291.39999999999998</v>
      </c>
      <c r="K285" s="16">
        <v>272.60000000000002</v>
      </c>
      <c r="L285" s="16">
        <v>519</v>
      </c>
      <c r="M285" s="17"/>
      <c r="N285" s="17"/>
      <c r="O285" s="11"/>
    </row>
    <row r="286" spans="1:15">
      <c r="A286" s="11">
        <v>302.12</v>
      </c>
      <c r="B286" s="10">
        <f t="shared" si="21"/>
        <v>20</v>
      </c>
      <c r="C286" s="193">
        <v>37558</v>
      </c>
      <c r="D286" s="16">
        <v>302.71499999999997</v>
      </c>
      <c r="E286" s="16">
        <v>146.55500000000001</v>
      </c>
      <c r="F286" s="52">
        <f t="shared" si="20"/>
        <v>12.662352000000002</v>
      </c>
      <c r="G286" s="16">
        <f t="shared" si="23"/>
        <v>669.6</v>
      </c>
      <c r="H286" s="52">
        <f t="shared" si="28"/>
        <v>8478.7108992000012</v>
      </c>
      <c r="I286" s="78" t="s">
        <v>50</v>
      </c>
      <c r="J286" s="16">
        <v>472</v>
      </c>
      <c r="K286" s="16">
        <v>867.2</v>
      </c>
      <c r="L286" s="16"/>
      <c r="M286" s="17"/>
      <c r="N286" s="17"/>
      <c r="O286" s="11"/>
    </row>
    <row r="287" spans="1:15">
      <c r="A287" s="11"/>
      <c r="B287" s="10">
        <f t="shared" si="21"/>
        <v>21</v>
      </c>
      <c r="C287" s="193">
        <v>37565</v>
      </c>
      <c r="D287" s="16">
        <v>303.55</v>
      </c>
      <c r="E287" s="16">
        <v>274.767</v>
      </c>
      <c r="F287" s="52">
        <f t="shared" si="20"/>
        <v>23.7398688</v>
      </c>
      <c r="G287" s="16">
        <f t="shared" si="23"/>
        <v>378.86666666666662</v>
      </c>
      <c r="H287" s="52">
        <f t="shared" si="28"/>
        <v>8994.2449593599995</v>
      </c>
      <c r="I287" s="78" t="s">
        <v>51</v>
      </c>
      <c r="J287" s="16">
        <v>373</v>
      </c>
      <c r="K287" s="16">
        <v>383</v>
      </c>
      <c r="L287" s="16">
        <v>380.6</v>
      </c>
      <c r="M287" s="17"/>
      <c r="N287" s="17"/>
      <c r="O287" s="11"/>
    </row>
    <row r="288" spans="1:15">
      <c r="A288" s="11"/>
      <c r="B288" s="10">
        <f t="shared" si="21"/>
        <v>22</v>
      </c>
      <c r="C288" s="193">
        <v>37580</v>
      </c>
      <c r="D288" s="16">
        <v>302.86</v>
      </c>
      <c r="E288" s="16">
        <v>97.304000000000002</v>
      </c>
      <c r="F288" s="52">
        <f t="shared" si="20"/>
        <v>8.407065600000001</v>
      </c>
      <c r="G288" s="16">
        <f t="shared" si="23"/>
        <v>541.06666666666661</v>
      </c>
      <c r="H288" s="52">
        <f t="shared" si="28"/>
        <v>4548.7829606400001</v>
      </c>
      <c r="I288" s="78" t="s">
        <v>52</v>
      </c>
      <c r="J288" s="16">
        <v>553</v>
      </c>
      <c r="K288" s="16">
        <v>617.79999999999995</v>
      </c>
      <c r="L288" s="16">
        <v>452.4</v>
      </c>
      <c r="M288" s="17"/>
      <c r="N288" s="17"/>
      <c r="O288" s="11"/>
    </row>
    <row r="289" spans="1:15">
      <c r="A289" s="11"/>
      <c r="B289" s="10">
        <f t="shared" si="21"/>
        <v>23</v>
      </c>
      <c r="C289" s="193">
        <v>37587</v>
      </c>
      <c r="D289" s="16">
        <v>302.43</v>
      </c>
      <c r="E289" s="16">
        <v>107.96899999999999</v>
      </c>
      <c r="F289" s="52">
        <f t="shared" si="20"/>
        <v>9.3285216000000002</v>
      </c>
      <c r="G289" s="16">
        <f t="shared" si="23"/>
        <v>156.93333333333331</v>
      </c>
      <c r="H289" s="52">
        <f t="shared" si="28"/>
        <v>1463.9559897599997</v>
      </c>
      <c r="I289" s="78" t="s">
        <v>53</v>
      </c>
      <c r="J289" s="16">
        <v>170.7</v>
      </c>
      <c r="K289" s="16">
        <v>150.1</v>
      </c>
      <c r="L289" s="16">
        <v>150</v>
      </c>
      <c r="M289" s="17"/>
      <c r="N289" s="17"/>
      <c r="O289" s="11"/>
    </row>
    <row r="290" spans="1:15">
      <c r="A290" s="11">
        <f>SUM(A285:A286)</f>
        <v>604.20000000000005</v>
      </c>
      <c r="B290" s="10">
        <f t="shared" si="21"/>
        <v>24</v>
      </c>
      <c r="C290" s="193">
        <v>37603</v>
      </c>
      <c r="D290" s="16">
        <v>302.14</v>
      </c>
      <c r="E290" s="16">
        <v>64.034999999999997</v>
      </c>
      <c r="F290" s="52">
        <f t="shared" si="20"/>
        <v>5.5326240000000002</v>
      </c>
      <c r="G290" s="16">
        <f t="shared" si="23"/>
        <v>99.513333333333335</v>
      </c>
      <c r="H290" s="52">
        <f t="shared" si="28"/>
        <v>550.56985631999999</v>
      </c>
      <c r="I290" s="78" t="s">
        <v>54</v>
      </c>
      <c r="J290" s="16">
        <v>104</v>
      </c>
      <c r="K290" s="16">
        <v>90.34</v>
      </c>
      <c r="L290" s="16">
        <v>104.2</v>
      </c>
      <c r="M290" s="17"/>
      <c r="N290" s="17"/>
      <c r="O290" s="11"/>
    </row>
    <row r="291" spans="1:15">
      <c r="A291" s="11"/>
      <c r="B291" s="10">
        <f t="shared" si="21"/>
        <v>25</v>
      </c>
      <c r="C291" s="193">
        <v>37609</v>
      </c>
      <c r="D291" s="16">
        <v>302.04500000000002</v>
      </c>
      <c r="E291" s="16">
        <v>47.767000000000003</v>
      </c>
      <c r="F291" s="52">
        <f t="shared" si="20"/>
        <v>4.1270688000000009</v>
      </c>
      <c r="G291" s="16">
        <f t="shared" si="23"/>
        <v>23.993333333333336</v>
      </c>
      <c r="H291" s="52">
        <f t="shared" ref="H291:H304" si="29">G291*F291</f>
        <v>99.022137408000034</v>
      </c>
      <c r="I291" s="78" t="s">
        <v>55</v>
      </c>
      <c r="J291" s="16">
        <v>17.2</v>
      </c>
      <c r="K291" s="16">
        <v>26.28</v>
      </c>
      <c r="L291" s="16">
        <v>28.5</v>
      </c>
      <c r="M291" s="17"/>
      <c r="N291" s="17"/>
      <c r="O291" s="11"/>
    </row>
    <row r="292" spans="1:15">
      <c r="A292" s="11"/>
      <c r="B292" s="10">
        <f t="shared" si="21"/>
        <v>26</v>
      </c>
      <c r="C292" s="193">
        <v>37616</v>
      </c>
      <c r="D292" s="16">
        <v>302.185</v>
      </c>
      <c r="E292" s="16">
        <v>70.771000000000001</v>
      </c>
      <c r="F292" s="52">
        <f t="shared" si="20"/>
        <v>6.1146144000000007</v>
      </c>
      <c r="G292" s="16">
        <f t="shared" si="23"/>
        <v>96.006666666666661</v>
      </c>
      <c r="H292" s="52">
        <f t="shared" si="29"/>
        <v>587.04374649600004</v>
      </c>
      <c r="I292" s="78" t="s">
        <v>56</v>
      </c>
      <c r="J292" s="16">
        <v>91.88</v>
      </c>
      <c r="K292" s="16">
        <v>77.239999999999995</v>
      </c>
      <c r="L292" s="16">
        <v>118.9</v>
      </c>
      <c r="M292" s="17"/>
      <c r="N292" s="17"/>
      <c r="O292" s="11"/>
    </row>
    <row r="293" spans="1:15">
      <c r="A293" s="11"/>
      <c r="B293" s="10">
        <f t="shared" si="21"/>
        <v>27</v>
      </c>
      <c r="C293" s="193">
        <v>37631</v>
      </c>
      <c r="D293" s="16">
        <v>302.08</v>
      </c>
      <c r="E293" s="16">
        <v>53.780999999999999</v>
      </c>
      <c r="F293" s="52">
        <f t="shared" si="20"/>
        <v>4.6466783999999999</v>
      </c>
      <c r="G293" s="16">
        <f t="shared" si="23"/>
        <v>49.983333333333327</v>
      </c>
      <c r="H293" s="52">
        <f t="shared" si="29"/>
        <v>232.25647535999997</v>
      </c>
      <c r="I293" s="78" t="s">
        <v>57</v>
      </c>
      <c r="J293" s="16">
        <v>43.61</v>
      </c>
      <c r="K293" s="16">
        <v>64</v>
      </c>
      <c r="L293" s="16">
        <v>42.34</v>
      </c>
      <c r="M293" s="17"/>
      <c r="N293" s="17"/>
      <c r="O293" s="11"/>
    </row>
    <row r="294" spans="1:15">
      <c r="A294" s="11"/>
      <c r="B294" s="10">
        <f t="shared" ref="B294:B327" si="30">+B293+1</f>
        <v>28</v>
      </c>
      <c r="C294" s="193">
        <v>37637</v>
      </c>
      <c r="D294" s="16">
        <v>301.95999999999998</v>
      </c>
      <c r="E294" s="16">
        <v>38.189</v>
      </c>
      <c r="F294" s="52">
        <f t="shared" si="20"/>
        <v>3.2995296000000001</v>
      </c>
      <c r="G294" s="16">
        <f t="shared" si="23"/>
        <v>28.254999999999999</v>
      </c>
      <c r="H294" s="52">
        <f t="shared" si="29"/>
        <v>93.228208847999994</v>
      </c>
      <c r="I294" s="78" t="s">
        <v>63</v>
      </c>
      <c r="J294" s="16">
        <v>30.4</v>
      </c>
      <c r="K294" s="16">
        <v>26.11</v>
      </c>
      <c r="L294" s="16"/>
      <c r="M294" s="17"/>
      <c r="N294" s="17"/>
      <c r="O294" s="11"/>
    </row>
    <row r="295" spans="1:15">
      <c r="A295" s="11"/>
      <c r="B295" s="10">
        <f t="shared" si="30"/>
        <v>29</v>
      </c>
      <c r="C295" s="193">
        <v>37650</v>
      </c>
      <c r="D295" s="16">
        <v>301.88</v>
      </c>
      <c r="E295" s="16">
        <v>26.45</v>
      </c>
      <c r="F295" s="52">
        <f t="shared" si="20"/>
        <v>2.2852800000000002</v>
      </c>
      <c r="G295" s="16">
        <f t="shared" si="23"/>
        <v>19.536666666666665</v>
      </c>
      <c r="H295" s="52">
        <f t="shared" si="29"/>
        <v>44.646753600000004</v>
      </c>
      <c r="I295" s="78" t="s">
        <v>64</v>
      </c>
      <c r="J295" s="16">
        <v>27.25</v>
      </c>
      <c r="K295" s="16">
        <v>10.38</v>
      </c>
      <c r="L295" s="16">
        <v>20.98</v>
      </c>
      <c r="M295" s="17"/>
      <c r="N295" s="17"/>
      <c r="O295" s="11"/>
    </row>
    <row r="296" spans="1:15">
      <c r="A296" s="11"/>
      <c r="B296" s="10">
        <f t="shared" si="30"/>
        <v>30</v>
      </c>
      <c r="C296" s="193">
        <v>37664</v>
      </c>
      <c r="D296" s="16">
        <v>301.82</v>
      </c>
      <c r="E296" s="16">
        <v>13.461</v>
      </c>
      <c r="F296" s="52">
        <f t="shared" si="20"/>
        <v>1.1630304</v>
      </c>
      <c r="G296" s="16">
        <f t="shared" si="23"/>
        <v>35.126666666666665</v>
      </c>
      <c r="H296" s="52">
        <f t="shared" si="29"/>
        <v>40.853381184</v>
      </c>
      <c r="I296" s="78" t="s">
        <v>100</v>
      </c>
      <c r="J296" s="16">
        <v>37.42</v>
      </c>
      <c r="K296" s="16">
        <v>28.46</v>
      </c>
      <c r="L296" s="16">
        <v>39.5</v>
      </c>
      <c r="M296" s="17"/>
      <c r="N296" s="17"/>
      <c r="O296" s="11"/>
    </row>
    <row r="297" spans="1:15">
      <c r="A297" s="11"/>
      <c r="B297" s="10">
        <f t="shared" si="30"/>
        <v>31</v>
      </c>
      <c r="C297" s="193">
        <v>37672</v>
      </c>
      <c r="D297" s="16">
        <v>301.77999999999997</v>
      </c>
      <c r="E297" s="16">
        <v>18.164999999999999</v>
      </c>
      <c r="F297" s="52">
        <f t="shared" si="20"/>
        <v>1.569456</v>
      </c>
      <c r="G297" s="16">
        <f t="shared" si="23"/>
        <v>48.373333333333335</v>
      </c>
      <c r="H297" s="52">
        <f t="shared" si="29"/>
        <v>75.919818239999998</v>
      </c>
      <c r="I297" s="78" t="s">
        <v>101</v>
      </c>
      <c r="J297" s="16">
        <v>40.61</v>
      </c>
      <c r="K297" s="16">
        <v>46.87</v>
      </c>
      <c r="L297" s="16">
        <v>57.64</v>
      </c>
      <c r="M297" s="17"/>
      <c r="N297" s="17"/>
      <c r="O297" s="11"/>
    </row>
    <row r="298" spans="1:15">
      <c r="A298" s="16">
        <f>+A290/2</f>
        <v>302.10000000000002</v>
      </c>
      <c r="B298" s="10">
        <f t="shared" si="30"/>
        <v>32</v>
      </c>
      <c r="C298" s="193">
        <v>37678</v>
      </c>
      <c r="D298" s="16">
        <v>301.77</v>
      </c>
      <c r="E298" s="16">
        <v>14.99</v>
      </c>
      <c r="F298" s="52">
        <f t="shared" si="20"/>
        <v>1.2951360000000001</v>
      </c>
      <c r="G298" s="16">
        <f t="shared" si="23"/>
        <v>48.080000000000005</v>
      </c>
      <c r="H298" s="52">
        <f t="shared" si="29"/>
        <v>62.270138880000012</v>
      </c>
      <c r="I298" s="78" t="s">
        <v>102</v>
      </c>
      <c r="J298" s="16">
        <v>59.4</v>
      </c>
      <c r="K298" s="16">
        <v>51.92</v>
      </c>
      <c r="L298" s="16">
        <v>32.92</v>
      </c>
      <c r="M298" s="17"/>
      <c r="N298" s="17"/>
      <c r="O298" s="11"/>
    </row>
    <row r="299" spans="1:15">
      <c r="A299" s="11"/>
      <c r="B299" s="10">
        <f t="shared" si="30"/>
        <v>33</v>
      </c>
      <c r="C299" s="193">
        <v>37690</v>
      </c>
      <c r="D299" s="16">
        <v>301.74</v>
      </c>
      <c r="E299" s="16">
        <v>7.976</v>
      </c>
      <c r="F299" s="52">
        <f t="shared" ref="F299:F360" si="31">E299*0.0864</f>
        <v>0.68912640000000003</v>
      </c>
      <c r="G299" s="16">
        <f t="shared" si="23"/>
        <v>40.79</v>
      </c>
      <c r="H299" s="52">
        <f t="shared" si="29"/>
        <v>28.109465856</v>
      </c>
      <c r="I299" s="10" t="s">
        <v>73</v>
      </c>
      <c r="J299" s="16">
        <v>45.18</v>
      </c>
      <c r="K299" s="16">
        <v>37.94</v>
      </c>
      <c r="L299" s="16">
        <v>39.25</v>
      </c>
      <c r="M299" s="17"/>
      <c r="N299" s="17"/>
      <c r="O299" s="11"/>
    </row>
    <row r="300" spans="1:15">
      <c r="A300" s="11"/>
      <c r="B300" s="10">
        <f t="shared" si="30"/>
        <v>34</v>
      </c>
      <c r="C300" s="193">
        <v>37697</v>
      </c>
      <c r="D300" s="16">
        <v>301.83999999999997</v>
      </c>
      <c r="E300" s="16">
        <v>21.145</v>
      </c>
      <c r="F300" s="52">
        <f t="shared" si="31"/>
        <v>1.8269280000000001</v>
      </c>
      <c r="G300" s="16">
        <f>+AVERAGE(J300:L300)</f>
        <v>46.813333333333333</v>
      </c>
      <c r="H300" s="52">
        <f t="shared" si="29"/>
        <v>85.52458944</v>
      </c>
      <c r="I300" s="81" t="s">
        <v>103</v>
      </c>
      <c r="J300" s="16">
        <v>58.45</v>
      </c>
      <c r="K300" s="16">
        <v>43.67</v>
      </c>
      <c r="L300" s="16">
        <v>38.32</v>
      </c>
      <c r="M300" s="17"/>
      <c r="N300" s="17"/>
      <c r="O300" s="11"/>
    </row>
    <row r="301" spans="1:15" ht="24.75" thickBot="1">
      <c r="A301" s="47"/>
      <c r="B301" s="48">
        <f t="shared" si="30"/>
        <v>35</v>
      </c>
      <c r="C301" s="194">
        <v>37707</v>
      </c>
      <c r="D301" s="49">
        <v>301.74</v>
      </c>
      <c r="E301" s="49">
        <v>13.603999999999999</v>
      </c>
      <c r="F301" s="55">
        <f t="shared" si="31"/>
        <v>1.1753856</v>
      </c>
      <c r="G301" s="49">
        <f>+AVERAGE(J301:L301)</f>
        <v>59.493333333333332</v>
      </c>
      <c r="H301" s="55">
        <f t="shared" si="29"/>
        <v>69.927607296000005</v>
      </c>
      <c r="I301" s="82" t="s">
        <v>75</v>
      </c>
      <c r="J301" s="49">
        <v>59.28</v>
      </c>
      <c r="K301" s="49">
        <v>66.44</v>
      </c>
      <c r="L301" s="49">
        <v>52.76</v>
      </c>
      <c r="M301" s="17"/>
      <c r="N301" s="17"/>
      <c r="O301" s="11"/>
    </row>
    <row r="302" spans="1:15" ht="24.75" thickTop="1">
      <c r="A302" s="46"/>
      <c r="B302" s="14">
        <v>1</v>
      </c>
      <c r="C302" s="195">
        <v>37720</v>
      </c>
      <c r="D302" s="15">
        <v>301.76</v>
      </c>
      <c r="E302" s="15">
        <v>12.336</v>
      </c>
      <c r="F302" s="56">
        <f t="shared" si="31"/>
        <v>1.0658304000000001</v>
      </c>
      <c r="G302" s="15">
        <f>+AVERAGE(J302:L302)</f>
        <v>80.413333333333327</v>
      </c>
      <c r="H302" s="56">
        <f t="shared" si="29"/>
        <v>85.706975232000005</v>
      </c>
      <c r="I302" s="80" t="s">
        <v>76</v>
      </c>
      <c r="J302" s="4">
        <v>87.55</v>
      </c>
      <c r="K302" s="4">
        <v>66.97</v>
      </c>
      <c r="L302" s="4">
        <v>86.72</v>
      </c>
      <c r="M302" s="17"/>
      <c r="N302" s="17"/>
      <c r="O302" s="11"/>
    </row>
    <row r="303" spans="1:15">
      <c r="A303" s="11"/>
      <c r="B303" s="10">
        <f t="shared" si="30"/>
        <v>2</v>
      </c>
      <c r="C303" s="193">
        <v>37733</v>
      </c>
      <c r="D303" s="16">
        <v>301.86</v>
      </c>
      <c r="E303" s="16">
        <v>20.92</v>
      </c>
      <c r="F303" s="52">
        <f t="shared" si="31"/>
        <v>1.8074880000000002</v>
      </c>
      <c r="G303" s="16">
        <f>+AVERAGE(J303:L303)</f>
        <v>70.19</v>
      </c>
      <c r="H303" s="52">
        <f t="shared" si="29"/>
        <v>126.86758272000002</v>
      </c>
      <c r="I303" s="78" t="s">
        <v>77</v>
      </c>
      <c r="J303" s="4">
        <v>88.66</v>
      </c>
      <c r="K303" s="4">
        <v>66.12</v>
      </c>
      <c r="L303" s="4">
        <v>55.79</v>
      </c>
      <c r="M303" s="17"/>
      <c r="N303" s="17"/>
      <c r="O303" s="11"/>
    </row>
    <row r="304" spans="1:15">
      <c r="A304" s="11"/>
      <c r="B304" s="10">
        <f t="shared" si="30"/>
        <v>3</v>
      </c>
      <c r="C304" s="193">
        <v>37739</v>
      </c>
      <c r="D304" s="16">
        <v>301.77999999999997</v>
      </c>
      <c r="E304" s="16">
        <v>11.885999999999999</v>
      </c>
      <c r="F304" s="52">
        <f t="shared" si="31"/>
        <v>1.0269504</v>
      </c>
      <c r="G304" s="16">
        <f>+AVERAGE(J304:L304)</f>
        <v>54.963333333333331</v>
      </c>
      <c r="H304" s="52">
        <f t="shared" si="29"/>
        <v>56.444617151999999</v>
      </c>
      <c r="I304" s="78" t="s">
        <v>78</v>
      </c>
      <c r="J304" s="4">
        <v>46.24</v>
      </c>
      <c r="K304" s="4">
        <v>64.959999999999994</v>
      </c>
      <c r="L304" s="4">
        <v>53.69</v>
      </c>
      <c r="M304" s="17"/>
      <c r="N304" s="17"/>
      <c r="O304" s="11"/>
    </row>
    <row r="305" spans="1:15">
      <c r="A305" s="11"/>
      <c r="B305" s="10">
        <f t="shared" si="30"/>
        <v>4</v>
      </c>
      <c r="C305" s="193">
        <v>37753</v>
      </c>
      <c r="D305" s="16">
        <v>301.77999999999997</v>
      </c>
      <c r="E305" s="16">
        <v>15.569000000000001</v>
      </c>
      <c r="F305" s="52">
        <f t="shared" si="31"/>
        <v>1.3451616000000002</v>
      </c>
      <c r="G305" s="16">
        <f t="shared" ref="G305:G316" si="32">+AVERAGE(J305:L305)</f>
        <v>131.28666666666666</v>
      </c>
      <c r="H305" s="52">
        <f t="shared" ref="H305:H316" si="33">G305*F305</f>
        <v>176.60178259200001</v>
      </c>
      <c r="I305" s="78" t="s">
        <v>33</v>
      </c>
      <c r="J305" s="4">
        <v>127.4</v>
      </c>
      <c r="K305" s="4">
        <v>136.5</v>
      </c>
      <c r="L305" s="4">
        <v>129.96</v>
      </c>
      <c r="M305" s="17"/>
      <c r="N305" s="17"/>
      <c r="O305" s="11"/>
    </row>
    <row r="306" spans="1:15">
      <c r="A306" s="11"/>
      <c r="B306" s="10">
        <f t="shared" si="30"/>
        <v>5</v>
      </c>
      <c r="C306" s="193">
        <v>37760</v>
      </c>
      <c r="D306" s="16">
        <v>301.87</v>
      </c>
      <c r="E306" s="16">
        <v>27.225999999999999</v>
      </c>
      <c r="F306" s="52">
        <f t="shared" si="31"/>
        <v>2.3523263999999999</v>
      </c>
      <c r="G306" s="16">
        <f t="shared" si="32"/>
        <v>137.9</v>
      </c>
      <c r="H306" s="52">
        <f t="shared" si="33"/>
        <v>324.38581055999998</v>
      </c>
      <c r="I306" s="78" t="s">
        <v>34</v>
      </c>
      <c r="J306" s="4">
        <v>139.30000000000001</v>
      </c>
      <c r="K306" s="4">
        <v>135.80000000000001</v>
      </c>
      <c r="L306" s="4">
        <v>138.6</v>
      </c>
      <c r="M306" s="17"/>
      <c r="N306" s="17"/>
      <c r="O306" s="11"/>
    </row>
    <row r="307" spans="1:15">
      <c r="A307" s="11"/>
      <c r="B307" s="10">
        <f t="shared" si="30"/>
        <v>6</v>
      </c>
      <c r="C307" s="193">
        <v>37771</v>
      </c>
      <c r="D307" s="16">
        <v>301.92</v>
      </c>
      <c r="E307" s="16">
        <v>28.605</v>
      </c>
      <c r="F307" s="52">
        <f t="shared" si="31"/>
        <v>2.4714720000000003</v>
      </c>
      <c r="G307" s="16">
        <f t="shared" si="32"/>
        <v>167.13333333333333</v>
      </c>
      <c r="H307" s="52">
        <f t="shared" si="33"/>
        <v>413.06535360000004</v>
      </c>
      <c r="I307" s="78" t="s">
        <v>35</v>
      </c>
      <c r="J307" s="4">
        <v>176.9</v>
      </c>
      <c r="K307" s="4">
        <v>131.6</v>
      </c>
      <c r="L307" s="4">
        <v>192.9</v>
      </c>
      <c r="M307" s="17"/>
      <c r="N307" s="17"/>
      <c r="O307" s="11"/>
    </row>
    <row r="308" spans="1:15">
      <c r="A308" s="11"/>
      <c r="B308" s="10">
        <f t="shared" si="30"/>
        <v>7</v>
      </c>
      <c r="C308" s="193">
        <v>37776</v>
      </c>
      <c r="D308" s="16">
        <v>301.98</v>
      </c>
      <c r="E308" s="16">
        <v>39.780999999999999</v>
      </c>
      <c r="F308" s="52">
        <f t="shared" si="31"/>
        <v>3.4370783999999999</v>
      </c>
      <c r="G308" s="16">
        <f t="shared" si="32"/>
        <v>220.36666666666667</v>
      </c>
      <c r="H308" s="52">
        <f t="shared" si="33"/>
        <v>757.41751007999994</v>
      </c>
      <c r="I308" s="78" t="s">
        <v>36</v>
      </c>
      <c r="J308" s="4">
        <v>232</v>
      </c>
      <c r="K308" s="4">
        <v>222</v>
      </c>
      <c r="L308" s="4">
        <v>207.1</v>
      </c>
      <c r="M308" s="17"/>
      <c r="N308" s="17"/>
      <c r="O308" s="11"/>
    </row>
    <row r="309" spans="1:15">
      <c r="A309" s="11"/>
      <c r="B309" s="10">
        <f t="shared" si="30"/>
        <v>8</v>
      </c>
      <c r="C309" s="193">
        <v>37788</v>
      </c>
      <c r="D309" s="16">
        <v>301.87</v>
      </c>
      <c r="E309" s="16">
        <v>26.786999999999999</v>
      </c>
      <c r="F309" s="52">
        <f t="shared" si="31"/>
        <v>2.3143967999999999</v>
      </c>
      <c r="G309" s="16">
        <f t="shared" si="32"/>
        <v>186.70000000000002</v>
      </c>
      <c r="H309" s="52">
        <f t="shared" si="33"/>
        <v>432.09788256000002</v>
      </c>
      <c r="I309" s="78" t="s">
        <v>37</v>
      </c>
      <c r="J309" s="4">
        <v>138.30000000000001</v>
      </c>
      <c r="K309" s="4">
        <v>273.8</v>
      </c>
      <c r="L309" s="4">
        <v>148</v>
      </c>
      <c r="M309" s="17"/>
      <c r="N309" s="17"/>
      <c r="O309" s="11"/>
    </row>
    <row r="310" spans="1:15">
      <c r="A310" s="11"/>
      <c r="B310" s="10">
        <f t="shared" si="30"/>
        <v>9</v>
      </c>
      <c r="C310" s="193">
        <v>37796</v>
      </c>
      <c r="D310" s="16">
        <v>301.88</v>
      </c>
      <c r="E310" s="16">
        <v>27.048999999999999</v>
      </c>
      <c r="F310" s="52">
        <f t="shared" si="31"/>
        <v>2.3370336000000003</v>
      </c>
      <c r="G310" s="16">
        <f t="shared" si="32"/>
        <v>172.93333333333331</v>
      </c>
      <c r="H310" s="52">
        <f t="shared" si="33"/>
        <v>404.15101055999997</v>
      </c>
      <c r="I310" s="78" t="s">
        <v>38</v>
      </c>
      <c r="J310" s="4">
        <v>173.6</v>
      </c>
      <c r="K310" s="4">
        <v>172.1</v>
      </c>
      <c r="L310" s="4">
        <v>173.1</v>
      </c>
      <c r="M310" s="17"/>
      <c r="N310" s="17"/>
      <c r="O310" s="11"/>
    </row>
    <row r="311" spans="1:15">
      <c r="A311" s="11"/>
      <c r="B311" s="10">
        <f t="shared" si="30"/>
        <v>10</v>
      </c>
      <c r="C311" s="193">
        <v>37807</v>
      </c>
      <c r="D311" s="16">
        <v>302.08999999999997</v>
      </c>
      <c r="E311" s="16">
        <v>53.713000000000001</v>
      </c>
      <c r="F311" s="52">
        <f t="shared" si="31"/>
        <v>4.6408032000000006</v>
      </c>
      <c r="G311" s="16">
        <f t="shared" si="32"/>
        <v>208.06666666666669</v>
      </c>
      <c r="H311" s="52">
        <f t="shared" si="33"/>
        <v>965.59645248000027</v>
      </c>
      <c r="I311" s="78" t="s">
        <v>39</v>
      </c>
      <c r="J311" s="4">
        <v>208.4</v>
      </c>
      <c r="K311" s="4">
        <v>115.2</v>
      </c>
      <c r="L311" s="4">
        <v>300.60000000000002</v>
      </c>
      <c r="M311" s="17"/>
      <c r="N311" s="17"/>
      <c r="O311" s="11"/>
    </row>
    <row r="312" spans="1:15">
      <c r="A312" s="11"/>
      <c r="B312" s="10">
        <f t="shared" si="30"/>
        <v>11</v>
      </c>
      <c r="C312" s="193">
        <v>37817</v>
      </c>
      <c r="D312" s="16">
        <v>301.92</v>
      </c>
      <c r="E312" s="16">
        <v>27.890999999999998</v>
      </c>
      <c r="F312" s="52">
        <f t="shared" si="31"/>
        <v>2.4097824000000001</v>
      </c>
      <c r="G312" s="16">
        <f t="shared" si="32"/>
        <v>158.18333333333337</v>
      </c>
      <c r="H312" s="52">
        <f t="shared" si="33"/>
        <v>381.1874126400001</v>
      </c>
      <c r="I312" s="78" t="s">
        <v>61</v>
      </c>
      <c r="J312" s="4">
        <v>90.55</v>
      </c>
      <c r="K312" s="4">
        <v>271.10000000000002</v>
      </c>
      <c r="L312" s="4">
        <v>112.9</v>
      </c>
      <c r="M312" s="17"/>
      <c r="N312" s="17"/>
      <c r="O312" s="11"/>
    </row>
    <row r="313" spans="1:15">
      <c r="A313" s="11"/>
      <c r="B313" s="10">
        <f t="shared" si="30"/>
        <v>12</v>
      </c>
      <c r="C313" s="193">
        <v>37829</v>
      </c>
      <c r="D313" s="16">
        <v>302</v>
      </c>
      <c r="E313" s="16">
        <v>44.725999999999999</v>
      </c>
      <c r="F313" s="52">
        <f t="shared" si="31"/>
        <v>3.8643263999999999</v>
      </c>
      <c r="G313" s="16">
        <f t="shared" si="32"/>
        <v>203.73333333333335</v>
      </c>
      <c r="H313" s="52">
        <f t="shared" si="33"/>
        <v>787.29209856</v>
      </c>
      <c r="I313" s="78" t="s">
        <v>40</v>
      </c>
      <c r="J313" s="4">
        <v>263.89999999999998</v>
      </c>
      <c r="K313" s="4">
        <v>202.5</v>
      </c>
      <c r="L313" s="4">
        <v>144.80000000000001</v>
      </c>
      <c r="M313" s="17"/>
      <c r="N313" s="17"/>
      <c r="O313" s="11"/>
    </row>
    <row r="314" spans="1:15">
      <c r="A314" s="11"/>
      <c r="B314" s="10">
        <f t="shared" si="30"/>
        <v>13</v>
      </c>
      <c r="C314" s="193">
        <v>37844</v>
      </c>
      <c r="D314" s="16">
        <v>301.82</v>
      </c>
      <c r="E314" s="16">
        <v>21.308</v>
      </c>
      <c r="F314" s="52">
        <f t="shared" si="31"/>
        <v>1.8410112000000001</v>
      </c>
      <c r="G314" s="16">
        <f t="shared" si="32"/>
        <v>79.096666666666678</v>
      </c>
      <c r="H314" s="52">
        <f t="shared" si="33"/>
        <v>145.61784921600002</v>
      </c>
      <c r="I314" s="78" t="s">
        <v>41</v>
      </c>
      <c r="J314" s="4">
        <v>77.12</v>
      </c>
      <c r="K314" s="4">
        <v>44.97</v>
      </c>
      <c r="L314" s="4">
        <v>115.2</v>
      </c>
      <c r="M314" s="17"/>
      <c r="N314" s="17"/>
      <c r="O314" s="11"/>
    </row>
    <row r="315" spans="1:15">
      <c r="A315" s="11"/>
      <c r="B315" s="10">
        <f t="shared" si="30"/>
        <v>14</v>
      </c>
      <c r="C315" s="193">
        <v>37854</v>
      </c>
      <c r="D315" s="16">
        <v>302.31</v>
      </c>
      <c r="E315" s="16">
        <v>91.022999999999996</v>
      </c>
      <c r="F315" s="52">
        <f t="shared" si="31"/>
        <v>7.8643872000000004</v>
      </c>
      <c r="G315" s="16">
        <f t="shared" si="32"/>
        <v>90.50333333333333</v>
      </c>
      <c r="H315" s="52">
        <f t="shared" si="33"/>
        <v>711.75325622399998</v>
      </c>
      <c r="I315" s="78" t="s">
        <v>42</v>
      </c>
      <c r="J315" s="4">
        <v>89.28</v>
      </c>
      <c r="K315" s="4">
        <v>89.15</v>
      </c>
      <c r="L315" s="4">
        <v>93.08</v>
      </c>
      <c r="M315" s="17"/>
      <c r="N315" s="17"/>
      <c r="O315" s="11"/>
    </row>
    <row r="316" spans="1:15">
      <c r="A316" s="11"/>
      <c r="B316" s="10">
        <f t="shared" si="30"/>
        <v>15</v>
      </c>
      <c r="C316" s="193">
        <v>37864</v>
      </c>
      <c r="D316" s="16">
        <v>301.95</v>
      </c>
      <c r="E316" s="16">
        <v>31.195</v>
      </c>
      <c r="F316" s="52">
        <f t="shared" si="31"/>
        <v>2.6952480000000003</v>
      </c>
      <c r="G316" s="16">
        <f t="shared" si="32"/>
        <v>427.5</v>
      </c>
      <c r="H316" s="52">
        <f t="shared" si="33"/>
        <v>1152.2185200000001</v>
      </c>
      <c r="I316" s="78" t="s">
        <v>62</v>
      </c>
      <c r="J316" s="4">
        <v>140.6</v>
      </c>
      <c r="K316" s="4">
        <v>533.1</v>
      </c>
      <c r="L316" s="4">
        <v>608.79999999999995</v>
      </c>
      <c r="M316" s="17"/>
      <c r="N316" s="17"/>
      <c r="O316" s="11"/>
    </row>
    <row r="317" spans="1:15">
      <c r="A317" s="11"/>
      <c r="B317" s="10">
        <f t="shared" si="30"/>
        <v>16</v>
      </c>
      <c r="C317" s="193">
        <v>37868</v>
      </c>
      <c r="D317" s="16">
        <v>301.89999999999998</v>
      </c>
      <c r="E317" s="16">
        <v>28.277000000000001</v>
      </c>
      <c r="F317" s="52">
        <f t="shared" si="31"/>
        <v>2.4431328000000003</v>
      </c>
      <c r="G317" s="16">
        <f t="shared" ref="G317:G328" si="34">+AVERAGE(J317:L317)</f>
        <v>67.333333333333329</v>
      </c>
      <c r="H317" s="52">
        <f t="shared" ref="H317:H328" si="35">G317*F317</f>
        <v>164.50427520000002</v>
      </c>
      <c r="I317" s="78" t="s">
        <v>45</v>
      </c>
      <c r="J317" s="4">
        <v>42.86</v>
      </c>
      <c r="K317" s="4">
        <v>90.16</v>
      </c>
      <c r="L317" s="4">
        <v>68.98</v>
      </c>
      <c r="M317" s="17"/>
      <c r="N317" s="17"/>
      <c r="O317" s="11"/>
    </row>
    <row r="318" spans="1:15">
      <c r="A318" s="11"/>
      <c r="B318" s="10">
        <f t="shared" si="30"/>
        <v>17</v>
      </c>
      <c r="C318" s="193">
        <v>37877</v>
      </c>
      <c r="D318" s="16">
        <v>304.2</v>
      </c>
      <c r="E318" s="16">
        <v>409.00700000000001</v>
      </c>
      <c r="F318" s="52">
        <f t="shared" si="31"/>
        <v>35.3382048</v>
      </c>
      <c r="G318" s="16">
        <f t="shared" si="34"/>
        <v>737.29999999999984</v>
      </c>
      <c r="H318" s="52">
        <f t="shared" si="35"/>
        <v>26054.858399039993</v>
      </c>
      <c r="I318" s="78" t="s">
        <v>46</v>
      </c>
      <c r="J318" s="4">
        <v>798.4</v>
      </c>
      <c r="K318" s="4">
        <v>744.7</v>
      </c>
      <c r="L318" s="4">
        <v>668.8</v>
      </c>
      <c r="M318" s="17"/>
      <c r="N318" s="17"/>
      <c r="O318" s="11"/>
    </row>
    <row r="319" spans="1:15">
      <c r="A319" s="11"/>
      <c r="B319" s="10">
        <f t="shared" si="30"/>
        <v>18</v>
      </c>
      <c r="C319" s="193">
        <v>37888</v>
      </c>
      <c r="D319" s="16">
        <v>302.35000000000002</v>
      </c>
      <c r="E319" s="16">
        <v>100.124</v>
      </c>
      <c r="F319" s="52">
        <f t="shared" si="31"/>
        <v>8.6507135999999996</v>
      </c>
      <c r="G319" s="16">
        <f t="shared" si="34"/>
        <v>231.43333333333331</v>
      </c>
      <c r="H319" s="52">
        <f t="shared" si="35"/>
        <v>2002.0634841599997</v>
      </c>
      <c r="I319" s="78" t="s">
        <v>47</v>
      </c>
      <c r="J319" s="4">
        <v>175</v>
      </c>
      <c r="K319" s="4">
        <v>294.89999999999998</v>
      </c>
      <c r="L319" s="4">
        <v>224.4</v>
      </c>
      <c r="M319" s="17"/>
      <c r="N319" s="17"/>
      <c r="O319" s="11"/>
    </row>
    <row r="320" spans="1:15">
      <c r="A320" s="11"/>
      <c r="B320" s="10">
        <f>+B319+1</f>
        <v>19</v>
      </c>
      <c r="C320" s="193">
        <v>37930</v>
      </c>
      <c r="D320" s="16">
        <v>301.89</v>
      </c>
      <c r="E320" s="16">
        <v>27.347000000000001</v>
      </c>
      <c r="F320" s="52">
        <f t="shared" si="31"/>
        <v>2.3627808000000003</v>
      </c>
      <c r="G320" s="16">
        <f t="shared" si="34"/>
        <v>32.393333333333338</v>
      </c>
      <c r="H320" s="52">
        <f t="shared" si="35"/>
        <v>76.538346048000022</v>
      </c>
      <c r="I320" s="78" t="s">
        <v>104</v>
      </c>
      <c r="J320" s="4">
        <v>32.99</v>
      </c>
      <c r="K320" s="4">
        <v>35.21</v>
      </c>
      <c r="L320" s="4">
        <v>28.98</v>
      </c>
      <c r="M320" s="17"/>
      <c r="N320" s="17"/>
      <c r="O320" s="11"/>
    </row>
    <row r="321" spans="1:15">
      <c r="A321" s="11"/>
      <c r="B321" s="10">
        <f t="shared" si="30"/>
        <v>20</v>
      </c>
      <c r="C321" s="193">
        <v>37943</v>
      </c>
      <c r="D321" s="16">
        <v>301.87</v>
      </c>
      <c r="E321" s="16">
        <v>22.327000000000002</v>
      </c>
      <c r="F321" s="52">
        <f t="shared" si="31"/>
        <v>1.9290528000000002</v>
      </c>
      <c r="G321" s="16">
        <f t="shared" si="34"/>
        <v>64.296666666666667</v>
      </c>
      <c r="H321" s="52">
        <f t="shared" si="35"/>
        <v>124.03166486400002</v>
      </c>
      <c r="I321" s="78" t="s">
        <v>52</v>
      </c>
      <c r="J321" s="4">
        <v>73.91</v>
      </c>
      <c r="K321" s="4">
        <v>92.32</v>
      </c>
      <c r="L321" s="4">
        <v>26.66</v>
      </c>
      <c r="M321" s="17"/>
      <c r="N321" s="17"/>
      <c r="O321" s="11"/>
    </row>
    <row r="322" spans="1:15">
      <c r="A322" s="11"/>
      <c r="B322" s="10">
        <f t="shared" si="30"/>
        <v>21</v>
      </c>
      <c r="C322" s="193">
        <v>37953</v>
      </c>
      <c r="D322" s="16">
        <v>301.79000000000002</v>
      </c>
      <c r="E322" s="16">
        <v>16.146000000000001</v>
      </c>
      <c r="F322" s="52">
        <f t="shared" si="31"/>
        <v>1.3950144000000002</v>
      </c>
      <c r="G322" s="16">
        <f t="shared" si="34"/>
        <v>9.65</v>
      </c>
      <c r="H322" s="52">
        <f t="shared" si="35"/>
        <v>13.461888960000003</v>
      </c>
      <c r="I322" s="78" t="s">
        <v>53</v>
      </c>
      <c r="J322" s="4">
        <v>4.8899999999999997</v>
      </c>
      <c r="K322" s="4">
        <v>10.61</v>
      </c>
      <c r="L322" s="4">
        <v>13.45</v>
      </c>
      <c r="M322" s="17"/>
      <c r="N322" s="17"/>
      <c r="O322" s="11"/>
    </row>
    <row r="323" spans="1:15">
      <c r="A323" s="11"/>
      <c r="B323" s="10">
        <f t="shared" si="30"/>
        <v>22</v>
      </c>
      <c r="C323" s="193">
        <v>37959</v>
      </c>
      <c r="D323" s="16">
        <v>301.82</v>
      </c>
      <c r="E323" s="16">
        <v>17.015999999999998</v>
      </c>
      <c r="F323" s="52">
        <f t="shared" si="31"/>
        <v>1.4701823999999999</v>
      </c>
      <c r="G323" s="16">
        <f t="shared" si="34"/>
        <v>125.23333333333335</v>
      </c>
      <c r="H323" s="52">
        <f t="shared" si="35"/>
        <v>184.11584256</v>
      </c>
      <c r="I323" s="78" t="s">
        <v>54</v>
      </c>
      <c r="J323" s="4">
        <v>106.5</v>
      </c>
      <c r="K323" s="4">
        <v>116.3</v>
      </c>
      <c r="L323" s="4">
        <v>152.9</v>
      </c>
      <c r="M323" s="17"/>
      <c r="N323" s="17"/>
      <c r="O323" s="11"/>
    </row>
    <row r="324" spans="1:15">
      <c r="A324" s="11"/>
      <c r="B324" s="10">
        <f t="shared" si="30"/>
        <v>23</v>
      </c>
      <c r="C324" s="193">
        <v>37972</v>
      </c>
      <c r="D324" s="16">
        <v>301.75</v>
      </c>
      <c r="E324" s="16">
        <v>11.478</v>
      </c>
      <c r="F324" s="52">
        <f t="shared" si="31"/>
        <v>0.9916992</v>
      </c>
      <c r="G324" s="16">
        <f t="shared" si="34"/>
        <v>149.06666666666666</v>
      </c>
      <c r="H324" s="52">
        <f t="shared" si="35"/>
        <v>147.82929407999998</v>
      </c>
      <c r="I324" s="78" t="s">
        <v>55</v>
      </c>
      <c r="J324" s="4">
        <v>177.8</v>
      </c>
      <c r="K324" s="4">
        <v>124.2</v>
      </c>
      <c r="L324" s="4">
        <v>145.19999999999999</v>
      </c>
      <c r="M324" s="17"/>
      <c r="N324" s="17"/>
      <c r="O324" s="11"/>
    </row>
    <row r="325" spans="1:15">
      <c r="A325" s="11"/>
      <c r="B325" s="10">
        <f t="shared" si="30"/>
        <v>24</v>
      </c>
      <c r="C325" s="193">
        <v>37980</v>
      </c>
      <c r="D325" s="16">
        <v>301.66000000000003</v>
      </c>
      <c r="E325" s="16">
        <v>5.6360000000000001</v>
      </c>
      <c r="F325" s="52">
        <f t="shared" si="31"/>
        <v>0.48695040000000006</v>
      </c>
      <c r="G325" s="16">
        <f t="shared" si="34"/>
        <v>124.46666666666665</v>
      </c>
      <c r="H325" s="52">
        <f t="shared" si="35"/>
        <v>60.609093120000004</v>
      </c>
      <c r="I325" s="78" t="s">
        <v>56</v>
      </c>
      <c r="J325" s="4">
        <v>119.1</v>
      </c>
      <c r="K325" s="4">
        <v>129.1</v>
      </c>
      <c r="L325" s="4">
        <v>125.2</v>
      </c>
      <c r="M325" s="17"/>
      <c r="N325" s="17"/>
      <c r="O325" s="11"/>
    </row>
    <row r="326" spans="1:15">
      <c r="A326" s="11"/>
      <c r="B326" s="10">
        <f t="shared" si="30"/>
        <v>25</v>
      </c>
      <c r="C326" s="193">
        <v>37998</v>
      </c>
      <c r="D326" s="16">
        <v>301.77999999999997</v>
      </c>
      <c r="E326" s="16">
        <v>12.901999999999999</v>
      </c>
      <c r="F326" s="52">
        <f t="shared" si="31"/>
        <v>1.1147328000000001</v>
      </c>
      <c r="G326" s="16">
        <f t="shared" si="34"/>
        <v>74.05</v>
      </c>
      <c r="H326" s="52">
        <f t="shared" si="35"/>
        <v>82.545963839999999</v>
      </c>
      <c r="I326" s="78" t="s">
        <v>105</v>
      </c>
      <c r="J326" s="4">
        <v>75.5</v>
      </c>
      <c r="K326" s="4">
        <v>61.35</v>
      </c>
      <c r="L326" s="4">
        <v>85.3</v>
      </c>
      <c r="M326" s="17"/>
      <c r="N326" s="17"/>
      <c r="O326" s="11"/>
    </row>
    <row r="327" spans="1:15">
      <c r="A327" s="11"/>
      <c r="B327" s="10">
        <f t="shared" si="30"/>
        <v>26</v>
      </c>
      <c r="C327" s="193">
        <v>38019</v>
      </c>
      <c r="D327" s="16">
        <v>301.70999999999998</v>
      </c>
      <c r="E327" s="16">
        <v>7.7240000000000002</v>
      </c>
      <c r="F327" s="52">
        <f t="shared" si="31"/>
        <v>0.6673536000000001</v>
      </c>
      <c r="G327" s="16">
        <f t="shared" si="34"/>
        <v>65.570000000000007</v>
      </c>
      <c r="H327" s="52">
        <f t="shared" si="35"/>
        <v>43.758375552000011</v>
      </c>
      <c r="I327" s="78" t="s">
        <v>64</v>
      </c>
      <c r="J327" s="16">
        <v>112.9</v>
      </c>
      <c r="K327" s="16">
        <v>34.93</v>
      </c>
      <c r="L327" s="16">
        <v>48.88</v>
      </c>
      <c r="M327" s="17"/>
      <c r="N327" s="17"/>
      <c r="O327" s="11"/>
    </row>
    <row r="328" spans="1:15" ht="24.75" thickBot="1">
      <c r="A328" s="11"/>
      <c r="B328" s="48">
        <f>+B327+1</f>
        <v>27</v>
      </c>
      <c r="C328" s="194">
        <v>38048</v>
      </c>
      <c r="D328" s="49">
        <v>301.7</v>
      </c>
      <c r="E328" s="49">
        <v>5.8490000000000002</v>
      </c>
      <c r="F328" s="55">
        <f t="shared" si="31"/>
        <v>0.50535360000000007</v>
      </c>
      <c r="G328" s="49">
        <f t="shared" si="34"/>
        <v>57.069999999999993</v>
      </c>
      <c r="H328" s="55">
        <f t="shared" si="35"/>
        <v>28.840529952000001</v>
      </c>
      <c r="I328" s="79" t="s">
        <v>106</v>
      </c>
      <c r="J328" s="49">
        <v>68.13</v>
      </c>
      <c r="K328" s="49">
        <v>52.39</v>
      </c>
      <c r="L328" s="49">
        <v>50.69</v>
      </c>
      <c r="M328" s="17"/>
      <c r="N328" s="17"/>
      <c r="O328" s="11"/>
    </row>
    <row r="329" spans="1:15" ht="24.75" thickTop="1">
      <c r="A329" s="11"/>
      <c r="B329" s="10">
        <v>1</v>
      </c>
      <c r="C329" s="195">
        <v>38084</v>
      </c>
      <c r="D329" s="16">
        <v>301.95999999999998</v>
      </c>
      <c r="E329" s="16">
        <v>11.465999999999999</v>
      </c>
      <c r="F329" s="52">
        <v>0.99099999999999999</v>
      </c>
      <c r="G329" s="16">
        <v>95.52</v>
      </c>
      <c r="H329" s="52">
        <v>94.628</v>
      </c>
      <c r="I329" s="78" t="s">
        <v>31</v>
      </c>
      <c r="J329" s="4">
        <v>86.06</v>
      </c>
      <c r="K329" s="4">
        <v>110.8</v>
      </c>
      <c r="L329" s="4">
        <v>89.7</v>
      </c>
      <c r="M329" s="17"/>
      <c r="N329" s="17"/>
      <c r="O329" s="11"/>
    </row>
    <row r="330" spans="1:15">
      <c r="A330" s="11"/>
      <c r="B330" s="10">
        <v>2</v>
      </c>
      <c r="C330" s="193">
        <v>38096</v>
      </c>
      <c r="D330" s="16">
        <v>301.83999999999997</v>
      </c>
      <c r="E330" s="16">
        <v>5.9429999999999996</v>
      </c>
      <c r="F330" s="52">
        <v>0.51300000000000001</v>
      </c>
      <c r="G330" s="16">
        <v>80.39</v>
      </c>
      <c r="H330" s="52">
        <v>41.277999999999999</v>
      </c>
      <c r="I330" s="78" t="s">
        <v>65</v>
      </c>
      <c r="J330" s="4">
        <v>60.62</v>
      </c>
      <c r="K330" s="4">
        <v>108.4</v>
      </c>
      <c r="L330" s="4">
        <v>72.150000000000006</v>
      </c>
      <c r="M330" s="17"/>
      <c r="N330" s="17"/>
      <c r="O330" s="11"/>
    </row>
    <row r="331" spans="1:15">
      <c r="A331" s="11"/>
      <c r="B331" s="10">
        <v>3</v>
      </c>
      <c r="C331" s="193">
        <v>38106</v>
      </c>
      <c r="D331" s="16">
        <v>301</v>
      </c>
      <c r="E331" s="16">
        <v>2.2320000000000002</v>
      </c>
      <c r="F331" s="52">
        <v>0.193</v>
      </c>
      <c r="G331" s="16">
        <v>85.423000000000002</v>
      </c>
      <c r="H331" s="52">
        <v>16.472999999999999</v>
      </c>
      <c r="I331" s="78" t="s">
        <v>66</v>
      </c>
      <c r="J331" s="4">
        <v>63.36</v>
      </c>
      <c r="K331" s="4">
        <v>72.41</v>
      </c>
      <c r="L331" s="4">
        <v>120.5</v>
      </c>
      <c r="M331" s="17"/>
      <c r="N331" s="17"/>
      <c r="O331" s="11"/>
    </row>
    <row r="332" spans="1:15">
      <c r="A332" s="11"/>
      <c r="B332" s="10">
        <v>4</v>
      </c>
      <c r="C332" s="193">
        <v>38110</v>
      </c>
      <c r="D332" s="16">
        <v>301.83</v>
      </c>
      <c r="E332" s="16">
        <v>10.695</v>
      </c>
      <c r="F332" s="52">
        <v>0.92400000000000004</v>
      </c>
      <c r="G332" s="16">
        <v>123</v>
      </c>
      <c r="H332" s="52">
        <v>113.658</v>
      </c>
      <c r="I332" s="78" t="s">
        <v>33</v>
      </c>
      <c r="J332" s="4">
        <v>117.1</v>
      </c>
      <c r="K332" s="4">
        <v>128.80000000000001</v>
      </c>
      <c r="L332" s="4">
        <v>123.1</v>
      </c>
      <c r="M332" s="17"/>
      <c r="N332" s="17"/>
      <c r="O332" s="11"/>
    </row>
    <row r="333" spans="1:15">
      <c r="A333" s="11"/>
      <c r="B333" s="10">
        <v>5</v>
      </c>
      <c r="C333" s="193">
        <v>38124</v>
      </c>
      <c r="D333" s="16">
        <v>301.92</v>
      </c>
      <c r="E333" s="16">
        <v>20.001999999999999</v>
      </c>
      <c r="F333" s="52">
        <v>1.728</v>
      </c>
      <c r="G333" s="16">
        <v>144.1</v>
      </c>
      <c r="H333" s="52">
        <v>249.03</v>
      </c>
      <c r="I333" s="78" t="s">
        <v>34</v>
      </c>
      <c r="J333" s="4">
        <v>140.69999999999999</v>
      </c>
      <c r="K333" s="4">
        <v>142.19999999999999</v>
      </c>
      <c r="L333" s="4">
        <v>149.4</v>
      </c>
      <c r="M333" s="17"/>
      <c r="N333" s="17"/>
      <c r="O333" s="11"/>
    </row>
    <row r="334" spans="1:15">
      <c r="A334" s="11"/>
      <c r="B334" s="10">
        <v>6</v>
      </c>
      <c r="C334" s="193">
        <v>38133</v>
      </c>
      <c r="D334" s="16">
        <v>301.81</v>
      </c>
      <c r="E334" s="16">
        <v>15.32</v>
      </c>
      <c r="F334" s="52">
        <v>1.3240000000000001</v>
      </c>
      <c r="G334" s="16">
        <v>163.06700000000001</v>
      </c>
      <c r="H334" s="52">
        <v>215.84299999999999</v>
      </c>
      <c r="I334" s="78" t="s">
        <v>35</v>
      </c>
      <c r="J334" s="4">
        <v>157.19999999999999</v>
      </c>
      <c r="K334" s="4">
        <v>160.1</v>
      </c>
      <c r="L334" s="4">
        <v>171.9</v>
      </c>
      <c r="M334" s="17"/>
      <c r="N334" s="17"/>
      <c r="O334" s="11"/>
    </row>
    <row r="335" spans="1:15">
      <c r="A335" s="11"/>
      <c r="B335" s="10">
        <v>7</v>
      </c>
      <c r="C335" s="193">
        <v>38142</v>
      </c>
      <c r="D335" s="16">
        <v>302.12</v>
      </c>
      <c r="E335" s="16">
        <v>50.093000000000004</v>
      </c>
      <c r="F335" s="52">
        <v>4.3280000000000003</v>
      </c>
      <c r="G335" s="16">
        <v>272.96699999999998</v>
      </c>
      <c r="H335" s="52">
        <v>1181.4090000000001</v>
      </c>
      <c r="I335" s="78" t="s">
        <v>36</v>
      </c>
      <c r="J335" s="4">
        <v>277.8</v>
      </c>
      <c r="K335" s="4">
        <v>278.10000000000002</v>
      </c>
      <c r="L335" s="4">
        <v>263</v>
      </c>
      <c r="M335" s="17"/>
      <c r="N335" s="17"/>
      <c r="O335" s="11"/>
    </row>
    <row r="336" spans="1:15">
      <c r="A336" s="11"/>
      <c r="B336" s="10">
        <v>8</v>
      </c>
      <c r="C336" s="193">
        <v>38160</v>
      </c>
      <c r="D336" s="16">
        <v>301.99</v>
      </c>
      <c r="E336" s="16">
        <v>49.298999999999999</v>
      </c>
      <c r="F336" s="52">
        <v>4.2590000000000003</v>
      </c>
      <c r="G336" s="16">
        <v>104.833</v>
      </c>
      <c r="H336" s="52">
        <v>446.53100000000001</v>
      </c>
      <c r="I336" s="78" t="s">
        <v>37</v>
      </c>
      <c r="J336" s="4">
        <v>108.4</v>
      </c>
      <c r="K336" s="4">
        <v>101.5</v>
      </c>
      <c r="L336" s="4">
        <v>104.6</v>
      </c>
      <c r="M336" s="17"/>
      <c r="N336" s="17"/>
      <c r="O336" s="11"/>
    </row>
    <row r="337" spans="1:15">
      <c r="A337" s="11"/>
      <c r="B337" s="10">
        <v>9</v>
      </c>
      <c r="C337" s="193">
        <v>38163</v>
      </c>
      <c r="D337" s="16">
        <v>301.94</v>
      </c>
      <c r="E337" s="16">
        <v>32.573</v>
      </c>
      <c r="F337" s="52">
        <v>2.8140000000000001</v>
      </c>
      <c r="G337" s="16">
        <v>82.477000000000004</v>
      </c>
      <c r="H337" s="52">
        <v>232.11500000000001</v>
      </c>
      <c r="I337" s="78" t="s">
        <v>38</v>
      </c>
      <c r="J337" s="4">
        <v>84.08</v>
      </c>
      <c r="K337" s="4">
        <v>80.569999999999993</v>
      </c>
      <c r="L337" s="4">
        <v>82.78</v>
      </c>
      <c r="M337" s="17"/>
      <c r="N337" s="17"/>
      <c r="O337" s="11"/>
    </row>
    <row r="338" spans="1:15">
      <c r="A338" s="11"/>
      <c r="B338" s="10">
        <v>10</v>
      </c>
      <c r="C338" s="193">
        <v>38173</v>
      </c>
      <c r="D338" s="16">
        <v>301.92</v>
      </c>
      <c r="E338" s="16">
        <v>31.73</v>
      </c>
      <c r="F338" s="52">
        <v>2.7410000000000001</v>
      </c>
      <c r="G338" s="16"/>
      <c r="H338" s="52"/>
      <c r="I338" s="78" t="s">
        <v>39</v>
      </c>
      <c r="M338" s="17"/>
      <c r="N338" s="17"/>
      <c r="O338" s="11"/>
    </row>
    <row r="339" spans="1:15">
      <c r="A339" s="11"/>
      <c r="B339" s="10">
        <v>11</v>
      </c>
      <c r="C339" s="193">
        <v>38187</v>
      </c>
      <c r="D339" s="16">
        <v>302.05</v>
      </c>
      <c r="E339" s="16">
        <v>47.546999999999997</v>
      </c>
      <c r="F339" s="52">
        <v>4.1079999999999997</v>
      </c>
      <c r="G339" s="16"/>
      <c r="H339" s="52"/>
      <c r="I339" s="78" t="s">
        <v>61</v>
      </c>
      <c r="M339" s="17"/>
      <c r="N339" s="17"/>
      <c r="O339" s="11"/>
    </row>
    <row r="340" spans="1:15">
      <c r="A340" s="11"/>
      <c r="B340" s="10">
        <v>12</v>
      </c>
      <c r="C340" s="193">
        <v>38198</v>
      </c>
      <c r="D340" s="16">
        <v>302.75</v>
      </c>
      <c r="E340" s="16">
        <v>178.024</v>
      </c>
      <c r="F340" s="52">
        <v>15.381</v>
      </c>
      <c r="G340" s="16"/>
      <c r="H340" s="52"/>
      <c r="I340" s="78" t="s">
        <v>40</v>
      </c>
      <c r="M340" s="17"/>
      <c r="N340" s="17"/>
      <c r="O340" s="11"/>
    </row>
    <row r="341" spans="1:15">
      <c r="A341" s="11"/>
      <c r="B341" s="10">
        <v>13</v>
      </c>
      <c r="C341" s="193">
        <v>38208</v>
      </c>
      <c r="D341" s="16">
        <v>302.52999999999997</v>
      </c>
      <c r="E341" s="16">
        <v>112.459</v>
      </c>
      <c r="F341" s="52">
        <v>9.7159999999999993</v>
      </c>
      <c r="G341" s="16">
        <v>238.43299999999999</v>
      </c>
      <c r="H341" s="52">
        <v>2316.7269999999999</v>
      </c>
      <c r="I341" s="78" t="s">
        <v>41</v>
      </c>
      <c r="J341" s="4">
        <v>228</v>
      </c>
      <c r="K341" s="4">
        <v>237.8</v>
      </c>
      <c r="L341" s="4">
        <v>249.5</v>
      </c>
      <c r="M341" s="17"/>
      <c r="N341" s="17"/>
      <c r="O341" s="11"/>
    </row>
    <row r="342" spans="1:15">
      <c r="A342" s="11"/>
      <c r="B342" s="10">
        <v>14</v>
      </c>
      <c r="C342" s="193">
        <v>38218</v>
      </c>
      <c r="D342" s="16">
        <v>302.51</v>
      </c>
      <c r="E342" s="16">
        <v>113.164</v>
      </c>
      <c r="F342" s="52">
        <v>9.7769999999999992</v>
      </c>
      <c r="G342" s="16">
        <v>201.86699999999999</v>
      </c>
      <c r="H342" s="52">
        <v>1973.7249999999999</v>
      </c>
      <c r="I342" s="78" t="s">
        <v>42</v>
      </c>
      <c r="J342" s="4">
        <v>210.7</v>
      </c>
      <c r="K342" s="4">
        <v>201</v>
      </c>
      <c r="L342" s="4">
        <v>193.9</v>
      </c>
      <c r="M342" s="17"/>
      <c r="N342" s="17"/>
      <c r="O342" s="11"/>
    </row>
    <row r="343" spans="1:15">
      <c r="A343" s="11"/>
      <c r="B343" s="10">
        <v>15</v>
      </c>
      <c r="C343" s="193">
        <v>38224</v>
      </c>
      <c r="D343" s="16">
        <v>302.33999999999997</v>
      </c>
      <c r="E343" s="16">
        <v>80.13</v>
      </c>
      <c r="F343" s="52">
        <v>6.923</v>
      </c>
      <c r="G343" s="16">
        <v>582.76700000000005</v>
      </c>
      <c r="H343" s="52">
        <v>4034.6289999999999</v>
      </c>
      <c r="I343" s="78" t="s">
        <v>62</v>
      </c>
      <c r="J343" s="4">
        <v>569.20000000000005</v>
      </c>
      <c r="K343" s="4">
        <v>601.5</v>
      </c>
      <c r="L343" s="4">
        <v>577.6</v>
      </c>
      <c r="M343" s="17"/>
      <c r="N343" s="17"/>
      <c r="O343" s="11"/>
    </row>
    <row r="344" spans="1:15">
      <c r="A344" s="11"/>
      <c r="B344" s="10">
        <v>16</v>
      </c>
      <c r="C344" s="193">
        <v>38337</v>
      </c>
      <c r="D344" s="16">
        <v>301.77999999999997</v>
      </c>
      <c r="E344" s="16">
        <v>16.657</v>
      </c>
      <c r="F344" s="52">
        <v>1.4390000000000001</v>
      </c>
      <c r="G344" s="16">
        <v>58.17</v>
      </c>
      <c r="H344" s="52">
        <v>83.715999999999994</v>
      </c>
      <c r="I344" s="78" t="s">
        <v>45</v>
      </c>
      <c r="J344" s="4">
        <v>66.64</v>
      </c>
      <c r="K344" s="4">
        <v>54.27</v>
      </c>
      <c r="L344" s="4">
        <v>53.6</v>
      </c>
      <c r="M344" s="17"/>
      <c r="N344" s="17"/>
      <c r="O344" s="11"/>
    </row>
    <row r="345" spans="1:15">
      <c r="A345" s="11"/>
      <c r="B345" s="10">
        <v>17</v>
      </c>
      <c r="C345" s="193">
        <v>38345</v>
      </c>
      <c r="D345" s="16">
        <v>301.74</v>
      </c>
      <c r="E345" s="16">
        <v>10.884</v>
      </c>
      <c r="F345" s="52">
        <v>0.94</v>
      </c>
      <c r="G345" s="16">
        <v>63.006999999999998</v>
      </c>
      <c r="H345" s="52">
        <v>59.25</v>
      </c>
      <c r="I345" s="78" t="s">
        <v>46</v>
      </c>
      <c r="J345" s="4">
        <v>74.489999999999995</v>
      </c>
      <c r="K345" s="4">
        <v>63.62</v>
      </c>
      <c r="L345" s="4">
        <v>50.91</v>
      </c>
      <c r="M345" s="17"/>
      <c r="N345" s="17"/>
      <c r="O345" s="11"/>
    </row>
    <row r="346" spans="1:15">
      <c r="A346" s="11"/>
      <c r="B346" s="10">
        <v>18</v>
      </c>
      <c r="C346" s="193">
        <v>38350</v>
      </c>
      <c r="D346" s="16">
        <v>301.73</v>
      </c>
      <c r="E346" s="16">
        <v>10.122999999999999</v>
      </c>
      <c r="F346" s="52">
        <v>0.875</v>
      </c>
      <c r="G346" s="16">
        <v>47.7</v>
      </c>
      <c r="H346" s="52">
        <v>41.72</v>
      </c>
      <c r="I346" s="78" t="s">
        <v>47</v>
      </c>
      <c r="J346" s="4">
        <v>38.97</v>
      </c>
      <c r="K346" s="4">
        <v>42.91</v>
      </c>
      <c r="L346" s="4">
        <v>61.22</v>
      </c>
      <c r="M346" s="17"/>
      <c r="N346" s="17"/>
      <c r="O346" s="11"/>
    </row>
    <row r="347" spans="1:15">
      <c r="A347" s="11"/>
      <c r="B347" s="10">
        <v>19</v>
      </c>
      <c r="C347" s="196">
        <v>38357</v>
      </c>
      <c r="D347" s="16">
        <v>301.70999999999998</v>
      </c>
      <c r="E347" s="16">
        <v>12.646000000000001</v>
      </c>
      <c r="F347" s="52">
        <v>1.093</v>
      </c>
      <c r="G347" s="16">
        <v>18.809999999999999</v>
      </c>
      <c r="H347" s="52">
        <v>20.552</v>
      </c>
      <c r="I347" s="78" t="s">
        <v>48</v>
      </c>
      <c r="J347" s="4">
        <v>6.01</v>
      </c>
      <c r="K347" s="4">
        <v>13.67</v>
      </c>
      <c r="L347" s="4">
        <v>36.75</v>
      </c>
      <c r="M347" s="17"/>
      <c r="N347" s="17"/>
      <c r="O347" s="11"/>
    </row>
    <row r="348" spans="1:15">
      <c r="A348" s="11"/>
      <c r="B348" s="10">
        <v>20</v>
      </c>
      <c r="C348" s="196">
        <v>38373</v>
      </c>
      <c r="D348" s="16">
        <v>301.74</v>
      </c>
      <c r="E348" s="16">
        <v>22.309000000000001</v>
      </c>
      <c r="F348" s="52">
        <v>1.927</v>
      </c>
      <c r="G348" s="16">
        <v>167.303</v>
      </c>
      <c r="H348" s="52">
        <v>322.47699999999998</v>
      </c>
      <c r="I348" s="78" t="s">
        <v>49</v>
      </c>
      <c r="J348" s="4">
        <v>245.6</v>
      </c>
      <c r="K348" s="4">
        <v>88.61</v>
      </c>
      <c r="L348" s="4">
        <v>167.7</v>
      </c>
      <c r="M348" s="17"/>
      <c r="N348" s="17"/>
      <c r="O348" s="11"/>
    </row>
    <row r="349" spans="1:15">
      <c r="A349" s="11"/>
      <c r="B349" s="10">
        <v>21</v>
      </c>
      <c r="C349" s="196">
        <v>38377</v>
      </c>
      <c r="D349" s="16">
        <v>301.75</v>
      </c>
      <c r="E349" s="16">
        <v>22.315999999999999</v>
      </c>
      <c r="F349" s="52">
        <v>1.9279999999999999</v>
      </c>
      <c r="G349" s="16">
        <v>50.383000000000003</v>
      </c>
      <c r="H349" s="52">
        <v>97.144000000000005</v>
      </c>
      <c r="I349" s="78" t="s">
        <v>50</v>
      </c>
      <c r="J349" s="4">
        <v>55</v>
      </c>
      <c r="K349" s="4">
        <v>48.19</v>
      </c>
      <c r="L349" s="4">
        <v>47.96</v>
      </c>
      <c r="M349" s="17"/>
      <c r="N349" s="17"/>
      <c r="O349" s="11"/>
    </row>
    <row r="350" spans="1:15">
      <c r="A350" s="11"/>
      <c r="B350" s="10">
        <v>22</v>
      </c>
      <c r="C350" s="196">
        <v>38392</v>
      </c>
      <c r="D350" s="16">
        <v>301.77</v>
      </c>
      <c r="E350" s="16">
        <v>16.408999999999999</v>
      </c>
      <c r="F350" s="52">
        <v>1.4179999999999999</v>
      </c>
      <c r="G350" s="16">
        <v>20.093</v>
      </c>
      <c r="H350" s="52">
        <v>28.486999999999998</v>
      </c>
      <c r="I350" s="78" t="s">
        <v>51</v>
      </c>
      <c r="J350" s="4">
        <v>23.18</v>
      </c>
      <c r="K350" s="4">
        <v>22.11</v>
      </c>
      <c r="L350" s="4">
        <v>14.99</v>
      </c>
      <c r="M350" s="17"/>
      <c r="N350" s="17"/>
      <c r="O350" s="11"/>
    </row>
    <row r="351" spans="1:15">
      <c r="A351" s="11"/>
      <c r="B351" s="10">
        <v>23</v>
      </c>
      <c r="C351" s="196">
        <v>38405</v>
      </c>
      <c r="D351" s="16">
        <v>301.70999999999998</v>
      </c>
      <c r="E351" s="16">
        <v>12.91</v>
      </c>
      <c r="F351" s="52">
        <v>1.115</v>
      </c>
      <c r="G351" s="16">
        <v>82.692999999999998</v>
      </c>
      <c r="H351" s="52">
        <v>92.238</v>
      </c>
      <c r="I351" s="78" t="s">
        <v>52</v>
      </c>
      <c r="J351" s="4">
        <v>90.64</v>
      </c>
      <c r="K351" s="4">
        <v>32.840000000000003</v>
      </c>
      <c r="L351" s="4">
        <v>124.6</v>
      </c>
      <c r="M351" s="17"/>
      <c r="N351" s="17"/>
      <c r="O351" s="11"/>
    </row>
    <row r="352" spans="1:15">
      <c r="A352" s="11"/>
      <c r="B352" s="10">
        <v>24</v>
      </c>
      <c r="C352" s="196">
        <v>38408</v>
      </c>
      <c r="D352" s="16">
        <v>301.75</v>
      </c>
      <c r="E352" s="16">
        <v>11.635</v>
      </c>
      <c r="F352" s="52">
        <v>1.0049999999999999</v>
      </c>
      <c r="G352" s="16">
        <v>44.98</v>
      </c>
      <c r="H352" s="52">
        <v>45.216999999999999</v>
      </c>
      <c r="I352" s="78" t="s">
        <v>53</v>
      </c>
      <c r="J352" s="4">
        <v>77.91</v>
      </c>
      <c r="K352" s="4">
        <v>27.35</v>
      </c>
      <c r="L352" s="4">
        <v>29.68</v>
      </c>
      <c r="M352" s="17"/>
      <c r="N352" s="17"/>
      <c r="O352" s="11"/>
    </row>
    <row r="353" spans="1:15">
      <c r="A353" s="11"/>
      <c r="B353" s="10">
        <v>25</v>
      </c>
      <c r="C353" s="196">
        <v>38421</v>
      </c>
      <c r="D353" s="16">
        <v>301.83</v>
      </c>
      <c r="E353" s="16">
        <v>20.885000000000002</v>
      </c>
      <c r="F353" s="52">
        <v>1.804</v>
      </c>
      <c r="G353" s="16">
        <v>117.627</v>
      </c>
      <c r="H353" s="52">
        <v>212.25299999999999</v>
      </c>
      <c r="I353" s="78" t="s">
        <v>109</v>
      </c>
      <c r="J353" s="4">
        <v>93.58</v>
      </c>
      <c r="K353" s="4">
        <v>114.1</v>
      </c>
      <c r="L353" s="4">
        <v>145.19999999999999</v>
      </c>
      <c r="M353" s="17"/>
      <c r="N353" s="17"/>
      <c r="O353" s="11"/>
    </row>
    <row r="354" spans="1:15">
      <c r="A354" s="11"/>
      <c r="B354" s="10">
        <v>26</v>
      </c>
      <c r="C354" s="196">
        <v>38429</v>
      </c>
      <c r="D354" s="16">
        <v>301.83</v>
      </c>
      <c r="E354" s="16">
        <v>18.733000000000001</v>
      </c>
      <c r="F354" s="52">
        <v>1.619</v>
      </c>
      <c r="G354" s="16">
        <v>59.08</v>
      </c>
      <c r="H354" s="52">
        <v>95.623000000000005</v>
      </c>
      <c r="I354" s="78" t="s">
        <v>110</v>
      </c>
      <c r="J354" s="4">
        <v>66.12</v>
      </c>
      <c r="K354" s="4">
        <v>53.19</v>
      </c>
      <c r="L354" s="4">
        <v>57.93</v>
      </c>
      <c r="M354" s="17"/>
      <c r="N354" s="17"/>
      <c r="O354" s="11"/>
    </row>
    <row r="355" spans="1:15" ht="24.75" thickBot="1">
      <c r="A355" s="47"/>
      <c r="B355" s="48">
        <v>27</v>
      </c>
      <c r="C355" s="197">
        <v>38434</v>
      </c>
      <c r="D355" s="49">
        <v>301.83</v>
      </c>
      <c r="E355" s="49">
        <v>25.503</v>
      </c>
      <c r="F355" s="55">
        <v>2.2029999999999998</v>
      </c>
      <c r="G355" s="49">
        <v>89.417000000000002</v>
      </c>
      <c r="H355" s="55">
        <v>197.02600000000001</v>
      </c>
      <c r="I355" s="79" t="s">
        <v>111</v>
      </c>
      <c r="J355" s="49">
        <v>85.52</v>
      </c>
      <c r="K355" s="49">
        <v>97.51</v>
      </c>
      <c r="L355" s="49">
        <v>85.22</v>
      </c>
      <c r="M355" s="17"/>
      <c r="N355" s="17"/>
      <c r="O355" s="11"/>
    </row>
    <row r="356" spans="1:15" ht="24.75" thickTop="1">
      <c r="A356" s="11"/>
      <c r="B356" s="10">
        <v>1</v>
      </c>
      <c r="C356" s="196">
        <v>38475</v>
      </c>
      <c r="D356" s="16">
        <v>301.95</v>
      </c>
      <c r="E356" s="16">
        <v>25.945</v>
      </c>
      <c r="F356" s="52">
        <f t="shared" si="31"/>
        <v>2.2416480000000001</v>
      </c>
      <c r="G356" s="16">
        <f t="shared" ref="G356:G394" si="36">+AVERAGE(J356:L356)</f>
        <v>69.14</v>
      </c>
      <c r="H356" s="52">
        <f t="shared" ref="H356:H419" si="37">G356*F356</f>
        <v>154.98754271999999</v>
      </c>
      <c r="I356" s="78" t="s">
        <v>31</v>
      </c>
      <c r="J356" s="4">
        <v>34.67</v>
      </c>
      <c r="K356" s="4">
        <v>104.5</v>
      </c>
      <c r="L356" s="4">
        <v>68.25</v>
      </c>
      <c r="M356" s="17"/>
      <c r="N356" s="17"/>
      <c r="O356" s="11"/>
    </row>
    <row r="357" spans="1:15">
      <c r="A357" s="11"/>
      <c r="B357" s="10">
        <f t="shared" ref="B357:B417" si="38">+B356+1</f>
        <v>2</v>
      </c>
      <c r="C357" s="196">
        <v>38481</v>
      </c>
      <c r="D357" s="16">
        <v>301.99</v>
      </c>
      <c r="E357" s="16">
        <v>31.135000000000002</v>
      </c>
      <c r="F357" s="52">
        <f t="shared" si="31"/>
        <v>2.6900640000000005</v>
      </c>
      <c r="G357" s="16">
        <f t="shared" si="36"/>
        <v>62.26</v>
      </c>
      <c r="H357" s="52">
        <f t="shared" si="37"/>
        <v>167.48338464000003</v>
      </c>
      <c r="I357" s="78" t="s">
        <v>65</v>
      </c>
      <c r="J357" s="4">
        <v>57.12</v>
      </c>
      <c r="K357" s="4">
        <v>58.37</v>
      </c>
      <c r="L357" s="4">
        <v>71.290000000000006</v>
      </c>
      <c r="M357" s="17"/>
      <c r="N357" s="17"/>
      <c r="O357" s="11"/>
    </row>
    <row r="358" spans="1:15">
      <c r="A358" s="11"/>
      <c r="B358" s="10">
        <f t="shared" si="38"/>
        <v>3</v>
      </c>
      <c r="C358" s="196">
        <v>38489</v>
      </c>
      <c r="D358" s="16">
        <v>301.95999999999998</v>
      </c>
      <c r="E358" s="16">
        <v>31.135000000000002</v>
      </c>
      <c r="F358" s="52">
        <f t="shared" si="31"/>
        <v>2.6900640000000005</v>
      </c>
      <c r="G358" s="16">
        <f t="shared" si="36"/>
        <v>176.20000000000002</v>
      </c>
      <c r="H358" s="52">
        <f t="shared" si="37"/>
        <v>473.98927680000014</v>
      </c>
      <c r="I358" s="78" t="s">
        <v>112</v>
      </c>
      <c r="J358" s="4">
        <v>178.7</v>
      </c>
      <c r="K358" s="4">
        <v>166.5</v>
      </c>
      <c r="L358" s="4">
        <v>183.4</v>
      </c>
      <c r="M358" s="17"/>
      <c r="N358" s="17"/>
      <c r="O358" s="11"/>
    </row>
    <row r="359" spans="1:15">
      <c r="A359" s="11"/>
      <c r="B359" s="10">
        <f t="shared" si="38"/>
        <v>4</v>
      </c>
      <c r="C359" s="196">
        <v>38505</v>
      </c>
      <c r="D359" s="16">
        <v>302.11</v>
      </c>
      <c r="E359" s="16">
        <v>52.722000000000001</v>
      </c>
      <c r="F359" s="52">
        <f t="shared" si="31"/>
        <v>4.5551808000000005</v>
      </c>
      <c r="G359" s="16">
        <f t="shared" si="36"/>
        <v>251.56666666666669</v>
      </c>
      <c r="H359" s="52">
        <f t="shared" si="37"/>
        <v>1145.9316499200002</v>
      </c>
      <c r="I359" s="78" t="s">
        <v>33</v>
      </c>
      <c r="J359" s="4">
        <v>235.6</v>
      </c>
      <c r="K359" s="4">
        <v>260.39999999999998</v>
      </c>
      <c r="L359" s="4">
        <v>258.7</v>
      </c>
      <c r="M359" s="17"/>
      <c r="N359" s="17"/>
      <c r="O359" s="11"/>
    </row>
    <row r="360" spans="1:15">
      <c r="A360" s="11"/>
      <c r="B360" s="10">
        <f t="shared" si="38"/>
        <v>5</v>
      </c>
      <c r="C360" s="196">
        <v>38511</v>
      </c>
      <c r="D360" s="16">
        <v>302.01</v>
      </c>
      <c r="E360" s="16">
        <v>33.799999999999997</v>
      </c>
      <c r="F360" s="52">
        <f t="shared" si="31"/>
        <v>2.9203199999999998</v>
      </c>
      <c r="G360" s="16">
        <f t="shared" si="36"/>
        <v>315.03333333333336</v>
      </c>
      <c r="H360" s="52">
        <f t="shared" si="37"/>
        <v>919.99814400000002</v>
      </c>
      <c r="I360" s="78" t="s">
        <v>34</v>
      </c>
      <c r="J360" s="4">
        <v>224.5</v>
      </c>
      <c r="K360" s="4">
        <v>235.3</v>
      </c>
      <c r="L360" s="4">
        <v>485.3</v>
      </c>
      <c r="M360" s="17"/>
      <c r="N360" s="17"/>
      <c r="O360" s="11"/>
    </row>
    <row r="361" spans="1:15">
      <c r="A361" s="11"/>
      <c r="B361" s="10">
        <f t="shared" si="38"/>
        <v>6</v>
      </c>
      <c r="C361" s="196">
        <v>38517</v>
      </c>
      <c r="D361" s="16">
        <v>301.92</v>
      </c>
      <c r="E361" s="16">
        <v>31.059000000000001</v>
      </c>
      <c r="F361" s="52">
        <f t="shared" ref="F361:F425" si="39">E361*0.0864</f>
        <v>2.6834976000000004</v>
      </c>
      <c r="G361" s="16">
        <f t="shared" si="36"/>
        <v>209.62666666666667</v>
      </c>
      <c r="H361" s="52">
        <f t="shared" si="37"/>
        <v>562.53265689600005</v>
      </c>
      <c r="I361" s="78" t="s">
        <v>113</v>
      </c>
      <c r="J361" s="4">
        <v>237.4</v>
      </c>
      <c r="K361" s="4">
        <v>293.89999999999998</v>
      </c>
      <c r="L361" s="4">
        <v>97.58</v>
      </c>
      <c r="M361" s="17"/>
      <c r="N361" s="17"/>
      <c r="O361" s="11"/>
    </row>
    <row r="362" spans="1:15">
      <c r="A362" s="11"/>
      <c r="B362" s="10">
        <f t="shared" si="38"/>
        <v>7</v>
      </c>
      <c r="C362" s="196">
        <v>38538</v>
      </c>
      <c r="D362" s="16">
        <v>1.31</v>
      </c>
      <c r="E362" s="16">
        <v>17.193999999999999</v>
      </c>
      <c r="F362" s="52">
        <f t="shared" si="39"/>
        <v>1.4855616</v>
      </c>
      <c r="G362" s="16">
        <f t="shared" si="36"/>
        <v>87.009999999999991</v>
      </c>
      <c r="H362" s="52">
        <f t="shared" si="37"/>
        <v>129.25871481599998</v>
      </c>
      <c r="I362" s="78" t="s">
        <v>36</v>
      </c>
      <c r="J362" s="4">
        <v>80.58</v>
      </c>
      <c r="K362" s="4">
        <v>62.95</v>
      </c>
      <c r="L362" s="4">
        <v>117.5</v>
      </c>
      <c r="M362" s="17"/>
      <c r="N362" s="17"/>
      <c r="O362" s="11"/>
    </row>
    <row r="363" spans="1:15">
      <c r="A363" s="11"/>
      <c r="B363" s="10">
        <f t="shared" si="38"/>
        <v>8</v>
      </c>
      <c r="C363" s="196">
        <v>38546</v>
      </c>
      <c r="D363" s="16">
        <v>1.35</v>
      </c>
      <c r="E363" s="16">
        <v>25.521999999999998</v>
      </c>
      <c r="F363" s="52">
        <f t="shared" si="39"/>
        <v>2.2051007999999999</v>
      </c>
      <c r="G363" s="16">
        <f t="shared" si="36"/>
        <v>108.70666666666666</v>
      </c>
      <c r="H363" s="52">
        <f t="shared" si="37"/>
        <v>239.70915763199997</v>
      </c>
      <c r="I363" s="78" t="s">
        <v>37</v>
      </c>
      <c r="J363" s="4">
        <v>61.34</v>
      </c>
      <c r="K363" s="4">
        <v>68.88</v>
      </c>
      <c r="L363" s="4">
        <v>195.9</v>
      </c>
      <c r="M363" s="17"/>
      <c r="N363" s="17"/>
      <c r="O363" s="11"/>
    </row>
    <row r="364" spans="1:15">
      <c r="A364" s="11"/>
      <c r="B364" s="10">
        <f t="shared" si="38"/>
        <v>9</v>
      </c>
      <c r="C364" s="196">
        <v>38552</v>
      </c>
      <c r="D364" s="16">
        <v>1.6</v>
      </c>
      <c r="E364" s="16">
        <v>54.77</v>
      </c>
      <c r="F364" s="52">
        <f t="shared" si="39"/>
        <v>4.7321280000000003</v>
      </c>
      <c r="G364" s="16">
        <f t="shared" si="36"/>
        <v>354.33333333333331</v>
      </c>
      <c r="H364" s="52">
        <f t="shared" si="37"/>
        <v>1676.7506880000001</v>
      </c>
      <c r="I364" s="78" t="s">
        <v>114</v>
      </c>
      <c r="J364" s="4">
        <v>196.2</v>
      </c>
      <c r="K364" s="4">
        <v>348.5</v>
      </c>
      <c r="L364" s="4">
        <v>518.29999999999995</v>
      </c>
      <c r="M364" s="17"/>
      <c r="N364" s="17"/>
      <c r="O364" s="11"/>
    </row>
    <row r="365" spans="1:15">
      <c r="A365" s="11"/>
      <c r="B365" s="10">
        <f t="shared" si="38"/>
        <v>10</v>
      </c>
      <c r="C365" s="196">
        <v>38568</v>
      </c>
      <c r="D365" s="16">
        <v>1.72</v>
      </c>
      <c r="E365" s="16">
        <v>84.14</v>
      </c>
      <c r="F365" s="52">
        <f t="shared" si="39"/>
        <v>7.2696960000000006</v>
      </c>
      <c r="G365" s="16">
        <f t="shared" si="36"/>
        <v>213.23333333333335</v>
      </c>
      <c r="H365" s="52">
        <f t="shared" si="37"/>
        <v>1550.1415104000002</v>
      </c>
      <c r="I365" s="78" t="s">
        <v>39</v>
      </c>
      <c r="J365" s="4">
        <v>249.9</v>
      </c>
      <c r="K365" s="4">
        <v>161.19999999999999</v>
      </c>
      <c r="L365" s="4">
        <v>228.6</v>
      </c>
      <c r="M365" s="17"/>
      <c r="N365" s="17"/>
      <c r="O365" s="11"/>
    </row>
    <row r="366" spans="1:15">
      <c r="A366" s="11"/>
      <c r="B366" s="10">
        <f t="shared" si="38"/>
        <v>11</v>
      </c>
      <c r="C366" s="196">
        <v>38578</v>
      </c>
      <c r="D366" s="16">
        <v>4.83</v>
      </c>
      <c r="E366" s="16">
        <v>818.83</v>
      </c>
      <c r="F366" s="52">
        <f t="shared" si="39"/>
        <v>70.746912000000009</v>
      </c>
      <c r="G366" s="16">
        <f t="shared" si="36"/>
        <v>1294.3333333333333</v>
      </c>
      <c r="H366" s="52">
        <f t="shared" si="37"/>
        <v>91570.086432000011</v>
      </c>
      <c r="I366" s="78" t="s">
        <v>61</v>
      </c>
      <c r="J366" s="4">
        <v>1182</v>
      </c>
      <c r="K366" s="4">
        <v>1351</v>
      </c>
      <c r="L366" s="4">
        <v>1350</v>
      </c>
      <c r="M366" s="17"/>
      <c r="N366" s="17"/>
      <c r="O366" s="11"/>
    </row>
    <row r="367" spans="1:15">
      <c r="A367" s="11"/>
      <c r="B367" s="10">
        <f t="shared" si="38"/>
        <v>12</v>
      </c>
      <c r="C367" s="196">
        <v>38581</v>
      </c>
      <c r="D367" s="16">
        <v>2.62</v>
      </c>
      <c r="E367" s="16">
        <v>223.749</v>
      </c>
      <c r="F367" s="52">
        <f t="shared" si="39"/>
        <v>19.3319136</v>
      </c>
      <c r="G367" s="16">
        <f t="shared" si="36"/>
        <v>508.83333333333326</v>
      </c>
      <c r="H367" s="52">
        <f t="shared" si="37"/>
        <v>9836.722036799998</v>
      </c>
      <c r="I367" s="78" t="s">
        <v>115</v>
      </c>
      <c r="J367" s="4">
        <v>638.79999999999995</v>
      </c>
      <c r="K367" s="4">
        <v>671.4</v>
      </c>
      <c r="L367" s="4">
        <v>216.3</v>
      </c>
      <c r="M367" s="17"/>
      <c r="N367" s="17"/>
      <c r="O367" s="11"/>
    </row>
    <row r="368" spans="1:15">
      <c r="A368" s="11"/>
      <c r="B368" s="10">
        <f t="shared" si="38"/>
        <v>13</v>
      </c>
      <c r="C368" s="196">
        <v>38596</v>
      </c>
      <c r="D368" s="16">
        <v>302.37</v>
      </c>
      <c r="E368" s="16">
        <v>104.27200000000001</v>
      </c>
      <c r="F368" s="52">
        <f t="shared" si="39"/>
        <v>9.0091008000000006</v>
      </c>
      <c r="G368" s="16"/>
      <c r="H368" s="52"/>
      <c r="I368" s="78" t="s">
        <v>116</v>
      </c>
      <c r="M368" s="17"/>
      <c r="N368" s="17"/>
      <c r="O368" s="11"/>
    </row>
    <row r="369" spans="1:15">
      <c r="A369" s="11"/>
      <c r="B369" s="10">
        <f t="shared" si="38"/>
        <v>14</v>
      </c>
      <c r="C369" s="196">
        <v>38608</v>
      </c>
      <c r="D369" s="16">
        <v>304.2</v>
      </c>
      <c r="E369" s="16">
        <v>404.24599999999998</v>
      </c>
      <c r="F369" s="52">
        <f t="shared" si="39"/>
        <v>34.926854400000003</v>
      </c>
      <c r="G369" s="16"/>
      <c r="H369" s="52"/>
      <c r="I369" s="78" t="s">
        <v>117</v>
      </c>
      <c r="M369" s="17"/>
      <c r="N369" s="17"/>
      <c r="O369" s="11"/>
    </row>
    <row r="370" spans="1:15">
      <c r="A370" s="11"/>
      <c r="B370" s="91">
        <f t="shared" si="38"/>
        <v>15</v>
      </c>
      <c r="C370" s="198">
        <v>38617</v>
      </c>
      <c r="D370" s="92">
        <v>304.51</v>
      </c>
      <c r="E370" s="92">
        <v>489.887</v>
      </c>
      <c r="F370" s="98">
        <f t="shared" si="39"/>
        <v>42.326236800000004</v>
      </c>
      <c r="G370" s="92"/>
      <c r="H370" s="52"/>
      <c r="I370" s="99" t="s">
        <v>118</v>
      </c>
      <c r="J370" s="92"/>
      <c r="K370" s="92"/>
      <c r="L370" s="92"/>
      <c r="M370" s="17"/>
      <c r="N370" s="17"/>
      <c r="O370" s="11"/>
    </row>
    <row r="371" spans="1:15">
      <c r="A371" s="11"/>
      <c r="B371" s="10">
        <v>1</v>
      </c>
      <c r="C371" s="196">
        <v>38846</v>
      </c>
      <c r="D371" s="16">
        <v>302.37</v>
      </c>
      <c r="E371" s="16">
        <v>102.07299999999999</v>
      </c>
      <c r="F371" s="52">
        <f t="shared" si="39"/>
        <v>8.8191071999999995</v>
      </c>
      <c r="G371" s="16">
        <v>99.58</v>
      </c>
      <c r="H371" s="52">
        <f t="shared" si="37"/>
        <v>878.20669497599988</v>
      </c>
      <c r="I371" s="78" t="s">
        <v>119</v>
      </c>
      <c r="J371" s="4">
        <v>91.58</v>
      </c>
      <c r="K371" s="4">
        <v>86.86</v>
      </c>
      <c r="L371" s="4">
        <v>120.3</v>
      </c>
      <c r="M371" s="17"/>
      <c r="N371" s="17"/>
      <c r="O371" s="11"/>
    </row>
    <row r="372" spans="1:15">
      <c r="A372" s="11"/>
      <c r="B372" s="10">
        <v>2</v>
      </c>
      <c r="C372" s="196">
        <v>38889</v>
      </c>
      <c r="D372" s="16">
        <v>302.3</v>
      </c>
      <c r="E372" s="16">
        <v>101.967</v>
      </c>
      <c r="F372" s="52">
        <f t="shared" si="39"/>
        <v>8.8099488000000008</v>
      </c>
      <c r="G372" s="16">
        <v>131.30000000000001</v>
      </c>
      <c r="H372" s="52">
        <f t="shared" si="37"/>
        <v>1156.7462774400003</v>
      </c>
      <c r="I372" s="78" t="s">
        <v>112</v>
      </c>
      <c r="J372" s="4">
        <v>117.5</v>
      </c>
      <c r="K372" s="4">
        <v>117.8</v>
      </c>
      <c r="L372" s="4">
        <v>158.6</v>
      </c>
      <c r="M372" s="17"/>
      <c r="N372" s="17"/>
      <c r="O372" s="11"/>
    </row>
    <row r="373" spans="1:15">
      <c r="A373" s="11"/>
      <c r="B373" s="10">
        <v>3</v>
      </c>
      <c r="C373" s="196">
        <v>38903</v>
      </c>
      <c r="D373" s="16">
        <v>300.5</v>
      </c>
      <c r="E373" s="16">
        <v>30.664999999999999</v>
      </c>
      <c r="F373" s="52">
        <f t="shared" si="39"/>
        <v>2.6494560000000003</v>
      </c>
      <c r="G373" s="16">
        <v>1108.6669999999999</v>
      </c>
      <c r="H373" s="52">
        <f t="shared" si="37"/>
        <v>2937.3644351520002</v>
      </c>
      <c r="I373" s="78" t="s">
        <v>120</v>
      </c>
      <c r="J373" s="4">
        <v>1172</v>
      </c>
      <c r="K373" s="4">
        <v>1080</v>
      </c>
      <c r="L373" s="4">
        <v>1074</v>
      </c>
      <c r="M373" s="17"/>
      <c r="N373" s="17"/>
      <c r="O373" s="11"/>
    </row>
    <row r="374" spans="1:15">
      <c r="A374" s="11"/>
      <c r="B374" s="10">
        <v>4</v>
      </c>
      <c r="C374" s="196">
        <v>38913</v>
      </c>
      <c r="D374" s="16">
        <v>300.5</v>
      </c>
      <c r="E374" s="16">
        <v>41.701000000000001</v>
      </c>
      <c r="F374" s="52">
        <f t="shared" si="39"/>
        <v>3.6029664000000001</v>
      </c>
      <c r="G374" s="16">
        <v>159.03299999999999</v>
      </c>
      <c r="H374" s="52">
        <f t="shared" si="37"/>
        <v>572.99055549119998</v>
      </c>
      <c r="I374" s="78" t="s">
        <v>121</v>
      </c>
      <c r="J374" s="4">
        <v>125.9</v>
      </c>
      <c r="K374" s="4">
        <v>175.4</v>
      </c>
      <c r="L374" s="4">
        <v>175.8</v>
      </c>
      <c r="M374" s="17"/>
      <c r="N374" s="17"/>
      <c r="O374" s="11"/>
    </row>
    <row r="375" spans="1:15" ht="24.75" thickBot="1">
      <c r="A375" s="11"/>
      <c r="B375" s="57">
        <v>5</v>
      </c>
      <c r="C375" s="199">
        <v>38926</v>
      </c>
      <c r="D375" s="58">
        <v>300.5</v>
      </c>
      <c r="E375" s="58">
        <v>171.64099999999999</v>
      </c>
      <c r="F375" s="59">
        <f t="shared" si="39"/>
        <v>14.829782399999999</v>
      </c>
      <c r="G375" s="58">
        <v>452.46699999999998</v>
      </c>
      <c r="H375" s="52">
        <f t="shared" si="37"/>
        <v>6709.9871531807994</v>
      </c>
      <c r="I375" s="83" t="s">
        <v>113</v>
      </c>
      <c r="J375" s="58">
        <v>453.6</v>
      </c>
      <c r="K375" s="58">
        <v>443.4</v>
      </c>
      <c r="L375" s="58">
        <v>460.4</v>
      </c>
      <c r="M375" s="17"/>
      <c r="N375" s="17"/>
      <c r="O375" s="11"/>
    </row>
    <row r="376" spans="1:15">
      <c r="A376" s="11"/>
      <c r="B376" s="10">
        <v>1</v>
      </c>
      <c r="C376" s="196">
        <v>39175</v>
      </c>
      <c r="D376" s="16">
        <v>302.06</v>
      </c>
      <c r="E376" s="16">
        <v>18.827000000000002</v>
      </c>
      <c r="F376" s="52">
        <f t="shared" si="39"/>
        <v>1.6266528000000002</v>
      </c>
      <c r="G376" s="16">
        <v>61.536000000000001</v>
      </c>
      <c r="H376" s="52">
        <f t="shared" si="37"/>
        <v>100.09770670080002</v>
      </c>
      <c r="I376" s="78" t="s">
        <v>31</v>
      </c>
      <c r="J376" s="4">
        <v>56.152000000000001</v>
      </c>
      <c r="K376" s="4">
        <v>28.417000000000002</v>
      </c>
      <c r="L376" s="4">
        <v>100.04</v>
      </c>
      <c r="M376" s="17"/>
      <c r="N376" s="17"/>
      <c r="O376" s="11"/>
    </row>
    <row r="377" spans="1:15">
      <c r="A377" s="11"/>
      <c r="B377" s="10">
        <v>2</v>
      </c>
      <c r="C377" s="196">
        <v>39210</v>
      </c>
      <c r="D377" s="16">
        <v>302.18</v>
      </c>
      <c r="E377" s="16">
        <v>45.320999999999998</v>
      </c>
      <c r="F377" s="52">
        <f t="shared" si="39"/>
        <v>3.9157343999999998</v>
      </c>
      <c r="G377" s="16">
        <v>93.685000000000002</v>
      </c>
      <c r="H377" s="52">
        <f t="shared" si="37"/>
        <v>366.84557726399999</v>
      </c>
      <c r="I377" s="78" t="s">
        <v>65</v>
      </c>
      <c r="J377" s="4">
        <v>96.834999999999994</v>
      </c>
      <c r="K377" s="4">
        <v>99.251999999999995</v>
      </c>
      <c r="L377" s="4">
        <v>84.968000000000004</v>
      </c>
      <c r="M377" s="17"/>
      <c r="N377" s="17"/>
      <c r="O377" s="11"/>
    </row>
    <row r="378" spans="1:15">
      <c r="A378" s="11"/>
      <c r="B378" s="10">
        <v>3</v>
      </c>
      <c r="C378" s="196">
        <v>39217</v>
      </c>
      <c r="D378" s="16">
        <v>302.60000000000002</v>
      </c>
      <c r="E378" s="16">
        <v>129.89099999999999</v>
      </c>
      <c r="F378" s="52">
        <f t="shared" si="39"/>
        <v>11.2225824</v>
      </c>
      <c r="G378" s="16">
        <v>210.98500000000001</v>
      </c>
      <c r="H378" s="52">
        <f t="shared" si="37"/>
        <v>2367.7965476640002</v>
      </c>
      <c r="I378" s="78" t="s">
        <v>32</v>
      </c>
      <c r="J378" s="4">
        <v>215.97900000000001</v>
      </c>
      <c r="K378" s="4">
        <v>193.666</v>
      </c>
      <c r="L378" s="4">
        <v>223.31100000000001</v>
      </c>
      <c r="M378" s="17"/>
      <c r="N378" s="17"/>
      <c r="O378" s="11"/>
    </row>
    <row r="379" spans="1:15">
      <c r="A379" s="11"/>
      <c r="B379" s="10">
        <v>4</v>
      </c>
      <c r="C379" s="196">
        <v>39230</v>
      </c>
      <c r="D379" s="16">
        <v>302</v>
      </c>
      <c r="E379" s="16">
        <v>34.106000000000002</v>
      </c>
      <c r="F379" s="52">
        <f t="shared" si="39"/>
        <v>2.9467584000000002</v>
      </c>
      <c r="G379" s="16">
        <v>57.911999999999999</v>
      </c>
      <c r="H379" s="52">
        <f t="shared" si="37"/>
        <v>170.65267246080001</v>
      </c>
      <c r="I379" s="78" t="s">
        <v>72</v>
      </c>
      <c r="J379" s="4">
        <v>52.914000000000001</v>
      </c>
      <c r="K379" s="4">
        <v>55.094999999999999</v>
      </c>
      <c r="L379" s="4">
        <v>65.727000000000004</v>
      </c>
      <c r="M379" s="17"/>
      <c r="N379" s="17"/>
      <c r="O379" s="11"/>
    </row>
    <row r="380" spans="1:15">
      <c r="A380" s="11"/>
      <c r="B380" s="10">
        <f t="shared" si="38"/>
        <v>5</v>
      </c>
      <c r="C380" s="196">
        <v>39238</v>
      </c>
      <c r="D380" s="16">
        <v>302.18</v>
      </c>
      <c r="E380" s="16">
        <v>60.302</v>
      </c>
      <c r="F380" s="52">
        <f t="shared" si="39"/>
        <v>5.2100928</v>
      </c>
      <c r="G380" s="16">
        <f t="shared" si="36"/>
        <v>318.98966666666666</v>
      </c>
      <c r="H380" s="52">
        <f t="shared" si="37"/>
        <v>1661.9657655743999</v>
      </c>
      <c r="I380" s="78" t="s">
        <v>33</v>
      </c>
      <c r="J380" s="4">
        <v>314.34300000000002</v>
      </c>
      <c r="K380" s="4">
        <v>312.601</v>
      </c>
      <c r="L380" s="4">
        <v>330.02499999999998</v>
      </c>
      <c r="M380" s="17"/>
      <c r="N380" s="17"/>
      <c r="O380" s="11"/>
    </row>
    <row r="381" spans="1:15">
      <c r="A381" s="11"/>
      <c r="B381" s="10">
        <f t="shared" si="38"/>
        <v>6</v>
      </c>
      <c r="C381" s="196">
        <v>39248</v>
      </c>
      <c r="D381" s="16">
        <v>302.26</v>
      </c>
      <c r="E381" s="16">
        <v>70.637</v>
      </c>
      <c r="F381" s="52">
        <f t="shared" si="39"/>
        <v>6.1030367999999999</v>
      </c>
      <c r="G381" s="16">
        <f t="shared" si="36"/>
        <v>168.83</v>
      </c>
      <c r="H381" s="52">
        <f t="shared" si="37"/>
        <v>1030.3757029440001</v>
      </c>
      <c r="I381" s="78" t="s">
        <v>34</v>
      </c>
      <c r="J381" s="4">
        <v>152.75800000000001</v>
      </c>
      <c r="K381" s="4">
        <v>167.58699999999999</v>
      </c>
      <c r="L381" s="4">
        <v>186.14500000000001</v>
      </c>
      <c r="M381" s="17"/>
      <c r="N381" s="17"/>
      <c r="O381" s="11"/>
    </row>
    <row r="382" spans="1:15">
      <c r="A382" s="11"/>
      <c r="B382" s="10">
        <f t="shared" si="38"/>
        <v>7</v>
      </c>
      <c r="C382" s="196">
        <v>39259</v>
      </c>
      <c r="D382" s="16">
        <v>301.99</v>
      </c>
      <c r="E382" s="16">
        <v>26.663</v>
      </c>
      <c r="F382" s="52">
        <f t="shared" si="39"/>
        <v>2.3036832</v>
      </c>
      <c r="G382" s="16">
        <f t="shared" si="36"/>
        <v>204.26566666666668</v>
      </c>
      <c r="H382" s="52">
        <f t="shared" si="37"/>
        <v>470.56338463680004</v>
      </c>
      <c r="I382" s="10" t="s">
        <v>122</v>
      </c>
      <c r="J382" s="4">
        <v>111.71599999999999</v>
      </c>
      <c r="K382" s="4">
        <v>333.57400000000001</v>
      </c>
      <c r="L382" s="4">
        <v>167.50700000000001</v>
      </c>
      <c r="M382" s="17"/>
      <c r="N382" s="17"/>
      <c r="O382" s="11"/>
    </row>
    <row r="383" spans="1:15">
      <c r="A383" s="11"/>
      <c r="B383" s="10">
        <f t="shared" si="38"/>
        <v>8</v>
      </c>
      <c r="C383" s="196">
        <v>39269</v>
      </c>
      <c r="D383" s="16">
        <v>300.95999999999998</v>
      </c>
      <c r="E383" s="16">
        <v>33.284999999999997</v>
      </c>
      <c r="F383" s="52">
        <f t="shared" si="39"/>
        <v>2.8758239999999997</v>
      </c>
      <c r="G383" s="16">
        <f t="shared" si="36"/>
        <v>62.100666666666662</v>
      </c>
      <c r="H383" s="52">
        <f t="shared" si="37"/>
        <v>178.59058761599997</v>
      </c>
      <c r="I383" s="10" t="s">
        <v>67</v>
      </c>
      <c r="J383" s="4">
        <v>66.844999999999999</v>
      </c>
      <c r="K383" s="4">
        <v>51.277999999999999</v>
      </c>
      <c r="L383" s="4">
        <v>68.179000000000002</v>
      </c>
      <c r="M383" s="17"/>
      <c r="N383" s="17"/>
      <c r="O383" s="11"/>
    </row>
    <row r="384" spans="1:15">
      <c r="A384" s="11"/>
      <c r="B384" s="10">
        <f t="shared" si="38"/>
        <v>9</v>
      </c>
      <c r="C384" s="196">
        <v>39281</v>
      </c>
      <c r="D384" s="16">
        <v>300.89999999999998</v>
      </c>
      <c r="E384" s="16">
        <v>25.071999999999999</v>
      </c>
      <c r="F384" s="52">
        <f t="shared" si="39"/>
        <v>2.1662208000000001</v>
      </c>
      <c r="G384" s="16">
        <f t="shared" si="36"/>
        <v>42.991666666666667</v>
      </c>
      <c r="H384" s="52">
        <f t="shared" si="37"/>
        <v>93.129442560000001</v>
      </c>
      <c r="I384" s="10" t="s">
        <v>36</v>
      </c>
      <c r="J384" s="4">
        <v>47.276000000000003</v>
      </c>
      <c r="K384" s="4">
        <v>45.271000000000001</v>
      </c>
      <c r="L384" s="4">
        <v>36.427999999999997</v>
      </c>
      <c r="M384" s="17"/>
      <c r="N384" s="17"/>
      <c r="O384" s="11"/>
    </row>
    <row r="385" spans="1:15">
      <c r="A385" s="11"/>
      <c r="B385" s="10">
        <f t="shared" si="38"/>
        <v>10</v>
      </c>
      <c r="C385" s="196">
        <v>39292</v>
      </c>
      <c r="D385" s="16">
        <v>300.95</v>
      </c>
      <c r="E385" s="16">
        <v>32.966000000000001</v>
      </c>
      <c r="F385" s="52">
        <f t="shared" si="39"/>
        <v>2.8482624000000003</v>
      </c>
      <c r="G385" s="16">
        <f t="shared" si="36"/>
        <v>72.965666666666664</v>
      </c>
      <c r="H385" s="52">
        <f t="shared" si="37"/>
        <v>207.82536485760002</v>
      </c>
      <c r="I385" s="10" t="s">
        <v>37</v>
      </c>
      <c r="J385" s="4">
        <v>94.75</v>
      </c>
      <c r="K385" s="4">
        <v>62.265000000000001</v>
      </c>
      <c r="L385" s="4">
        <v>61.881999999999998</v>
      </c>
      <c r="M385" s="17"/>
      <c r="N385" s="17"/>
      <c r="O385" s="11"/>
    </row>
    <row r="386" spans="1:15">
      <c r="A386" s="11"/>
      <c r="B386" s="10">
        <f t="shared" si="38"/>
        <v>11</v>
      </c>
      <c r="C386" s="196">
        <v>39299</v>
      </c>
      <c r="D386" s="16">
        <v>302.04000000000002</v>
      </c>
      <c r="E386" s="16">
        <v>42.08</v>
      </c>
      <c r="F386" s="52">
        <f t="shared" si="39"/>
        <v>3.6357119999999998</v>
      </c>
      <c r="G386" s="16">
        <f t="shared" si="36"/>
        <v>257.49799999999999</v>
      </c>
      <c r="H386" s="52">
        <f t="shared" si="37"/>
        <v>936.18856857599997</v>
      </c>
      <c r="I386" s="10" t="s">
        <v>123</v>
      </c>
      <c r="J386" s="4">
        <v>248.99700000000001</v>
      </c>
      <c r="K386" s="4">
        <v>190.80699999999999</v>
      </c>
      <c r="L386" s="4">
        <v>332.69</v>
      </c>
      <c r="M386" s="17"/>
      <c r="N386" s="17"/>
      <c r="O386" s="11"/>
    </row>
    <row r="387" spans="1:15">
      <c r="A387" s="11"/>
      <c r="B387" s="10">
        <f t="shared" si="38"/>
        <v>12</v>
      </c>
      <c r="C387" s="196">
        <v>39307</v>
      </c>
      <c r="D387" s="16">
        <v>301.95</v>
      </c>
      <c r="E387" s="60">
        <v>32.746000000000002</v>
      </c>
      <c r="F387" s="52">
        <f t="shared" si="39"/>
        <v>2.8292544000000004</v>
      </c>
      <c r="G387" s="16">
        <f t="shared" si="36"/>
        <v>227.81500000000003</v>
      </c>
      <c r="H387" s="52">
        <f t="shared" si="37"/>
        <v>644.54659113600019</v>
      </c>
      <c r="I387" s="10" t="s">
        <v>124</v>
      </c>
      <c r="J387" s="4">
        <v>175.08600000000001</v>
      </c>
      <c r="K387" s="4">
        <v>274.25</v>
      </c>
      <c r="L387" s="4">
        <v>234.10900000000001</v>
      </c>
      <c r="M387" s="17"/>
      <c r="N387" s="17"/>
      <c r="O387" s="11"/>
    </row>
    <row r="388" spans="1:15">
      <c r="A388" s="11"/>
      <c r="B388" s="10">
        <f t="shared" si="38"/>
        <v>13</v>
      </c>
      <c r="C388" s="196">
        <v>39318</v>
      </c>
      <c r="D388" s="16">
        <v>302.14999999999998</v>
      </c>
      <c r="E388" s="60">
        <v>59.110999999999997</v>
      </c>
      <c r="F388" s="52">
        <f t="shared" si="39"/>
        <v>5.1071904000000004</v>
      </c>
      <c r="G388" s="16">
        <f t="shared" si="36"/>
        <v>187.31933333333333</v>
      </c>
      <c r="H388" s="52">
        <f t="shared" si="37"/>
        <v>956.67550093440002</v>
      </c>
      <c r="I388" s="10" t="s">
        <v>39</v>
      </c>
      <c r="J388" s="4">
        <v>193.51300000000001</v>
      </c>
      <c r="K388" s="4">
        <v>191.29</v>
      </c>
      <c r="L388" s="4">
        <v>177.155</v>
      </c>
      <c r="M388" s="17"/>
      <c r="N388" s="17"/>
      <c r="O388" s="11"/>
    </row>
    <row r="389" spans="1:15">
      <c r="A389" s="11"/>
      <c r="B389" s="10">
        <f t="shared" si="38"/>
        <v>14</v>
      </c>
      <c r="C389" s="196">
        <v>39333</v>
      </c>
      <c r="D389" s="16">
        <v>302.5</v>
      </c>
      <c r="E389" s="60">
        <v>118.249</v>
      </c>
      <c r="F389" s="52">
        <f t="shared" si="39"/>
        <v>10.2167136</v>
      </c>
      <c r="G389" s="16">
        <f t="shared" si="36"/>
        <v>369.11933333333332</v>
      </c>
      <c r="H389" s="52">
        <f t="shared" si="37"/>
        <v>3771.1865128895997</v>
      </c>
      <c r="I389" s="10" t="s">
        <v>61</v>
      </c>
      <c r="J389" s="4">
        <v>377.4</v>
      </c>
      <c r="K389" s="4">
        <v>346.08499999999998</v>
      </c>
      <c r="L389" s="4">
        <v>383.87299999999999</v>
      </c>
      <c r="M389" s="17"/>
      <c r="N389" s="17"/>
      <c r="O389" s="11"/>
    </row>
    <row r="390" spans="1:15">
      <c r="A390" s="11"/>
      <c r="B390" s="10">
        <f t="shared" si="38"/>
        <v>15</v>
      </c>
      <c r="C390" s="196">
        <v>39342</v>
      </c>
      <c r="D390" s="16">
        <v>302.2</v>
      </c>
      <c r="E390" s="60">
        <v>62.853000000000002</v>
      </c>
      <c r="F390" s="52">
        <f t="shared" si="39"/>
        <v>5.4304992000000007</v>
      </c>
      <c r="G390" s="16">
        <f t="shared" si="36"/>
        <v>69.184000000000012</v>
      </c>
      <c r="H390" s="52">
        <f t="shared" si="37"/>
        <v>375.70365665280013</v>
      </c>
      <c r="I390" s="10" t="s">
        <v>125</v>
      </c>
      <c r="J390" s="4">
        <v>55.826000000000001</v>
      </c>
      <c r="K390" s="4">
        <v>72.498000000000005</v>
      </c>
      <c r="L390" s="4">
        <v>79.227999999999994</v>
      </c>
      <c r="M390" s="17"/>
      <c r="N390" s="17"/>
      <c r="O390" s="11"/>
    </row>
    <row r="391" spans="1:15">
      <c r="A391" s="11"/>
      <c r="B391" s="10">
        <f t="shared" si="38"/>
        <v>16</v>
      </c>
      <c r="C391" s="196">
        <v>39350</v>
      </c>
      <c r="D391" s="16">
        <v>301.97000000000003</v>
      </c>
      <c r="E391" s="60">
        <v>37.962000000000003</v>
      </c>
      <c r="F391" s="52">
        <f t="shared" si="39"/>
        <v>3.2799168000000005</v>
      </c>
      <c r="G391" s="16">
        <f t="shared" si="36"/>
        <v>81.589999999999989</v>
      </c>
      <c r="H391" s="52">
        <f t="shared" si="37"/>
        <v>267.60841171200002</v>
      </c>
      <c r="I391" s="10" t="s">
        <v>126</v>
      </c>
      <c r="J391" s="4">
        <v>93.688000000000002</v>
      </c>
      <c r="K391" s="4">
        <v>79.765000000000001</v>
      </c>
      <c r="L391" s="4">
        <v>71.316999999999993</v>
      </c>
      <c r="M391" s="17"/>
      <c r="N391" s="17"/>
      <c r="O391" s="11"/>
    </row>
    <row r="392" spans="1:15">
      <c r="A392" s="11"/>
      <c r="B392" s="10">
        <f t="shared" si="38"/>
        <v>17</v>
      </c>
      <c r="C392" s="196">
        <v>39359</v>
      </c>
      <c r="D392" s="16">
        <v>301.98</v>
      </c>
      <c r="E392" s="60">
        <v>42.537999999999997</v>
      </c>
      <c r="F392" s="52">
        <f t="shared" si="39"/>
        <v>3.6752832</v>
      </c>
      <c r="G392" s="16">
        <f t="shared" si="36"/>
        <v>97.917333333333332</v>
      </c>
      <c r="H392" s="52">
        <f t="shared" si="37"/>
        <v>359.87393018879999</v>
      </c>
      <c r="I392" s="10" t="s">
        <v>41</v>
      </c>
      <c r="J392" s="4">
        <v>138.286</v>
      </c>
      <c r="K392" s="4">
        <v>84.528000000000006</v>
      </c>
      <c r="L392" s="4">
        <v>70.938000000000002</v>
      </c>
      <c r="M392" s="17"/>
      <c r="N392" s="17"/>
      <c r="O392" s="11"/>
    </row>
    <row r="393" spans="1:15">
      <c r="A393" s="11"/>
      <c r="B393" s="10">
        <f t="shared" si="38"/>
        <v>18</v>
      </c>
      <c r="C393" s="196">
        <v>39371</v>
      </c>
      <c r="D393" s="16">
        <v>302.27999999999997</v>
      </c>
      <c r="E393" s="60">
        <v>72.959999999999994</v>
      </c>
      <c r="F393" s="52">
        <f t="shared" si="39"/>
        <v>6.303744</v>
      </c>
      <c r="G393" s="16">
        <f t="shared" si="36"/>
        <v>60.718333333333334</v>
      </c>
      <c r="H393" s="52">
        <f t="shared" si="37"/>
        <v>382.75282944000003</v>
      </c>
      <c r="I393" s="10" t="s">
        <v>42</v>
      </c>
      <c r="J393" s="4">
        <v>64.156999999999996</v>
      </c>
      <c r="K393" s="4">
        <v>48.262</v>
      </c>
      <c r="L393" s="4">
        <v>69.736000000000004</v>
      </c>
      <c r="M393" s="17"/>
      <c r="N393" s="17"/>
      <c r="O393" s="11"/>
    </row>
    <row r="394" spans="1:15">
      <c r="A394" s="11"/>
      <c r="B394" s="10">
        <f t="shared" si="38"/>
        <v>19</v>
      </c>
      <c r="C394" s="196">
        <v>39384</v>
      </c>
      <c r="D394" s="16">
        <v>301.91000000000003</v>
      </c>
      <c r="E394" s="60">
        <v>33.884999999999998</v>
      </c>
      <c r="F394" s="52">
        <f t="shared" si="39"/>
        <v>2.927664</v>
      </c>
      <c r="G394" s="16">
        <f t="shared" si="36"/>
        <v>50.072000000000003</v>
      </c>
      <c r="H394" s="52">
        <f t="shared" si="37"/>
        <v>146.593991808</v>
      </c>
      <c r="I394" s="10" t="s">
        <v>43</v>
      </c>
      <c r="J394" s="4">
        <v>78.941000000000003</v>
      </c>
      <c r="K394" s="4">
        <v>46.698</v>
      </c>
      <c r="L394" s="4">
        <v>24.577000000000002</v>
      </c>
      <c r="M394" s="17"/>
      <c r="N394" s="17"/>
      <c r="O394" s="11"/>
    </row>
    <row r="395" spans="1:15">
      <c r="A395" s="11"/>
      <c r="B395" s="10">
        <f t="shared" si="38"/>
        <v>20</v>
      </c>
      <c r="C395" s="196">
        <v>39391</v>
      </c>
      <c r="D395" s="16">
        <v>302.47000000000003</v>
      </c>
      <c r="E395" s="60">
        <v>124.92700000000001</v>
      </c>
      <c r="F395" s="52">
        <f t="shared" si="39"/>
        <v>10.793692800000001</v>
      </c>
      <c r="G395" s="16">
        <f t="shared" ref="G395:G402" si="40">+AVERAGE(J395:L395)</f>
        <v>266.17766666666665</v>
      </c>
      <c r="H395" s="52">
        <f t="shared" si="37"/>
        <v>2873.0399642207999</v>
      </c>
      <c r="I395" s="10" t="s">
        <v>44</v>
      </c>
      <c r="J395" s="4">
        <v>215.24799999999999</v>
      </c>
      <c r="K395" s="4">
        <v>322.03300000000002</v>
      </c>
      <c r="L395" s="4">
        <v>261.25200000000001</v>
      </c>
      <c r="M395" s="17"/>
      <c r="N395" s="17"/>
      <c r="O395" s="11"/>
    </row>
    <row r="396" spans="1:15">
      <c r="A396" s="11"/>
      <c r="B396" s="10">
        <f t="shared" si="38"/>
        <v>21</v>
      </c>
      <c r="C396" s="196">
        <v>39402</v>
      </c>
      <c r="D396" s="16">
        <v>301.97000000000003</v>
      </c>
      <c r="E396" s="16">
        <v>36.307000000000002</v>
      </c>
      <c r="F396" s="52">
        <f t="shared" si="39"/>
        <v>3.1369248000000005</v>
      </c>
      <c r="G396" s="16">
        <f t="shared" si="40"/>
        <v>44.719000000000001</v>
      </c>
      <c r="H396" s="52">
        <f t="shared" si="37"/>
        <v>140.28014013120003</v>
      </c>
      <c r="I396" s="10" t="s">
        <v>45</v>
      </c>
      <c r="J396" s="4">
        <v>45.917999999999999</v>
      </c>
      <c r="K396" s="4">
        <v>36.014000000000003</v>
      </c>
      <c r="L396" s="4">
        <v>52.225000000000001</v>
      </c>
      <c r="M396" s="17"/>
      <c r="N396" s="17"/>
      <c r="O396" s="11"/>
    </row>
    <row r="397" spans="1:15" ht="24.75" thickBot="1">
      <c r="A397" s="11"/>
      <c r="B397" s="57">
        <f t="shared" si="38"/>
        <v>22</v>
      </c>
      <c r="C397" s="199">
        <v>39416</v>
      </c>
      <c r="D397" s="58">
        <v>301.89999999999998</v>
      </c>
      <c r="E397" s="58">
        <v>30.173999999999999</v>
      </c>
      <c r="F397" s="59">
        <f t="shared" si="39"/>
        <v>2.6070336000000003</v>
      </c>
      <c r="G397" s="58">
        <f t="shared" si="40"/>
        <v>40.424333333333337</v>
      </c>
      <c r="H397" s="52">
        <f t="shared" si="37"/>
        <v>105.38759525760003</v>
      </c>
      <c r="I397" s="57" t="s">
        <v>46</v>
      </c>
      <c r="J397" s="58">
        <v>41.774999999999999</v>
      </c>
      <c r="K397" s="58">
        <v>49.292000000000002</v>
      </c>
      <c r="L397" s="58">
        <v>30.206</v>
      </c>
      <c r="M397" s="17"/>
      <c r="N397" s="17"/>
      <c r="O397" s="11"/>
    </row>
    <row r="398" spans="1:15">
      <c r="A398" s="11"/>
      <c r="B398" s="10">
        <v>1</v>
      </c>
      <c r="C398" s="196">
        <v>39540</v>
      </c>
      <c r="D398" s="16">
        <v>301.77999999999997</v>
      </c>
      <c r="E398" s="16">
        <v>16.981000000000002</v>
      </c>
      <c r="F398" s="52">
        <f t="shared" si="39"/>
        <v>1.4671584000000002</v>
      </c>
      <c r="G398" s="16">
        <f t="shared" si="40"/>
        <v>37.582999999999998</v>
      </c>
      <c r="H398" s="52">
        <f t="shared" si="37"/>
        <v>55.140214147200005</v>
      </c>
      <c r="I398" s="84" t="s">
        <v>31</v>
      </c>
      <c r="J398" s="4">
        <v>63.854999999999997</v>
      </c>
      <c r="K398" s="4">
        <v>26.507999999999999</v>
      </c>
      <c r="L398" s="4">
        <v>22.385999999999999</v>
      </c>
      <c r="M398" s="17"/>
      <c r="N398" s="17"/>
      <c r="O398" s="11"/>
    </row>
    <row r="399" spans="1:15">
      <c r="A399" s="11"/>
      <c r="B399" s="10">
        <f t="shared" si="38"/>
        <v>2</v>
      </c>
      <c r="C399" s="196">
        <v>39548</v>
      </c>
      <c r="D399" s="16">
        <v>301.8</v>
      </c>
      <c r="E399" s="16">
        <v>18.524000000000001</v>
      </c>
      <c r="F399" s="52">
        <f t="shared" si="39"/>
        <v>1.6004736000000002</v>
      </c>
      <c r="G399" s="16">
        <f t="shared" si="40"/>
        <v>56.850333333333332</v>
      </c>
      <c r="H399" s="52">
        <f t="shared" si="37"/>
        <v>90.987457651200003</v>
      </c>
      <c r="I399" s="12" t="s">
        <v>65</v>
      </c>
      <c r="J399" s="4">
        <v>29.08</v>
      </c>
      <c r="K399" s="4">
        <v>55.155999999999999</v>
      </c>
      <c r="L399" s="4">
        <v>86.314999999999998</v>
      </c>
      <c r="M399" s="17"/>
      <c r="N399" s="17"/>
      <c r="O399" s="11"/>
    </row>
    <row r="400" spans="1:15">
      <c r="A400" s="11"/>
      <c r="B400" s="10">
        <f t="shared" si="38"/>
        <v>3</v>
      </c>
      <c r="C400" s="196">
        <v>39560</v>
      </c>
      <c r="D400" s="16">
        <v>301.63</v>
      </c>
      <c r="E400" s="16">
        <v>6.2210000000000001</v>
      </c>
      <c r="F400" s="52">
        <f t="shared" si="39"/>
        <v>0.53749440000000004</v>
      </c>
      <c r="G400" s="16">
        <f t="shared" si="40"/>
        <v>55.30566666666666</v>
      </c>
      <c r="H400" s="52">
        <f t="shared" si="37"/>
        <v>29.726486121599997</v>
      </c>
      <c r="I400" s="12" t="s">
        <v>32</v>
      </c>
      <c r="J400" s="4">
        <v>27.24</v>
      </c>
      <c r="K400" s="4">
        <v>60.308999999999997</v>
      </c>
      <c r="L400" s="4">
        <v>78.367999999999995</v>
      </c>
      <c r="M400" s="17"/>
      <c r="N400" s="17"/>
      <c r="O400" s="11"/>
    </row>
    <row r="401" spans="1:15">
      <c r="A401" s="11"/>
      <c r="B401" s="10">
        <f t="shared" si="38"/>
        <v>4</v>
      </c>
      <c r="C401" s="196">
        <v>39570</v>
      </c>
      <c r="D401" s="16">
        <v>301.95999999999998</v>
      </c>
      <c r="E401" s="16">
        <v>43.018000000000001</v>
      </c>
      <c r="F401" s="52">
        <f t="shared" si="39"/>
        <v>3.7167552000000001</v>
      </c>
      <c r="G401" s="16">
        <f t="shared" si="40"/>
        <v>55.207333333333338</v>
      </c>
      <c r="H401" s="52">
        <f t="shared" si="37"/>
        <v>205.19214324480004</v>
      </c>
      <c r="I401" s="12" t="s">
        <v>72</v>
      </c>
      <c r="J401" s="4">
        <v>47.503</v>
      </c>
      <c r="K401" s="4">
        <v>61.326999999999998</v>
      </c>
      <c r="L401" s="4">
        <v>56.792000000000002</v>
      </c>
      <c r="M401" s="17"/>
      <c r="N401" s="17"/>
      <c r="O401" s="11"/>
    </row>
    <row r="402" spans="1:15">
      <c r="A402" s="11"/>
      <c r="B402" s="10">
        <f t="shared" si="38"/>
        <v>5</v>
      </c>
      <c r="C402" s="196">
        <v>39589</v>
      </c>
      <c r="D402" s="16">
        <v>301.95</v>
      </c>
      <c r="E402" s="16">
        <v>41.901000000000003</v>
      </c>
      <c r="F402" s="52">
        <f t="shared" si="39"/>
        <v>3.6202464000000005</v>
      </c>
      <c r="G402" s="16">
        <f t="shared" si="40"/>
        <v>63.61633333333333</v>
      </c>
      <c r="H402" s="52">
        <f t="shared" si="37"/>
        <v>230.30680173120001</v>
      </c>
      <c r="I402" s="10" t="s">
        <v>33</v>
      </c>
      <c r="J402" s="4">
        <v>67.433999999999997</v>
      </c>
      <c r="K402" s="4">
        <v>64.585999999999999</v>
      </c>
      <c r="L402" s="4">
        <v>58.829000000000001</v>
      </c>
      <c r="M402" s="17"/>
      <c r="N402" s="17"/>
      <c r="O402" s="11"/>
    </row>
    <row r="403" spans="1:15">
      <c r="A403" s="11"/>
      <c r="B403" s="10">
        <f t="shared" si="38"/>
        <v>6</v>
      </c>
      <c r="C403" s="196">
        <v>39594</v>
      </c>
      <c r="D403" s="16">
        <v>301.86</v>
      </c>
      <c r="E403" s="16">
        <v>28.164999999999999</v>
      </c>
      <c r="F403" s="52">
        <f t="shared" si="39"/>
        <v>2.4334560000000001</v>
      </c>
      <c r="G403" s="16">
        <f>+AVERAGE(J403:L403)</f>
        <v>55.990333333333332</v>
      </c>
      <c r="H403" s="52">
        <f t="shared" si="37"/>
        <v>136.25001259199999</v>
      </c>
      <c r="I403" s="10" t="s">
        <v>34</v>
      </c>
      <c r="J403" s="4">
        <v>45.692999999999998</v>
      </c>
      <c r="K403" s="4">
        <v>64.599999999999994</v>
      </c>
      <c r="L403" s="4">
        <v>57.677999999999997</v>
      </c>
      <c r="M403" s="17"/>
      <c r="N403" s="17"/>
      <c r="O403" s="11"/>
    </row>
    <row r="404" spans="1:15">
      <c r="A404" s="11"/>
      <c r="B404" s="10">
        <f t="shared" si="38"/>
        <v>7</v>
      </c>
      <c r="C404" s="196">
        <v>39603</v>
      </c>
      <c r="D404" s="16">
        <v>301.86</v>
      </c>
      <c r="E404" s="16">
        <v>26.832999999999998</v>
      </c>
      <c r="F404" s="52">
        <f t="shared" si="39"/>
        <v>2.3183712000000001</v>
      </c>
      <c r="G404" s="16">
        <f>+AVERAGE(J404:L404)</f>
        <v>112.42733333333335</v>
      </c>
      <c r="H404" s="52">
        <f t="shared" si="37"/>
        <v>260.64829169280006</v>
      </c>
      <c r="I404" s="10" t="s">
        <v>122</v>
      </c>
      <c r="J404" s="4">
        <v>90.525999999999996</v>
      </c>
      <c r="K404" s="4">
        <v>115.408</v>
      </c>
      <c r="L404" s="4">
        <v>131.34800000000001</v>
      </c>
      <c r="M404" s="17"/>
      <c r="N404" s="17"/>
      <c r="O404" s="11"/>
    </row>
    <row r="405" spans="1:15">
      <c r="A405" s="11"/>
      <c r="B405" s="10">
        <f t="shared" si="38"/>
        <v>8</v>
      </c>
      <c r="C405" s="196">
        <v>39615</v>
      </c>
      <c r="D405" s="16">
        <v>301.8</v>
      </c>
      <c r="E405" s="16">
        <v>22.523</v>
      </c>
      <c r="F405" s="52">
        <f t="shared" si="39"/>
        <v>1.9459872</v>
      </c>
      <c r="G405" s="16">
        <f t="shared" ref="G405:G417" si="41">+AVERAGE(J405:L405)</f>
        <v>75.573999999999998</v>
      </c>
      <c r="H405" s="52">
        <f t="shared" si="37"/>
        <v>147.06603665279999</v>
      </c>
      <c r="I405" s="10" t="s">
        <v>67</v>
      </c>
      <c r="J405" s="4">
        <v>56.89</v>
      </c>
      <c r="K405" s="4">
        <v>84.906000000000006</v>
      </c>
      <c r="L405" s="4">
        <v>84.926000000000002</v>
      </c>
      <c r="M405" s="17"/>
      <c r="N405" s="17"/>
      <c r="O405" s="11"/>
    </row>
    <row r="406" spans="1:15">
      <c r="A406" s="11"/>
      <c r="B406" s="10">
        <f t="shared" si="38"/>
        <v>9</v>
      </c>
      <c r="C406" s="196">
        <v>39629</v>
      </c>
      <c r="D406" s="16">
        <v>301.69</v>
      </c>
      <c r="E406" s="16">
        <v>12.206</v>
      </c>
      <c r="F406" s="52">
        <f t="shared" si="39"/>
        <v>1.0545983999999999</v>
      </c>
      <c r="G406" s="16">
        <f t="shared" si="41"/>
        <v>95.882000000000005</v>
      </c>
      <c r="H406" s="52">
        <f t="shared" si="37"/>
        <v>101.11700378880001</v>
      </c>
      <c r="I406" s="10" t="s">
        <v>36</v>
      </c>
      <c r="J406" s="4">
        <v>73.725999999999999</v>
      </c>
      <c r="K406" s="4">
        <v>106.428</v>
      </c>
      <c r="L406" s="4">
        <v>107.492</v>
      </c>
      <c r="M406" s="17"/>
      <c r="N406" s="17"/>
      <c r="O406" s="11"/>
    </row>
    <row r="407" spans="1:15">
      <c r="A407" s="11"/>
      <c r="B407" s="10">
        <f t="shared" si="38"/>
        <v>10</v>
      </c>
      <c r="C407" s="196">
        <v>39633</v>
      </c>
      <c r="D407" s="16">
        <v>301.83999999999997</v>
      </c>
      <c r="E407" s="16">
        <v>25.603999999999999</v>
      </c>
      <c r="F407" s="52">
        <f t="shared" si="39"/>
        <v>2.2121856000000002</v>
      </c>
      <c r="G407" s="16">
        <f t="shared" si="41"/>
        <v>625.49533333333341</v>
      </c>
      <c r="H407" s="52">
        <f t="shared" si="37"/>
        <v>1383.7117692672002</v>
      </c>
      <c r="I407" s="10" t="s">
        <v>37</v>
      </c>
      <c r="J407" s="4">
        <v>703.42600000000004</v>
      </c>
      <c r="K407" s="4">
        <v>643.70600000000002</v>
      </c>
      <c r="L407" s="4">
        <v>529.35400000000004</v>
      </c>
      <c r="M407" s="17"/>
      <c r="N407" s="17"/>
      <c r="O407" s="11"/>
    </row>
    <row r="408" spans="1:15">
      <c r="A408" s="11"/>
      <c r="B408" s="10">
        <f t="shared" si="38"/>
        <v>11</v>
      </c>
      <c r="C408" s="196">
        <v>39645</v>
      </c>
      <c r="D408" s="16">
        <v>301.76</v>
      </c>
      <c r="E408" s="16">
        <v>16.626999999999999</v>
      </c>
      <c r="F408" s="52">
        <f t="shared" si="39"/>
        <v>1.4365728</v>
      </c>
      <c r="G408" s="16">
        <f t="shared" si="41"/>
        <v>127.14833333333333</v>
      </c>
      <c r="H408" s="52">
        <f t="shared" si="37"/>
        <v>182.65783723199999</v>
      </c>
      <c r="I408" s="10" t="s">
        <v>123</v>
      </c>
      <c r="J408" s="4">
        <v>145.14599999999999</v>
      </c>
      <c r="K408" s="4">
        <v>136.97399999999999</v>
      </c>
      <c r="L408" s="4">
        <v>99.325000000000003</v>
      </c>
      <c r="M408" s="17"/>
      <c r="N408" s="17"/>
      <c r="O408" s="11"/>
    </row>
    <row r="409" spans="1:15">
      <c r="A409" s="11"/>
      <c r="B409" s="10">
        <f t="shared" si="38"/>
        <v>12</v>
      </c>
      <c r="C409" s="196">
        <v>39658</v>
      </c>
      <c r="D409" s="16">
        <v>302.33</v>
      </c>
      <c r="E409" s="16">
        <v>38.835000000000001</v>
      </c>
      <c r="F409" s="52">
        <f t="shared" si="39"/>
        <v>3.3553440000000001</v>
      </c>
      <c r="G409" s="16">
        <f t="shared" si="41"/>
        <v>149.696</v>
      </c>
      <c r="H409" s="52">
        <f t="shared" si="37"/>
        <v>502.28157542399998</v>
      </c>
      <c r="I409" s="10" t="s">
        <v>124</v>
      </c>
      <c r="J409" s="4">
        <v>134.983</v>
      </c>
      <c r="K409" s="4">
        <v>169.476</v>
      </c>
      <c r="L409" s="4">
        <v>144.62899999999999</v>
      </c>
      <c r="M409" s="17"/>
      <c r="N409" s="17"/>
      <c r="O409" s="11"/>
    </row>
    <row r="410" spans="1:15">
      <c r="A410" s="11"/>
      <c r="B410" s="10">
        <f t="shared" si="38"/>
        <v>13</v>
      </c>
      <c r="C410" s="196">
        <v>39664</v>
      </c>
      <c r="D410" s="16">
        <v>302.33</v>
      </c>
      <c r="E410" s="16">
        <v>100.646</v>
      </c>
      <c r="F410" s="52">
        <f t="shared" si="39"/>
        <v>8.6958143999999997</v>
      </c>
      <c r="G410" s="16">
        <f t="shared" si="41"/>
        <v>143.61866666666666</v>
      </c>
      <c r="H410" s="52">
        <f t="shared" si="37"/>
        <v>1248.8812697087999</v>
      </c>
      <c r="I410" s="10" t="s">
        <v>39</v>
      </c>
      <c r="J410" s="4">
        <v>148.99199999999999</v>
      </c>
      <c r="K410" s="4">
        <v>161.648</v>
      </c>
      <c r="L410" s="4">
        <v>120.21599999999999</v>
      </c>
      <c r="M410" s="17"/>
      <c r="N410" s="17"/>
      <c r="O410" s="11"/>
    </row>
    <row r="411" spans="1:15">
      <c r="A411" s="11"/>
      <c r="B411" s="10">
        <f t="shared" si="38"/>
        <v>14</v>
      </c>
      <c r="C411" s="196">
        <v>39673</v>
      </c>
      <c r="D411" s="16">
        <v>302.26</v>
      </c>
      <c r="E411" s="16">
        <v>93.734999999999999</v>
      </c>
      <c r="F411" s="52">
        <f t="shared" si="39"/>
        <v>8.0987039999999997</v>
      </c>
      <c r="G411" s="16">
        <f t="shared" si="41"/>
        <v>87.430666666666681</v>
      </c>
      <c r="H411" s="52">
        <f t="shared" si="37"/>
        <v>708.07508985600009</v>
      </c>
      <c r="I411" s="10" t="s">
        <v>61</v>
      </c>
      <c r="J411" s="4">
        <v>83.7</v>
      </c>
      <c r="K411" s="4">
        <v>100.496</v>
      </c>
      <c r="L411" s="4">
        <v>78.096000000000004</v>
      </c>
      <c r="M411" s="17"/>
      <c r="N411" s="17"/>
      <c r="O411" s="11"/>
    </row>
    <row r="412" spans="1:15">
      <c r="A412" s="11"/>
      <c r="B412" s="10">
        <f t="shared" si="38"/>
        <v>15</v>
      </c>
      <c r="C412" s="196">
        <v>39687</v>
      </c>
      <c r="D412" s="16">
        <v>302.12</v>
      </c>
      <c r="E412" s="16">
        <v>67.414000000000001</v>
      </c>
      <c r="F412" s="52">
        <f t="shared" si="39"/>
        <v>5.8245696000000002</v>
      </c>
      <c r="G412" s="16">
        <f t="shared" si="41"/>
        <v>68.256</v>
      </c>
      <c r="H412" s="52">
        <f t="shared" si="37"/>
        <v>397.5618226176</v>
      </c>
      <c r="I412" s="10" t="s">
        <v>125</v>
      </c>
      <c r="J412" s="4">
        <v>63.097999999999999</v>
      </c>
      <c r="K412" s="4">
        <v>71.135000000000005</v>
      </c>
      <c r="L412" s="4">
        <v>70.534999999999997</v>
      </c>
      <c r="M412" s="17"/>
      <c r="N412" s="17"/>
      <c r="O412" s="11"/>
    </row>
    <row r="413" spans="1:15">
      <c r="A413" s="11"/>
      <c r="B413" s="10">
        <f t="shared" si="38"/>
        <v>16</v>
      </c>
      <c r="C413" s="196">
        <v>39699</v>
      </c>
      <c r="D413" s="16">
        <v>302.93</v>
      </c>
      <c r="E413" s="16">
        <v>232.04400000000001</v>
      </c>
      <c r="F413" s="52">
        <f t="shared" si="39"/>
        <v>20.048601600000001</v>
      </c>
      <c r="G413" s="16">
        <f t="shared" si="41"/>
        <v>603.2406666666667</v>
      </c>
      <c r="H413" s="52">
        <f t="shared" si="37"/>
        <v>12094.131794918401</v>
      </c>
      <c r="I413" s="10" t="s">
        <v>126</v>
      </c>
      <c r="J413" s="4">
        <v>608.71</v>
      </c>
      <c r="K413" s="4">
        <v>586.26900000000001</v>
      </c>
      <c r="L413" s="4">
        <v>614.74300000000005</v>
      </c>
      <c r="M413" s="17"/>
      <c r="N413" s="17"/>
      <c r="O413" s="11"/>
    </row>
    <row r="414" spans="1:15">
      <c r="A414" s="11"/>
      <c r="B414" s="10">
        <f t="shared" si="38"/>
        <v>17</v>
      </c>
      <c r="C414" s="196">
        <v>39707</v>
      </c>
      <c r="D414" s="16">
        <v>302.72000000000003</v>
      </c>
      <c r="E414" s="16">
        <v>197.89099999999999</v>
      </c>
      <c r="F414" s="52">
        <f t="shared" si="39"/>
        <v>17.0977824</v>
      </c>
      <c r="G414" s="16">
        <f t="shared" si="41"/>
        <v>372.27199999999993</v>
      </c>
      <c r="H414" s="52">
        <f t="shared" si="37"/>
        <v>6365.0256496127986</v>
      </c>
      <c r="I414" s="10" t="s">
        <v>41</v>
      </c>
      <c r="J414" s="4">
        <v>386.27600000000001</v>
      </c>
      <c r="K414" s="4">
        <v>383.65899999999999</v>
      </c>
      <c r="L414" s="4">
        <v>346.88099999999997</v>
      </c>
      <c r="M414" s="17"/>
      <c r="N414" s="17"/>
      <c r="O414" s="11"/>
    </row>
    <row r="415" spans="1:15">
      <c r="A415" s="11"/>
      <c r="B415" s="10">
        <f t="shared" si="38"/>
        <v>18</v>
      </c>
      <c r="C415" s="196">
        <v>39716</v>
      </c>
      <c r="D415" s="16">
        <v>302.20999999999998</v>
      </c>
      <c r="E415" s="16">
        <v>86.406999999999996</v>
      </c>
      <c r="F415" s="52">
        <f t="shared" si="39"/>
        <v>7.4655648000000001</v>
      </c>
      <c r="G415" s="16">
        <f t="shared" si="41"/>
        <v>265.358</v>
      </c>
      <c r="H415" s="52">
        <f t="shared" si="37"/>
        <v>1981.0473441984</v>
      </c>
      <c r="I415" s="10" t="s">
        <v>42</v>
      </c>
      <c r="J415" s="4">
        <v>232.12899999999999</v>
      </c>
      <c r="K415" s="4">
        <v>232.768</v>
      </c>
      <c r="L415" s="4">
        <v>331.17700000000002</v>
      </c>
      <c r="M415" s="17"/>
      <c r="N415" s="17"/>
      <c r="O415" s="11"/>
    </row>
    <row r="416" spans="1:15">
      <c r="A416" s="11"/>
      <c r="B416" s="10">
        <f t="shared" si="38"/>
        <v>19</v>
      </c>
      <c r="C416" s="196">
        <v>39729</v>
      </c>
      <c r="D416" s="16">
        <v>302.29000000000002</v>
      </c>
      <c r="E416" s="16">
        <v>106.666</v>
      </c>
      <c r="F416" s="52">
        <f t="shared" si="39"/>
        <v>9.2159423999999994</v>
      </c>
      <c r="G416" s="16">
        <f>+AVERAGE(J416:L416)</f>
        <v>31.294520000000002</v>
      </c>
      <c r="H416" s="52">
        <f t="shared" si="37"/>
        <v>288.40849375564801</v>
      </c>
      <c r="I416" s="10" t="s">
        <v>43</v>
      </c>
      <c r="J416" s="4">
        <v>24.657869999999999</v>
      </c>
      <c r="K416" s="4">
        <v>28.193539999999999</v>
      </c>
      <c r="L416" s="4">
        <v>41.032150000000001</v>
      </c>
      <c r="M416" s="17"/>
      <c r="N416" s="17"/>
      <c r="O416" s="11"/>
    </row>
    <row r="417" spans="1:15">
      <c r="A417" s="11"/>
      <c r="B417" s="10">
        <f t="shared" si="38"/>
        <v>20</v>
      </c>
      <c r="C417" s="196">
        <v>39741</v>
      </c>
      <c r="D417" s="16">
        <v>301.88</v>
      </c>
      <c r="E417" s="16">
        <v>42.93</v>
      </c>
      <c r="F417" s="52">
        <f t="shared" si="39"/>
        <v>3.709152</v>
      </c>
      <c r="G417" s="16">
        <f t="shared" si="41"/>
        <v>45.180036666666666</v>
      </c>
      <c r="H417" s="52">
        <f t="shared" si="37"/>
        <v>167.57962336224</v>
      </c>
      <c r="I417" s="10" t="s">
        <v>44</v>
      </c>
      <c r="J417" s="4">
        <v>48.253790000000002</v>
      </c>
      <c r="K417" s="4">
        <v>50.671520000000001</v>
      </c>
      <c r="L417" s="4">
        <v>36.614800000000002</v>
      </c>
      <c r="M417" s="17"/>
      <c r="N417" s="17"/>
      <c r="O417" s="11"/>
    </row>
    <row r="418" spans="1:15">
      <c r="A418" s="11"/>
      <c r="B418" s="10">
        <f t="shared" ref="B418:B425" si="42">+B417+1</f>
        <v>21</v>
      </c>
      <c r="C418" s="196">
        <v>39750</v>
      </c>
      <c r="D418" s="16">
        <v>302.55</v>
      </c>
      <c r="E418" s="16">
        <v>159.328</v>
      </c>
      <c r="F418" s="52">
        <f t="shared" si="39"/>
        <v>13.765939200000002</v>
      </c>
      <c r="G418" s="16">
        <f t="shared" ref="G418:G425" si="43">+AVERAGE(J418:L418)</f>
        <v>352.26966666666675</v>
      </c>
      <c r="H418" s="52">
        <f t="shared" si="37"/>
        <v>4849.3228133376015</v>
      </c>
      <c r="I418" s="10" t="s">
        <v>45</v>
      </c>
      <c r="J418" s="4">
        <v>329.62457999999998</v>
      </c>
      <c r="K418" s="4">
        <v>392.24328000000003</v>
      </c>
      <c r="L418" s="4">
        <v>334.94114000000002</v>
      </c>
      <c r="M418" s="17"/>
      <c r="N418" s="17"/>
      <c r="O418" s="11"/>
    </row>
    <row r="419" spans="1:15">
      <c r="A419" s="11"/>
      <c r="B419" s="10">
        <f t="shared" si="42"/>
        <v>22</v>
      </c>
      <c r="C419" s="196">
        <v>39757</v>
      </c>
      <c r="D419" s="16">
        <v>302.19</v>
      </c>
      <c r="E419" s="16">
        <v>92.236999999999995</v>
      </c>
      <c r="F419" s="52">
        <f t="shared" si="39"/>
        <v>7.9692768000000003</v>
      </c>
      <c r="G419" s="16">
        <f t="shared" si="43"/>
        <v>44.098113333333323</v>
      </c>
      <c r="H419" s="52">
        <f t="shared" si="37"/>
        <v>351.4300715111039</v>
      </c>
      <c r="I419" s="10" t="s">
        <v>46</v>
      </c>
      <c r="J419" s="4">
        <v>36.657550000000001</v>
      </c>
      <c r="K419" s="4">
        <v>29.6313</v>
      </c>
      <c r="L419" s="4">
        <v>66.005489999999995</v>
      </c>
      <c r="M419" s="17"/>
      <c r="N419" s="17"/>
      <c r="O419" s="11"/>
    </row>
    <row r="420" spans="1:15">
      <c r="A420" s="11"/>
      <c r="B420" s="10">
        <f t="shared" si="42"/>
        <v>23</v>
      </c>
      <c r="C420" s="196">
        <v>39771</v>
      </c>
      <c r="D420" s="16">
        <v>301.95999999999998</v>
      </c>
      <c r="E420" s="16">
        <v>81.292000000000002</v>
      </c>
      <c r="F420" s="52">
        <f t="shared" si="39"/>
        <v>7.0236288000000009</v>
      </c>
      <c r="G420" s="16">
        <f t="shared" si="43"/>
        <v>221.53675333333331</v>
      </c>
      <c r="H420" s="52">
        <f t="shared" ref="H420:H483" si="44">G420*F420</f>
        <v>1555.991920970496</v>
      </c>
      <c r="I420" s="10" t="s">
        <v>127</v>
      </c>
      <c r="J420" s="4">
        <v>224.43567999999999</v>
      </c>
      <c r="K420" s="4">
        <v>236.28772000000001</v>
      </c>
      <c r="L420" s="4">
        <v>203.88686000000001</v>
      </c>
      <c r="M420" s="17"/>
      <c r="N420" s="17"/>
      <c r="O420" s="11"/>
    </row>
    <row r="421" spans="1:15">
      <c r="A421" s="11"/>
      <c r="B421" s="10">
        <f t="shared" si="42"/>
        <v>24</v>
      </c>
      <c r="C421" s="196">
        <v>39793</v>
      </c>
      <c r="D421" s="16">
        <v>301.81</v>
      </c>
      <c r="E421" s="16">
        <v>26.309000000000001</v>
      </c>
      <c r="F421" s="52">
        <f t="shared" si="39"/>
        <v>2.2730976000000003</v>
      </c>
      <c r="G421" s="16">
        <f t="shared" si="43"/>
        <v>39.124590000000005</v>
      </c>
      <c r="H421" s="52">
        <f t="shared" si="44"/>
        <v>88.934011629984028</v>
      </c>
      <c r="I421" s="10" t="s">
        <v>70</v>
      </c>
      <c r="J421" s="4">
        <v>53.200920000000004</v>
      </c>
      <c r="K421" s="4">
        <v>40.931870000000004</v>
      </c>
      <c r="L421" s="4">
        <v>23.24098</v>
      </c>
      <c r="M421" s="17"/>
      <c r="N421" s="17"/>
      <c r="O421" s="11"/>
    </row>
    <row r="422" spans="1:15">
      <c r="A422" s="11"/>
      <c r="B422" s="10">
        <f t="shared" si="42"/>
        <v>25</v>
      </c>
      <c r="C422" s="196">
        <v>39808</v>
      </c>
      <c r="D422" s="16">
        <v>301.67</v>
      </c>
      <c r="E422" s="16">
        <v>14.536</v>
      </c>
      <c r="F422" s="52">
        <f t="shared" si="39"/>
        <v>1.2559104000000001</v>
      </c>
      <c r="G422" s="16">
        <f t="shared" si="43"/>
        <v>33.324856666666669</v>
      </c>
      <c r="H422" s="52">
        <f t="shared" si="44"/>
        <v>41.853034066176008</v>
      </c>
      <c r="I422" s="10" t="s">
        <v>48</v>
      </c>
      <c r="J422" s="4">
        <v>38.67953</v>
      </c>
      <c r="K422" s="4">
        <v>28.839220000000001</v>
      </c>
      <c r="L422" s="4">
        <v>32.455820000000003</v>
      </c>
      <c r="M422" s="17"/>
      <c r="N422" s="17"/>
      <c r="O422" s="11"/>
    </row>
    <row r="423" spans="1:15">
      <c r="A423" s="11"/>
      <c r="B423" s="10">
        <f t="shared" si="42"/>
        <v>26</v>
      </c>
      <c r="C423" s="196">
        <v>39819</v>
      </c>
      <c r="D423" s="16">
        <v>301.62</v>
      </c>
      <c r="E423" s="16">
        <v>12.781000000000001</v>
      </c>
      <c r="F423" s="52">
        <f t="shared" si="39"/>
        <v>1.1042784000000001</v>
      </c>
      <c r="G423" s="16">
        <f t="shared" si="43"/>
        <v>92.08905</v>
      </c>
      <c r="H423" s="52">
        <f t="shared" si="44"/>
        <v>101.69194879152001</v>
      </c>
      <c r="I423" s="10" t="s">
        <v>49</v>
      </c>
      <c r="J423" s="4">
        <v>90.317920000000001</v>
      </c>
      <c r="K423" s="4">
        <v>90.941869999999994</v>
      </c>
      <c r="L423" s="4">
        <v>95.007360000000006</v>
      </c>
      <c r="M423" s="17"/>
      <c r="N423" s="17"/>
      <c r="O423" s="11"/>
    </row>
    <row r="424" spans="1:15">
      <c r="A424" s="11"/>
      <c r="B424" s="10">
        <f t="shared" si="42"/>
        <v>27</v>
      </c>
      <c r="C424" s="196">
        <v>39842</v>
      </c>
      <c r="D424" s="16">
        <v>301.58999999999997</v>
      </c>
      <c r="E424" s="16">
        <v>8.5289999999999999</v>
      </c>
      <c r="F424" s="52">
        <f t="shared" si="39"/>
        <v>0.73690560000000005</v>
      </c>
      <c r="G424" s="16">
        <f t="shared" si="43"/>
        <v>116.79312333333333</v>
      </c>
      <c r="H424" s="52">
        <f t="shared" si="44"/>
        <v>86.065506625824</v>
      </c>
      <c r="I424" s="10" t="s">
        <v>128</v>
      </c>
      <c r="J424" s="4">
        <v>107.57783999999999</v>
      </c>
      <c r="K424" s="4">
        <v>115.25796</v>
      </c>
      <c r="L424" s="4">
        <v>127.54357</v>
      </c>
      <c r="M424" s="17"/>
      <c r="N424" s="17"/>
      <c r="O424" s="11"/>
    </row>
    <row r="425" spans="1:15">
      <c r="A425" s="11"/>
      <c r="B425" s="10">
        <f t="shared" si="42"/>
        <v>28</v>
      </c>
      <c r="C425" s="196">
        <v>39849</v>
      </c>
      <c r="D425" s="16">
        <v>301.62</v>
      </c>
      <c r="E425" s="16">
        <v>10.481</v>
      </c>
      <c r="F425" s="52">
        <f t="shared" si="39"/>
        <v>0.90555839999999999</v>
      </c>
      <c r="G425" s="16">
        <f t="shared" si="43"/>
        <v>73.456546666666668</v>
      </c>
      <c r="H425" s="52">
        <f t="shared" si="44"/>
        <v>66.519192868991993</v>
      </c>
      <c r="I425" s="10" t="s">
        <v>129</v>
      </c>
      <c r="J425" s="4">
        <v>72.779139999999998</v>
      </c>
      <c r="K425" s="4">
        <v>68.278139999999993</v>
      </c>
      <c r="L425" s="4">
        <v>79.312359999999998</v>
      </c>
      <c r="M425" s="17"/>
      <c r="N425" s="64"/>
      <c r="O425" s="11"/>
    </row>
    <row r="426" spans="1:15">
      <c r="A426" s="11"/>
      <c r="B426" s="10">
        <f>+B425+1</f>
        <v>29</v>
      </c>
      <c r="C426" s="196">
        <v>39867</v>
      </c>
      <c r="D426" s="16">
        <v>301.57</v>
      </c>
      <c r="E426" s="16">
        <v>8.5939999999999994</v>
      </c>
      <c r="F426" s="52">
        <f t="shared" ref="F426:F662" si="45">E426*0.0864</f>
        <v>0.7425216</v>
      </c>
      <c r="G426" s="16">
        <f t="shared" ref="G426:G432" si="46">+AVERAGE(J426:L426)</f>
        <v>84.698736666666676</v>
      </c>
      <c r="H426" s="52">
        <f t="shared" si="44"/>
        <v>62.890641467712008</v>
      </c>
      <c r="I426" s="10" t="s">
        <v>130</v>
      </c>
      <c r="J426" s="4">
        <v>109.27066000000001</v>
      </c>
      <c r="K426" s="4">
        <v>67.998829999999998</v>
      </c>
      <c r="L426" s="4">
        <v>76.826719999999995</v>
      </c>
      <c r="M426" s="17"/>
      <c r="N426" s="17"/>
      <c r="O426" s="11"/>
    </row>
    <row r="427" spans="1:15">
      <c r="A427" s="11"/>
      <c r="B427" s="10">
        <f>+B426+1</f>
        <v>30</v>
      </c>
      <c r="C427" s="196">
        <v>39876</v>
      </c>
      <c r="D427" s="16">
        <v>301.56</v>
      </c>
      <c r="E427" s="16">
        <v>9.4390000000000001</v>
      </c>
      <c r="F427" s="52">
        <f t="shared" si="45"/>
        <v>0.81552960000000008</v>
      </c>
      <c r="G427" s="16">
        <f t="shared" si="46"/>
        <v>112.25067000000001</v>
      </c>
      <c r="H427" s="52">
        <f t="shared" si="44"/>
        <v>91.543744004832021</v>
      </c>
      <c r="I427" s="10" t="s">
        <v>131</v>
      </c>
      <c r="J427" s="4">
        <v>102.70811</v>
      </c>
      <c r="K427" s="4">
        <v>123.27189</v>
      </c>
      <c r="L427" s="4">
        <v>110.77200999999999</v>
      </c>
      <c r="M427" s="17"/>
      <c r="N427" s="17"/>
      <c r="O427" s="11"/>
    </row>
    <row r="428" spans="1:15" s="70" customFormat="1" ht="24.75" thickBot="1">
      <c r="A428" s="71"/>
      <c r="B428" s="72">
        <f>+B427+1</f>
        <v>31</v>
      </c>
      <c r="C428" s="200">
        <v>39903</v>
      </c>
      <c r="D428" s="73">
        <v>301.73</v>
      </c>
      <c r="E428" s="73">
        <v>20.960999999999999</v>
      </c>
      <c r="F428" s="74">
        <f t="shared" si="45"/>
        <v>1.8110303999999999</v>
      </c>
      <c r="G428" s="73">
        <f t="shared" si="46"/>
        <v>38.863616666666665</v>
      </c>
      <c r="H428" s="52">
        <f t="shared" si="44"/>
        <v>70.383191237280002</v>
      </c>
      <c r="I428" s="72" t="s">
        <v>132</v>
      </c>
      <c r="J428" s="73">
        <v>40.894109999999998</v>
      </c>
      <c r="K428" s="73">
        <v>37.398710000000001</v>
      </c>
      <c r="L428" s="73">
        <v>38.298029999999997</v>
      </c>
      <c r="M428" s="69"/>
      <c r="N428" s="69"/>
      <c r="O428" s="65"/>
    </row>
    <row r="429" spans="1:15" s="70" customFormat="1">
      <c r="A429" s="65"/>
      <c r="B429" s="66">
        <v>1</v>
      </c>
      <c r="C429" s="201">
        <v>39911</v>
      </c>
      <c r="D429" s="67">
        <v>301.83999999999997</v>
      </c>
      <c r="E429" s="67">
        <v>27.675999999999998</v>
      </c>
      <c r="F429" s="68">
        <f t="shared" si="45"/>
        <v>2.3912064000000002</v>
      </c>
      <c r="G429" s="67">
        <f t="shared" si="46"/>
        <v>107.96529333333335</v>
      </c>
      <c r="H429" s="52">
        <f t="shared" si="44"/>
        <v>258.16730039654408</v>
      </c>
      <c r="I429" s="85" t="s">
        <v>133</v>
      </c>
      <c r="J429" s="13">
        <v>146.35916</v>
      </c>
      <c r="K429" s="13">
        <v>75.488299999999995</v>
      </c>
      <c r="L429" s="13">
        <v>102.04841999999999</v>
      </c>
      <c r="M429" s="69"/>
      <c r="N429" s="69"/>
      <c r="O429" s="65"/>
    </row>
    <row r="430" spans="1:15">
      <c r="A430" s="11"/>
      <c r="B430" s="10">
        <v>2</v>
      </c>
      <c r="C430" s="196">
        <v>39932</v>
      </c>
      <c r="D430" s="16">
        <v>301.72000000000003</v>
      </c>
      <c r="E430" s="16">
        <v>18.536000000000001</v>
      </c>
      <c r="F430" s="52">
        <f t="shared" si="45"/>
        <v>1.6015104000000002</v>
      </c>
      <c r="G430" s="16">
        <f t="shared" si="46"/>
        <v>55.940746666666662</v>
      </c>
      <c r="H430" s="52">
        <f t="shared" si="44"/>
        <v>89.589687570432005</v>
      </c>
      <c r="I430" s="12" t="s">
        <v>134</v>
      </c>
      <c r="J430" s="4">
        <v>41.484439999999999</v>
      </c>
      <c r="K430" s="4">
        <v>61.78051</v>
      </c>
      <c r="L430" s="4">
        <v>64.557289999999995</v>
      </c>
      <c r="M430" s="17"/>
      <c r="N430" s="17"/>
      <c r="O430" s="11"/>
    </row>
    <row r="431" spans="1:15">
      <c r="A431" s="11"/>
      <c r="B431" s="10">
        <v>3</v>
      </c>
      <c r="C431" s="196">
        <v>39942</v>
      </c>
      <c r="D431" s="16">
        <v>301.70999999999998</v>
      </c>
      <c r="E431" s="16">
        <v>17.443000000000001</v>
      </c>
      <c r="F431" s="52">
        <f t="shared" si="45"/>
        <v>1.5070752000000003</v>
      </c>
      <c r="G431" s="16">
        <f t="shared" si="46"/>
        <v>67.455743333333331</v>
      </c>
      <c r="H431" s="52">
        <f t="shared" si="44"/>
        <v>101.66087787523202</v>
      </c>
      <c r="I431" s="12" t="s">
        <v>135</v>
      </c>
      <c r="J431" s="4">
        <v>62.695920000000001</v>
      </c>
      <c r="K431" s="4">
        <v>63.203330000000001</v>
      </c>
      <c r="L431" s="4">
        <v>76.467979999999997</v>
      </c>
      <c r="M431" s="17"/>
      <c r="N431" s="17"/>
      <c r="O431" s="11"/>
    </row>
    <row r="432" spans="1:15">
      <c r="A432" s="11"/>
      <c r="B432" s="10">
        <v>4</v>
      </c>
      <c r="C432" s="196">
        <v>39951</v>
      </c>
      <c r="D432" s="16">
        <v>301.95</v>
      </c>
      <c r="E432" s="16">
        <v>35.35</v>
      </c>
      <c r="F432" s="52">
        <f t="shared" si="45"/>
        <v>3.0542400000000001</v>
      </c>
      <c r="G432" s="16">
        <f t="shared" si="46"/>
        <v>129.09815666666665</v>
      </c>
      <c r="H432" s="52">
        <f t="shared" si="44"/>
        <v>394.29675401759999</v>
      </c>
      <c r="I432" s="12" t="s">
        <v>136</v>
      </c>
      <c r="J432" s="4">
        <v>136.1473</v>
      </c>
      <c r="K432" s="4">
        <v>120.98765</v>
      </c>
      <c r="L432" s="4">
        <v>130.15951999999999</v>
      </c>
      <c r="M432" s="17"/>
      <c r="N432" s="17"/>
      <c r="O432" s="11"/>
    </row>
    <row r="433" spans="1:15">
      <c r="A433" s="11"/>
      <c r="B433" s="10">
        <v>5</v>
      </c>
      <c r="C433" s="196">
        <v>39962</v>
      </c>
      <c r="D433" s="16">
        <v>301.66000000000003</v>
      </c>
      <c r="E433" s="16">
        <v>14.038</v>
      </c>
      <c r="F433" s="52">
        <f t="shared" si="45"/>
        <v>1.2128832000000001</v>
      </c>
      <c r="G433" s="16">
        <f t="shared" ref="G433:G438" si="47">+AVERAGE(J433:L433)</f>
        <v>63.857696666666669</v>
      </c>
      <c r="H433" s="52">
        <f t="shared" si="44"/>
        <v>77.451927477696003</v>
      </c>
      <c r="I433" s="12" t="s">
        <v>120</v>
      </c>
      <c r="J433" s="4">
        <v>41.493780000000001</v>
      </c>
      <c r="K433" s="4">
        <v>80.191280000000006</v>
      </c>
      <c r="L433" s="4">
        <v>69.888030000000001</v>
      </c>
      <c r="M433" s="17"/>
      <c r="N433" s="17"/>
      <c r="O433" s="11"/>
    </row>
    <row r="434" spans="1:15">
      <c r="A434" s="11"/>
      <c r="B434" s="10">
        <v>6</v>
      </c>
      <c r="C434" s="196">
        <v>39967</v>
      </c>
      <c r="D434" s="16">
        <v>301.93</v>
      </c>
      <c r="E434" s="16">
        <v>43.122999999999998</v>
      </c>
      <c r="F434" s="52">
        <f t="shared" si="45"/>
        <v>3.7258271999999999</v>
      </c>
      <c r="G434" s="16">
        <f t="shared" si="47"/>
        <v>97.708863333333326</v>
      </c>
      <c r="H434" s="52">
        <f t="shared" si="44"/>
        <v>364.04634068841597</v>
      </c>
      <c r="I434" s="12" t="s">
        <v>137</v>
      </c>
      <c r="J434" s="4">
        <v>89.731899999999996</v>
      </c>
      <c r="K434" s="4">
        <v>110.5671</v>
      </c>
      <c r="L434" s="4">
        <v>92.827590000000001</v>
      </c>
      <c r="M434" s="17"/>
      <c r="N434" s="17"/>
      <c r="O434" s="11"/>
    </row>
    <row r="435" spans="1:15">
      <c r="A435" s="11"/>
      <c r="B435" s="10">
        <v>7</v>
      </c>
      <c r="C435" s="196">
        <v>39975</v>
      </c>
      <c r="D435" s="16">
        <v>301.76</v>
      </c>
      <c r="E435" s="16">
        <v>23.245000000000001</v>
      </c>
      <c r="F435" s="52">
        <f t="shared" si="45"/>
        <v>2.0083680000000004</v>
      </c>
      <c r="G435" s="16">
        <f t="shared" si="47"/>
        <v>79.537303333333327</v>
      </c>
      <c r="H435" s="52">
        <f t="shared" si="44"/>
        <v>159.74017482096002</v>
      </c>
      <c r="I435" s="12" t="s">
        <v>138</v>
      </c>
      <c r="J435" s="4">
        <v>86.669420000000002</v>
      </c>
      <c r="K435" s="4">
        <v>70.917829999999995</v>
      </c>
      <c r="L435" s="4">
        <v>81.024659999999997</v>
      </c>
      <c r="M435" s="17"/>
      <c r="N435" s="17"/>
      <c r="O435" s="11"/>
    </row>
    <row r="436" spans="1:15">
      <c r="A436" s="11"/>
      <c r="B436" s="10">
        <v>8</v>
      </c>
      <c r="C436" s="196">
        <v>39986</v>
      </c>
      <c r="D436" s="16">
        <v>301.74</v>
      </c>
      <c r="E436" s="16">
        <v>22.405000000000001</v>
      </c>
      <c r="F436" s="52">
        <f t="shared" si="45"/>
        <v>1.9357920000000002</v>
      </c>
      <c r="G436" s="16">
        <f t="shared" si="47"/>
        <v>147.40538666666666</v>
      </c>
      <c r="H436" s="52">
        <f t="shared" si="44"/>
        <v>285.34616826624</v>
      </c>
      <c r="I436" s="12" t="s">
        <v>139</v>
      </c>
      <c r="J436" s="4">
        <v>149.37343000000001</v>
      </c>
      <c r="K436" s="4">
        <v>149.00282999999999</v>
      </c>
      <c r="L436" s="4">
        <v>143.8399</v>
      </c>
      <c r="M436" s="17"/>
      <c r="N436" s="17"/>
      <c r="O436" s="11"/>
    </row>
    <row r="437" spans="1:15">
      <c r="A437" s="11"/>
      <c r="B437" s="10">
        <v>9</v>
      </c>
      <c r="C437" s="196">
        <v>39996</v>
      </c>
      <c r="D437" s="16">
        <v>301.76</v>
      </c>
      <c r="E437" s="16">
        <v>26.591999999999999</v>
      </c>
      <c r="F437" s="52">
        <f t="shared" si="45"/>
        <v>2.2975487999999999</v>
      </c>
      <c r="G437" s="16">
        <f t="shared" si="47"/>
        <v>110.60906666666666</v>
      </c>
      <c r="H437" s="52">
        <f t="shared" si="44"/>
        <v>254.12972838911998</v>
      </c>
      <c r="I437" s="10" t="s">
        <v>140</v>
      </c>
      <c r="J437" s="4">
        <v>107.84085</v>
      </c>
      <c r="K437" s="4">
        <v>124.00924999999999</v>
      </c>
      <c r="L437" s="4">
        <v>99.977099999999993</v>
      </c>
      <c r="M437" s="17"/>
      <c r="N437" s="17"/>
      <c r="O437" s="11"/>
    </row>
    <row r="438" spans="1:15">
      <c r="A438" s="11"/>
      <c r="B438" s="10">
        <v>10</v>
      </c>
      <c r="C438" s="196">
        <v>40014</v>
      </c>
      <c r="D438" s="16">
        <v>301.98</v>
      </c>
      <c r="E438" s="16">
        <v>41.634</v>
      </c>
      <c r="F438" s="52">
        <f t="shared" si="45"/>
        <v>3.5971776000000002</v>
      </c>
      <c r="G438" s="16">
        <f t="shared" si="47"/>
        <v>70.069129999999987</v>
      </c>
      <c r="H438" s="52">
        <f t="shared" si="44"/>
        <v>252.05110488748798</v>
      </c>
      <c r="I438" s="10" t="s">
        <v>141</v>
      </c>
      <c r="J438" s="4">
        <v>57.767690000000002</v>
      </c>
      <c r="K438" s="4">
        <v>81.15034</v>
      </c>
      <c r="L438" s="4">
        <v>71.289360000000002</v>
      </c>
      <c r="M438" s="17"/>
      <c r="N438" s="17"/>
      <c r="O438" s="11"/>
    </row>
    <row r="439" spans="1:15">
      <c r="A439" s="11"/>
      <c r="B439" s="10">
        <v>11</v>
      </c>
      <c r="C439" s="196">
        <v>40025</v>
      </c>
      <c r="D439" s="16">
        <v>301.77</v>
      </c>
      <c r="E439" s="16">
        <v>25.623999999999999</v>
      </c>
      <c r="F439" s="52">
        <f t="shared" si="45"/>
        <v>2.2139136000000001</v>
      </c>
      <c r="G439" s="16">
        <f t="shared" ref="G439:G535" si="48">+AVERAGE(J439:L439)</f>
        <v>37.802749999999996</v>
      </c>
      <c r="H439" s="52">
        <f t="shared" si="44"/>
        <v>83.692022342399994</v>
      </c>
      <c r="I439" s="10" t="s">
        <v>142</v>
      </c>
      <c r="J439" s="4">
        <v>37.57253</v>
      </c>
      <c r="K439" s="4">
        <v>43.649439999999998</v>
      </c>
      <c r="L439" s="4">
        <v>32.186279999999996</v>
      </c>
      <c r="M439" s="17"/>
      <c r="N439" s="17"/>
      <c r="O439" s="11"/>
    </row>
    <row r="440" spans="1:15">
      <c r="A440" s="11"/>
      <c r="B440" s="10">
        <v>12</v>
      </c>
      <c r="C440" s="196">
        <v>40032</v>
      </c>
      <c r="D440" s="16">
        <v>301.64</v>
      </c>
      <c r="E440" s="16">
        <v>13.97</v>
      </c>
      <c r="F440" s="52">
        <f t="shared" si="45"/>
        <v>1.2070080000000001</v>
      </c>
      <c r="G440" s="16">
        <f t="shared" si="48"/>
        <v>75.036433333333335</v>
      </c>
      <c r="H440" s="52">
        <f t="shared" si="44"/>
        <v>90.569575324800013</v>
      </c>
      <c r="I440" s="10" t="s">
        <v>143</v>
      </c>
      <c r="J440" s="4">
        <v>75.809520000000006</v>
      </c>
      <c r="K440" s="4">
        <v>72.458699999999993</v>
      </c>
      <c r="L440" s="4">
        <v>76.841080000000005</v>
      </c>
      <c r="M440" s="17"/>
      <c r="N440" s="17"/>
      <c r="O440" s="11"/>
    </row>
    <row r="441" spans="1:15">
      <c r="A441" s="11"/>
      <c r="B441" s="10">
        <v>13</v>
      </c>
      <c r="C441" s="196">
        <v>40049</v>
      </c>
      <c r="D441" s="16">
        <v>302.22000000000003</v>
      </c>
      <c r="E441" s="16">
        <v>78.959999999999994</v>
      </c>
      <c r="F441" s="52">
        <f t="shared" si="45"/>
        <v>6.8221439999999998</v>
      </c>
      <c r="G441" s="16">
        <f t="shared" si="48"/>
        <v>200.73128333333332</v>
      </c>
      <c r="H441" s="52">
        <f t="shared" si="44"/>
        <v>1369.4177202047999</v>
      </c>
      <c r="I441" s="10" t="s">
        <v>144</v>
      </c>
      <c r="J441" s="4">
        <v>193.33264</v>
      </c>
      <c r="K441" s="4">
        <v>199.27355</v>
      </c>
      <c r="L441" s="4">
        <v>209.58766</v>
      </c>
      <c r="M441" s="17"/>
      <c r="N441" s="17"/>
      <c r="O441" s="11"/>
    </row>
    <row r="442" spans="1:15">
      <c r="A442" s="11"/>
      <c r="B442" s="10">
        <v>14</v>
      </c>
      <c r="C442" s="196">
        <v>40051</v>
      </c>
      <c r="D442" s="16">
        <v>320.52</v>
      </c>
      <c r="E442" s="16">
        <v>130.29900000000001</v>
      </c>
      <c r="F442" s="52">
        <f t="shared" si="45"/>
        <v>11.257833600000001</v>
      </c>
      <c r="G442" s="16">
        <f t="shared" si="48"/>
        <v>317.38892666666669</v>
      </c>
      <c r="H442" s="52">
        <f t="shared" si="44"/>
        <v>3573.1117228959365</v>
      </c>
      <c r="I442" s="10" t="s">
        <v>145</v>
      </c>
      <c r="J442" s="4">
        <v>412.67111999999997</v>
      </c>
      <c r="K442" s="4">
        <v>275.75571000000002</v>
      </c>
      <c r="L442" s="4">
        <v>263.73995000000002</v>
      </c>
      <c r="M442" s="17"/>
      <c r="N442" s="17"/>
      <c r="O442" s="11"/>
    </row>
    <row r="443" spans="1:15">
      <c r="A443" s="11"/>
      <c r="B443" s="10">
        <v>15</v>
      </c>
      <c r="C443" s="196">
        <v>40059</v>
      </c>
      <c r="D443" s="16">
        <v>302.14</v>
      </c>
      <c r="E443" s="16">
        <v>71.438000000000002</v>
      </c>
      <c r="F443" s="52">
        <f t="shared" si="45"/>
        <v>6.1722432000000005</v>
      </c>
      <c r="G443" s="16">
        <f t="shared" si="48"/>
        <v>145.19974333333332</v>
      </c>
      <c r="H443" s="52">
        <f t="shared" si="44"/>
        <v>896.20812843091198</v>
      </c>
      <c r="I443" s="10" t="s">
        <v>146</v>
      </c>
      <c r="J443" s="4">
        <v>132.58542</v>
      </c>
      <c r="K443" s="4">
        <v>89.951890000000006</v>
      </c>
      <c r="L443" s="4">
        <v>213.06191999999999</v>
      </c>
      <c r="M443" s="17"/>
      <c r="N443" s="17"/>
      <c r="O443" s="11"/>
    </row>
    <row r="444" spans="1:15">
      <c r="A444" s="11"/>
      <c r="B444" s="10">
        <v>16</v>
      </c>
      <c r="C444" s="196">
        <v>40065</v>
      </c>
      <c r="D444" s="16">
        <v>302.54000000000002</v>
      </c>
      <c r="E444" s="16">
        <v>138.19499999999999</v>
      </c>
      <c r="F444" s="16">
        <f t="shared" si="45"/>
        <v>11.940048000000001</v>
      </c>
      <c r="G444" s="16">
        <f t="shared" si="48"/>
        <v>555.54912333333334</v>
      </c>
      <c r="H444" s="52">
        <f t="shared" si="44"/>
        <v>6633.2831989579208</v>
      </c>
      <c r="I444" s="10" t="s">
        <v>147</v>
      </c>
      <c r="J444" s="4">
        <v>491.30491999999998</v>
      </c>
      <c r="K444" s="4">
        <v>515.14293999999995</v>
      </c>
      <c r="L444" s="4">
        <v>660.19951000000003</v>
      </c>
      <c r="M444" s="17"/>
      <c r="N444" s="17"/>
      <c r="O444" s="11"/>
    </row>
    <row r="445" spans="1:15">
      <c r="A445" s="11"/>
      <c r="B445" s="10">
        <v>17</v>
      </c>
      <c r="C445" s="196">
        <v>40075</v>
      </c>
      <c r="D445" s="16">
        <v>303.01</v>
      </c>
      <c r="E445" s="16">
        <v>211.202</v>
      </c>
      <c r="F445" s="16">
        <f t="shared" si="45"/>
        <v>18.2478528</v>
      </c>
      <c r="G445" s="16">
        <f t="shared" si="48"/>
        <v>256.08098666666666</v>
      </c>
      <c r="H445" s="52">
        <f t="shared" si="44"/>
        <v>4672.9281495720961</v>
      </c>
      <c r="I445" s="10" t="s">
        <v>116</v>
      </c>
      <c r="J445" s="4">
        <v>279.11824999999999</v>
      </c>
      <c r="K445" s="4">
        <v>250.22282000000001</v>
      </c>
      <c r="L445" s="4">
        <v>238.90189000000001</v>
      </c>
      <c r="M445" s="17"/>
      <c r="N445" s="17"/>
      <c r="O445" s="11"/>
    </row>
    <row r="446" spans="1:15">
      <c r="A446" s="11"/>
      <c r="B446" s="10">
        <v>18</v>
      </c>
      <c r="C446" s="196">
        <v>40092</v>
      </c>
      <c r="D446" s="16">
        <v>302.16000000000003</v>
      </c>
      <c r="E446" s="16">
        <v>71.673000000000002</v>
      </c>
      <c r="F446" s="16">
        <f t="shared" si="45"/>
        <v>6.1925472000000008</v>
      </c>
      <c r="G446" s="16">
        <f t="shared" si="48"/>
        <v>88.130093333333335</v>
      </c>
      <c r="H446" s="52">
        <f t="shared" si="44"/>
        <v>545.74976270707214</v>
      </c>
      <c r="I446" s="10" t="s">
        <v>117</v>
      </c>
      <c r="J446" s="4">
        <v>89.919849999999997</v>
      </c>
      <c r="K446" s="4">
        <v>99.433689999999999</v>
      </c>
      <c r="L446" s="4">
        <v>75.036739999999995</v>
      </c>
      <c r="M446" s="17"/>
      <c r="N446" s="17"/>
      <c r="O446" s="11"/>
    </row>
    <row r="447" spans="1:15">
      <c r="A447" s="11"/>
      <c r="B447" s="10">
        <v>19</v>
      </c>
      <c r="C447" s="196">
        <v>40098</v>
      </c>
      <c r="D447" s="16">
        <v>302.02999999999997</v>
      </c>
      <c r="E447" s="16">
        <v>51.521000000000001</v>
      </c>
      <c r="F447" s="16">
        <f t="shared" si="45"/>
        <v>4.4514144</v>
      </c>
      <c r="G447" s="16">
        <f t="shared" si="48"/>
        <v>98.601343333333332</v>
      </c>
      <c r="H447" s="52">
        <f t="shared" si="44"/>
        <v>438.91543957334397</v>
      </c>
      <c r="I447" s="10" t="s">
        <v>148</v>
      </c>
      <c r="J447" s="4">
        <v>97.870440000000002</v>
      </c>
      <c r="K447" s="4">
        <v>93.496849999999995</v>
      </c>
      <c r="L447" s="4">
        <v>104.43674</v>
      </c>
      <c r="M447" s="17"/>
      <c r="N447" s="17"/>
      <c r="O447" s="11"/>
    </row>
    <row r="448" spans="1:15">
      <c r="A448" s="11"/>
      <c r="B448" s="10">
        <v>20</v>
      </c>
      <c r="C448" s="196">
        <v>40105</v>
      </c>
      <c r="D448" s="16">
        <v>302.01</v>
      </c>
      <c r="E448" s="16">
        <v>49.749000000000002</v>
      </c>
      <c r="F448" s="16">
        <f t="shared" si="45"/>
        <v>4.2983136000000002</v>
      </c>
      <c r="G448" s="16">
        <f t="shared" si="48"/>
        <v>65.012833333333333</v>
      </c>
      <c r="H448" s="52">
        <f t="shared" si="44"/>
        <v>279.44554569120004</v>
      </c>
      <c r="I448" s="10" t="s">
        <v>149</v>
      </c>
      <c r="J448" s="4">
        <v>63.542169999999999</v>
      </c>
      <c r="K448" s="4">
        <v>73.462230000000005</v>
      </c>
      <c r="L448" s="4">
        <v>58.034100000000002</v>
      </c>
      <c r="M448" s="17"/>
      <c r="N448" s="17"/>
      <c r="O448" s="11"/>
    </row>
    <row r="449" spans="1:15">
      <c r="A449" s="11"/>
      <c r="B449" s="10">
        <v>21</v>
      </c>
      <c r="C449" s="196">
        <v>40113</v>
      </c>
      <c r="D449" s="16">
        <v>302</v>
      </c>
      <c r="E449" s="16">
        <v>47.445</v>
      </c>
      <c r="F449" s="16">
        <f t="shared" si="45"/>
        <v>4.0992480000000002</v>
      </c>
      <c r="G449" s="16">
        <f t="shared" si="48"/>
        <v>76.547996666666677</v>
      </c>
      <c r="H449" s="52">
        <f t="shared" si="44"/>
        <v>313.78922223984006</v>
      </c>
      <c r="I449" s="10" t="s">
        <v>150</v>
      </c>
      <c r="J449" s="4">
        <v>75.437190000000001</v>
      </c>
      <c r="K449" s="4">
        <v>70.194040000000001</v>
      </c>
      <c r="L449" s="4">
        <v>84.01276</v>
      </c>
      <c r="M449" s="17"/>
      <c r="N449" s="17"/>
      <c r="O449" s="11"/>
    </row>
    <row r="450" spans="1:15">
      <c r="A450" s="11"/>
      <c r="B450" s="10">
        <v>22</v>
      </c>
      <c r="C450" s="196">
        <v>40121</v>
      </c>
      <c r="D450" s="16">
        <v>301.8</v>
      </c>
      <c r="E450" s="16">
        <v>21.888999999999999</v>
      </c>
      <c r="F450" s="16">
        <f t="shared" si="45"/>
        <v>1.8912096</v>
      </c>
      <c r="G450" s="16">
        <f t="shared" si="48"/>
        <v>89.141206666666662</v>
      </c>
      <c r="H450" s="52">
        <f t="shared" si="44"/>
        <v>168.584705803584</v>
      </c>
      <c r="I450" s="10" t="s">
        <v>151</v>
      </c>
      <c r="J450" s="4">
        <v>80.696479999999994</v>
      </c>
      <c r="K450" s="4">
        <v>107.7238</v>
      </c>
      <c r="L450" s="4">
        <v>79.003339999999994</v>
      </c>
      <c r="M450" s="17"/>
      <c r="N450" s="17"/>
      <c r="O450" s="11"/>
    </row>
    <row r="451" spans="1:15">
      <c r="A451" s="11"/>
      <c r="B451" s="10">
        <v>23</v>
      </c>
      <c r="C451" s="196">
        <v>40127</v>
      </c>
      <c r="D451" s="16">
        <v>301.85000000000002</v>
      </c>
      <c r="E451" s="16">
        <v>23.75</v>
      </c>
      <c r="F451" s="16">
        <f t="shared" si="45"/>
        <v>2.052</v>
      </c>
      <c r="G451" s="16">
        <f t="shared" si="48"/>
        <v>66.097089999999994</v>
      </c>
      <c r="H451" s="52">
        <f t="shared" si="44"/>
        <v>135.63122867999999</v>
      </c>
      <c r="I451" s="10" t="s">
        <v>152</v>
      </c>
      <c r="J451" s="4">
        <v>58.17933</v>
      </c>
      <c r="K451" s="4">
        <v>74.041809999999998</v>
      </c>
      <c r="L451" s="4">
        <v>66.070130000000006</v>
      </c>
      <c r="M451" s="17"/>
      <c r="N451" s="17"/>
      <c r="O451" s="11"/>
    </row>
    <row r="452" spans="1:15">
      <c r="A452" s="11"/>
      <c r="B452" s="10">
        <v>24</v>
      </c>
      <c r="C452" s="196">
        <v>40133</v>
      </c>
      <c r="D452" s="16">
        <v>301.77999999999997</v>
      </c>
      <c r="E452" s="16">
        <v>20.324000000000002</v>
      </c>
      <c r="F452" s="16">
        <f t="shared" si="45"/>
        <v>1.7559936000000003</v>
      </c>
      <c r="G452" s="16">
        <f t="shared" si="48"/>
        <v>85.035420000000002</v>
      </c>
      <c r="H452" s="52">
        <f t="shared" si="44"/>
        <v>149.32165329331204</v>
      </c>
      <c r="I452" s="10" t="s">
        <v>153</v>
      </c>
      <c r="J452" s="4">
        <v>75.384969999999996</v>
      </c>
      <c r="K452" s="4">
        <v>75.28613</v>
      </c>
      <c r="L452" s="4">
        <v>104.43516</v>
      </c>
      <c r="M452" s="17"/>
      <c r="N452" s="17"/>
      <c r="O452" s="11"/>
    </row>
    <row r="453" spans="1:15">
      <c r="A453" s="11"/>
      <c r="B453" s="10">
        <v>25</v>
      </c>
      <c r="C453" s="196">
        <v>40141</v>
      </c>
      <c r="D453" s="16">
        <v>301.8</v>
      </c>
      <c r="E453" s="16">
        <v>21.963000000000001</v>
      </c>
      <c r="F453" s="16">
        <f t="shared" si="45"/>
        <v>1.8976032000000003</v>
      </c>
      <c r="G453" s="16">
        <f t="shared" si="48"/>
        <v>96.196706666666671</v>
      </c>
      <c r="H453" s="52">
        <f t="shared" si="44"/>
        <v>182.54317840012803</v>
      </c>
      <c r="I453" s="10" t="s">
        <v>154</v>
      </c>
      <c r="J453" s="4">
        <v>98.574600000000004</v>
      </c>
      <c r="K453" s="4">
        <v>97.450580000000002</v>
      </c>
      <c r="L453" s="4">
        <v>92.564940000000007</v>
      </c>
      <c r="M453" s="17"/>
      <c r="N453" s="17"/>
      <c r="O453" s="11"/>
    </row>
    <row r="454" spans="1:15">
      <c r="A454" s="11"/>
      <c r="B454" s="10">
        <v>26</v>
      </c>
      <c r="C454" s="196">
        <v>40151</v>
      </c>
      <c r="D454" s="16">
        <v>301.7</v>
      </c>
      <c r="E454" s="16">
        <v>15.935</v>
      </c>
      <c r="F454" s="16">
        <f t="shared" si="45"/>
        <v>1.376784</v>
      </c>
      <c r="G454" s="16">
        <f t="shared" si="48"/>
        <v>23.587076666666672</v>
      </c>
      <c r="H454" s="52">
        <f t="shared" si="44"/>
        <v>32.474309761440004</v>
      </c>
      <c r="I454" s="10" t="s">
        <v>155</v>
      </c>
      <c r="J454" s="4">
        <v>18.63532</v>
      </c>
      <c r="K454" s="4">
        <v>28.64939</v>
      </c>
      <c r="L454" s="4">
        <v>23.476520000000001</v>
      </c>
      <c r="M454" s="17"/>
      <c r="N454" s="17"/>
      <c r="O454" s="11"/>
    </row>
    <row r="455" spans="1:15">
      <c r="A455" s="11"/>
      <c r="B455" s="10">
        <v>27</v>
      </c>
      <c r="C455" s="196">
        <v>40158</v>
      </c>
      <c r="D455" s="16">
        <v>301.70999999999998</v>
      </c>
      <c r="E455" s="16">
        <v>16.282</v>
      </c>
      <c r="F455" s="16">
        <f t="shared" si="45"/>
        <v>1.4067648000000001</v>
      </c>
      <c r="G455" s="16">
        <f t="shared" si="48"/>
        <v>33.097516666666664</v>
      </c>
      <c r="H455" s="52">
        <f t="shared" si="44"/>
        <v>46.560421414080004</v>
      </c>
      <c r="I455" s="10" t="s">
        <v>156</v>
      </c>
      <c r="J455" s="4">
        <v>40.09487</v>
      </c>
      <c r="K455" s="4">
        <v>29.044440000000002</v>
      </c>
      <c r="L455" s="4">
        <v>30.15324</v>
      </c>
      <c r="M455" s="17"/>
      <c r="N455" s="17"/>
      <c r="O455" s="11"/>
    </row>
    <row r="456" spans="1:15">
      <c r="A456" s="11"/>
      <c r="B456" s="10">
        <v>28</v>
      </c>
      <c r="C456" s="196">
        <v>40163</v>
      </c>
      <c r="D456" s="16">
        <v>301.67</v>
      </c>
      <c r="E456" s="16">
        <v>14.074</v>
      </c>
      <c r="F456" s="16">
        <f t="shared" si="45"/>
        <v>1.2159936</v>
      </c>
      <c r="G456" s="16">
        <f t="shared" si="48"/>
        <v>33.462449999999997</v>
      </c>
      <c r="H456" s="52">
        <f t="shared" si="44"/>
        <v>40.690125040319998</v>
      </c>
      <c r="I456" s="10" t="s">
        <v>157</v>
      </c>
      <c r="J456" s="4">
        <v>24.512810000000002</v>
      </c>
      <c r="K456" s="4">
        <v>41.574570000000001</v>
      </c>
      <c r="L456" s="4">
        <v>34.299970000000002</v>
      </c>
      <c r="M456" s="17"/>
      <c r="N456" s="17"/>
      <c r="O456" s="11"/>
    </row>
    <row r="457" spans="1:15">
      <c r="A457" s="11"/>
      <c r="B457" s="10">
        <v>29</v>
      </c>
      <c r="C457" s="196">
        <v>40172</v>
      </c>
      <c r="D457" s="16">
        <v>301.56</v>
      </c>
      <c r="E457" s="16">
        <v>12.932</v>
      </c>
      <c r="F457" s="16">
        <f t="shared" si="45"/>
        <v>1.1173248</v>
      </c>
      <c r="G457" s="16">
        <f t="shared" si="48"/>
        <v>53.702823333333328</v>
      </c>
      <c r="H457" s="52">
        <f t="shared" si="44"/>
        <v>60.003496340351994</v>
      </c>
      <c r="I457" s="10" t="s">
        <v>158</v>
      </c>
      <c r="J457" s="4">
        <v>73.264399999999995</v>
      </c>
      <c r="K457" s="4">
        <v>45.36862</v>
      </c>
      <c r="L457" s="4">
        <v>42.475450000000002</v>
      </c>
      <c r="M457" s="17"/>
      <c r="N457" s="17"/>
      <c r="O457" s="11"/>
    </row>
    <row r="458" spans="1:15">
      <c r="A458" s="11"/>
      <c r="B458" s="10">
        <v>30</v>
      </c>
      <c r="C458" s="196">
        <v>40184</v>
      </c>
      <c r="D458" s="16">
        <v>301.52</v>
      </c>
      <c r="E458" s="16">
        <v>3.081</v>
      </c>
      <c r="F458" s="16">
        <f t="shared" si="45"/>
        <v>0.2661984</v>
      </c>
      <c r="G458" s="16">
        <f t="shared" si="48"/>
        <v>19.1279</v>
      </c>
      <c r="H458" s="52">
        <f t="shared" si="44"/>
        <v>5.0918163753600005</v>
      </c>
      <c r="I458" s="10" t="s">
        <v>159</v>
      </c>
      <c r="J458" s="4">
        <v>16.92108</v>
      </c>
      <c r="K458" s="4">
        <v>26.977450000000001</v>
      </c>
      <c r="L458" s="4">
        <v>13.48517</v>
      </c>
      <c r="M458" s="17"/>
      <c r="N458" s="17"/>
      <c r="O458" s="11"/>
    </row>
    <row r="459" spans="1:15">
      <c r="A459" s="11"/>
      <c r="B459" s="10">
        <v>31</v>
      </c>
      <c r="C459" s="196">
        <v>40194</v>
      </c>
      <c r="D459" s="16">
        <v>301.42</v>
      </c>
      <c r="E459" s="16">
        <v>2.7109999999999999</v>
      </c>
      <c r="F459" s="16">
        <f t="shared" si="45"/>
        <v>0.23423040000000001</v>
      </c>
      <c r="G459" s="16">
        <f t="shared" si="48"/>
        <v>62.485480000000003</v>
      </c>
      <c r="H459" s="52">
        <f t="shared" si="44"/>
        <v>14.635998974592001</v>
      </c>
      <c r="I459" s="10" t="s">
        <v>160</v>
      </c>
      <c r="J459" s="4">
        <v>47.280380000000001</v>
      </c>
      <c r="K459" s="4">
        <v>73.638890000000004</v>
      </c>
      <c r="L459" s="4">
        <v>66.537170000000003</v>
      </c>
      <c r="M459" s="17"/>
      <c r="N459" s="17"/>
      <c r="O459" s="11"/>
    </row>
    <row r="460" spans="1:15">
      <c r="A460" s="11"/>
      <c r="B460" s="10">
        <v>32</v>
      </c>
      <c r="C460" s="196">
        <v>40197</v>
      </c>
      <c r="D460" s="16">
        <v>301.45999999999998</v>
      </c>
      <c r="E460" s="16">
        <v>3.0070000000000001</v>
      </c>
      <c r="F460" s="16">
        <f t="shared" si="45"/>
        <v>0.2598048</v>
      </c>
      <c r="G460" s="16">
        <f t="shared" si="48"/>
        <v>47.478079999999999</v>
      </c>
      <c r="H460" s="52">
        <f t="shared" si="44"/>
        <v>12.335033078783999</v>
      </c>
      <c r="I460" s="10" t="s">
        <v>161</v>
      </c>
      <c r="J460" s="4">
        <v>47.137590000000003</v>
      </c>
      <c r="K460" s="4">
        <v>50.756230000000002</v>
      </c>
      <c r="L460" s="4">
        <v>44.540419999999997</v>
      </c>
      <c r="M460" s="17"/>
      <c r="N460" s="17"/>
      <c r="O460" s="11"/>
    </row>
    <row r="461" spans="1:15">
      <c r="A461" s="11"/>
      <c r="B461" s="10">
        <v>33</v>
      </c>
      <c r="C461" s="196">
        <v>40207</v>
      </c>
      <c r="D461" s="16">
        <v>301.45999999999998</v>
      </c>
      <c r="E461" s="16">
        <v>2.8140000000000001</v>
      </c>
      <c r="F461" s="16">
        <f t="shared" si="45"/>
        <v>0.24312960000000003</v>
      </c>
      <c r="G461" s="16">
        <f t="shared" si="48"/>
        <v>58.816763333333334</v>
      </c>
      <c r="H461" s="52">
        <f t="shared" si="44"/>
        <v>14.300096142528002</v>
      </c>
      <c r="I461" s="10" t="s">
        <v>162</v>
      </c>
      <c r="J461" s="4">
        <v>56.985660000000003</v>
      </c>
      <c r="K461" s="4">
        <v>62.30406</v>
      </c>
      <c r="L461" s="4">
        <v>57.16057</v>
      </c>
      <c r="M461" s="17"/>
      <c r="N461" s="17"/>
      <c r="O461" s="11"/>
    </row>
    <row r="462" spans="1:15">
      <c r="A462" s="11"/>
      <c r="B462" s="10">
        <v>34</v>
      </c>
      <c r="C462" s="196">
        <v>40213</v>
      </c>
      <c r="D462" s="16">
        <v>301.45999999999998</v>
      </c>
      <c r="E462" s="16">
        <v>2.7789999999999999</v>
      </c>
      <c r="F462" s="16">
        <f t="shared" si="45"/>
        <v>0.2401056</v>
      </c>
      <c r="G462" s="16">
        <f t="shared" si="48"/>
        <v>69.563720000000004</v>
      </c>
      <c r="H462" s="52">
        <f t="shared" si="44"/>
        <v>16.702638728832</v>
      </c>
      <c r="I462" s="10" t="s">
        <v>163</v>
      </c>
      <c r="J462" s="4">
        <v>84.353520000000003</v>
      </c>
      <c r="K462" s="4">
        <v>56.36495</v>
      </c>
      <c r="L462" s="4">
        <v>67.97269</v>
      </c>
      <c r="M462" s="17"/>
      <c r="N462" s="17"/>
      <c r="O462" s="11"/>
    </row>
    <row r="463" spans="1:15">
      <c r="A463" s="11"/>
      <c r="B463" s="10">
        <v>35</v>
      </c>
      <c r="C463" s="196">
        <v>40219</v>
      </c>
      <c r="D463" s="16">
        <v>301.7</v>
      </c>
      <c r="E463" s="16">
        <v>2.3849999999999998</v>
      </c>
      <c r="F463" s="16">
        <f t="shared" si="45"/>
        <v>0.206064</v>
      </c>
      <c r="G463" s="16">
        <f t="shared" si="48"/>
        <v>42.393766666666664</v>
      </c>
      <c r="H463" s="52">
        <f t="shared" si="44"/>
        <v>8.7358291343999994</v>
      </c>
      <c r="I463" s="10" t="s">
        <v>164</v>
      </c>
      <c r="J463" s="4">
        <v>48.453760000000003</v>
      </c>
      <c r="K463" s="4">
        <v>40.237189999999998</v>
      </c>
      <c r="L463" s="4">
        <v>38.490349999999999</v>
      </c>
      <c r="M463" s="17"/>
      <c r="N463" s="17"/>
      <c r="O463" s="11"/>
    </row>
    <row r="464" spans="1:15">
      <c r="A464" s="11"/>
      <c r="B464" s="10">
        <v>36</v>
      </c>
      <c r="C464" s="196">
        <v>40222</v>
      </c>
      <c r="D464" s="16">
        <v>301.8</v>
      </c>
      <c r="E464" s="16">
        <v>2.7789999999999999</v>
      </c>
      <c r="F464" s="16">
        <f t="shared" si="45"/>
        <v>0.2401056</v>
      </c>
      <c r="G464" s="16">
        <f t="shared" si="48"/>
        <v>54.687249999999999</v>
      </c>
      <c r="H464" s="52">
        <f t="shared" si="44"/>
        <v>13.1307149736</v>
      </c>
      <c r="I464" s="10" t="s">
        <v>165</v>
      </c>
      <c r="J464" s="4">
        <v>48.591479999999997</v>
      </c>
      <c r="K464" s="4">
        <v>61.338619999999999</v>
      </c>
      <c r="L464" s="4">
        <v>54.13165</v>
      </c>
      <c r="M464" s="17"/>
      <c r="N464" s="17"/>
      <c r="O464" s="11"/>
    </row>
    <row r="465" spans="1:15">
      <c r="A465" s="11"/>
      <c r="B465" s="10">
        <v>37</v>
      </c>
      <c r="C465" s="196">
        <v>40233</v>
      </c>
      <c r="D465" s="16">
        <v>301.7</v>
      </c>
      <c r="E465" s="16">
        <v>2.411</v>
      </c>
      <c r="F465" s="16">
        <f t="shared" si="45"/>
        <v>0.20831040000000001</v>
      </c>
      <c r="G465" s="16">
        <f t="shared" si="48"/>
        <v>44.923806666666671</v>
      </c>
      <c r="H465" s="52">
        <f t="shared" si="44"/>
        <v>9.3580961362560018</v>
      </c>
      <c r="I465" s="10" t="s">
        <v>166</v>
      </c>
      <c r="J465" s="4">
        <v>43.995440000000002</v>
      </c>
      <c r="K465" s="4">
        <v>48.651710000000001</v>
      </c>
      <c r="L465" s="4">
        <v>42.124270000000003</v>
      </c>
      <c r="M465" s="17"/>
      <c r="N465" s="17"/>
      <c r="O465" s="11"/>
    </row>
    <row r="466" spans="1:15">
      <c r="A466" s="11"/>
      <c r="B466" s="10">
        <v>38</v>
      </c>
      <c r="C466" s="196">
        <v>40240</v>
      </c>
      <c r="D466" s="16">
        <v>301.8</v>
      </c>
      <c r="E466" s="16">
        <v>2.6789999999999998</v>
      </c>
      <c r="F466" s="16">
        <f t="shared" si="45"/>
        <v>0.23146559999999999</v>
      </c>
      <c r="G466" s="16">
        <f t="shared" si="48"/>
        <v>51.39255</v>
      </c>
      <c r="H466" s="52">
        <f t="shared" si="44"/>
        <v>11.895607421279999</v>
      </c>
      <c r="I466" s="10" t="s">
        <v>167</v>
      </c>
      <c r="J466" s="4">
        <v>56.22419</v>
      </c>
      <c r="K466" s="4">
        <v>47.83014</v>
      </c>
      <c r="L466" s="4">
        <v>50.12332</v>
      </c>
      <c r="M466" s="17"/>
      <c r="N466" s="17"/>
      <c r="O466" s="11"/>
    </row>
    <row r="467" spans="1:15">
      <c r="A467" s="11"/>
      <c r="B467" s="10">
        <v>39</v>
      </c>
      <c r="C467" s="196">
        <v>40250</v>
      </c>
      <c r="D467" s="16">
        <v>301.83</v>
      </c>
      <c r="E467" s="16">
        <v>2.3359999999999999</v>
      </c>
      <c r="F467" s="16">
        <f t="shared" si="45"/>
        <v>0.20183039999999999</v>
      </c>
      <c r="G467" s="16">
        <f t="shared" si="48"/>
        <v>34.843213333333331</v>
      </c>
      <c r="H467" s="52">
        <f t="shared" si="44"/>
        <v>7.032419684351999</v>
      </c>
      <c r="I467" s="10" t="s">
        <v>168</v>
      </c>
      <c r="J467" s="4">
        <v>35.920659999999998</v>
      </c>
      <c r="K467" s="4">
        <v>23.302710000000001</v>
      </c>
      <c r="L467" s="4">
        <v>45.306269999999998</v>
      </c>
      <c r="M467" s="17"/>
      <c r="N467" s="17"/>
      <c r="O467" s="11"/>
    </row>
    <row r="468" spans="1:15" ht="24.75" thickBot="1">
      <c r="A468" s="61"/>
      <c r="B468" s="57">
        <v>40</v>
      </c>
      <c r="C468" s="199">
        <v>40259</v>
      </c>
      <c r="D468" s="58">
        <v>301.89999999999998</v>
      </c>
      <c r="E468" s="58">
        <v>2.8260000000000001</v>
      </c>
      <c r="F468" s="58">
        <f t="shared" si="45"/>
        <v>0.24416640000000001</v>
      </c>
      <c r="G468" s="58">
        <f t="shared" si="48"/>
        <v>50.166200000000003</v>
      </c>
      <c r="H468" s="52">
        <f t="shared" si="44"/>
        <v>12.248900455680001</v>
      </c>
      <c r="I468" s="57" t="s">
        <v>169</v>
      </c>
      <c r="J468" s="58">
        <v>58.87885</v>
      </c>
      <c r="K468" s="58">
        <v>46.984009999999998</v>
      </c>
      <c r="L468" s="58">
        <v>44.635739999999998</v>
      </c>
      <c r="M468" s="17"/>
      <c r="N468" s="17"/>
      <c r="O468" s="11"/>
    </row>
    <row r="469" spans="1:15">
      <c r="A469" s="11"/>
      <c r="B469" s="10">
        <v>1</v>
      </c>
      <c r="C469" s="196">
        <v>40271</v>
      </c>
      <c r="D469" s="16">
        <v>301.87</v>
      </c>
      <c r="E469" s="16">
        <v>9.36</v>
      </c>
      <c r="F469" s="16">
        <f t="shared" si="45"/>
        <v>0.80870399999999998</v>
      </c>
      <c r="G469" s="16">
        <f t="shared" si="48"/>
        <v>73.303629999999998</v>
      </c>
      <c r="H469" s="52">
        <f t="shared" si="44"/>
        <v>59.280938795519994</v>
      </c>
      <c r="I469" s="86" t="s">
        <v>170</v>
      </c>
      <c r="J469" s="4">
        <v>91.083119999999994</v>
      </c>
      <c r="K469" s="4">
        <v>64.348579999999998</v>
      </c>
      <c r="L469" s="4">
        <v>64.479190000000003</v>
      </c>
      <c r="M469" s="17"/>
      <c r="N469" s="17"/>
      <c r="O469" s="11"/>
    </row>
    <row r="470" spans="1:15">
      <c r="A470" s="11"/>
      <c r="B470" s="10">
        <v>2</v>
      </c>
      <c r="C470" s="196">
        <v>40280</v>
      </c>
      <c r="D470" s="16">
        <v>301.91000000000003</v>
      </c>
      <c r="E470" s="16">
        <v>9.7509999999999994</v>
      </c>
      <c r="F470" s="16">
        <f t="shared" si="45"/>
        <v>0.84248639999999997</v>
      </c>
      <c r="G470" s="16">
        <f t="shared" si="48"/>
        <v>47.648863333333338</v>
      </c>
      <c r="H470" s="52">
        <f t="shared" si="44"/>
        <v>40.143519333792</v>
      </c>
      <c r="I470" s="10" t="s">
        <v>171</v>
      </c>
      <c r="J470" s="4">
        <v>40.599060000000001</v>
      </c>
      <c r="K470" s="4">
        <v>54.146819999999998</v>
      </c>
      <c r="L470" s="4">
        <v>48.200710000000001</v>
      </c>
      <c r="M470" s="17"/>
      <c r="N470" s="17"/>
      <c r="O470" s="11"/>
    </row>
    <row r="471" spans="1:15">
      <c r="A471" s="11"/>
      <c r="B471" s="10">
        <v>3</v>
      </c>
      <c r="C471" s="196">
        <v>40309</v>
      </c>
      <c r="D471" s="16">
        <v>301.83</v>
      </c>
      <c r="E471" s="16">
        <v>6.2370000000000001</v>
      </c>
      <c r="F471" s="16">
        <f t="shared" si="45"/>
        <v>0.53887680000000004</v>
      </c>
      <c r="G471" s="16">
        <f t="shared" si="48"/>
        <v>53.958963333333337</v>
      </c>
      <c r="H471" s="52">
        <f t="shared" si="44"/>
        <v>29.077233492384003</v>
      </c>
      <c r="I471" s="10" t="s">
        <v>172</v>
      </c>
      <c r="J471" s="4">
        <v>61.884569999999997</v>
      </c>
      <c r="K471" s="4">
        <v>43.523130000000002</v>
      </c>
      <c r="L471" s="4">
        <v>56.469189999999998</v>
      </c>
      <c r="M471" s="17"/>
      <c r="N471" s="17"/>
      <c r="O471" s="11"/>
    </row>
    <row r="472" spans="1:15">
      <c r="A472" s="11"/>
      <c r="B472" s="10">
        <v>4</v>
      </c>
      <c r="C472" s="196">
        <v>40318</v>
      </c>
      <c r="D472" s="16">
        <v>301.87</v>
      </c>
      <c r="E472" s="16">
        <v>7.492</v>
      </c>
      <c r="F472" s="16">
        <f t="shared" si="45"/>
        <v>0.64730880000000002</v>
      </c>
      <c r="G472" s="16">
        <f t="shared" si="48"/>
        <v>61.752496666666673</v>
      </c>
      <c r="H472" s="52">
        <f t="shared" si="44"/>
        <v>39.972934514304008</v>
      </c>
      <c r="I472" s="10" t="s">
        <v>173</v>
      </c>
      <c r="J472" s="4">
        <v>50.630830000000003</v>
      </c>
      <c r="K472" s="4">
        <v>42.810580000000002</v>
      </c>
      <c r="L472" s="4">
        <v>91.816079999999999</v>
      </c>
      <c r="M472" s="17"/>
      <c r="N472" s="17"/>
      <c r="O472" s="11"/>
    </row>
    <row r="473" spans="1:15">
      <c r="A473" s="11"/>
      <c r="B473" s="10">
        <v>5</v>
      </c>
      <c r="C473" s="196">
        <v>40325</v>
      </c>
      <c r="D473" s="16">
        <v>0.36</v>
      </c>
      <c r="E473" s="16">
        <v>6.194</v>
      </c>
      <c r="F473" s="16">
        <f t="shared" si="45"/>
        <v>0.53516160000000002</v>
      </c>
      <c r="G473" s="16">
        <f t="shared" si="48"/>
        <v>51.423673333333333</v>
      </c>
      <c r="H473" s="52">
        <f t="shared" si="44"/>
        <v>27.519975298944001</v>
      </c>
      <c r="I473" s="10" t="s">
        <v>174</v>
      </c>
      <c r="J473" s="4">
        <v>42.642180000000003</v>
      </c>
      <c r="K473" s="4">
        <v>54.365949999999998</v>
      </c>
      <c r="L473" s="4">
        <v>57.262889999999999</v>
      </c>
      <c r="M473" s="17"/>
      <c r="N473" s="17"/>
      <c r="O473" s="11"/>
    </row>
    <row r="474" spans="1:15">
      <c r="A474" s="11"/>
      <c r="B474" s="10">
        <v>6</v>
      </c>
      <c r="C474" s="196">
        <v>40333</v>
      </c>
      <c r="D474" s="16">
        <v>301.86</v>
      </c>
      <c r="E474" s="16">
        <v>6.399</v>
      </c>
      <c r="F474" s="16">
        <f t="shared" si="45"/>
        <v>0.55287360000000008</v>
      </c>
      <c r="G474" s="16">
        <f t="shared" si="48"/>
        <v>206.84341666666668</v>
      </c>
      <c r="H474" s="52">
        <f t="shared" si="44"/>
        <v>114.35826440880003</v>
      </c>
      <c r="I474" s="87" t="s">
        <v>175</v>
      </c>
      <c r="J474" s="4">
        <v>176.57091</v>
      </c>
      <c r="K474" s="4">
        <v>208.99936</v>
      </c>
      <c r="L474" s="4">
        <v>234.95998</v>
      </c>
      <c r="M474" s="17"/>
      <c r="N474" s="17"/>
      <c r="O474" s="11"/>
    </row>
    <row r="475" spans="1:15">
      <c r="A475" s="11"/>
      <c r="B475" s="10">
        <v>7</v>
      </c>
      <c r="C475" s="196">
        <v>40339</v>
      </c>
      <c r="D475" s="16">
        <v>301.87</v>
      </c>
      <c r="E475" s="16">
        <v>12.35</v>
      </c>
      <c r="F475" s="16">
        <f t="shared" si="45"/>
        <v>1.06704</v>
      </c>
      <c r="G475" s="16">
        <f t="shared" si="48"/>
        <v>109.25308666666668</v>
      </c>
      <c r="H475" s="52">
        <f t="shared" si="44"/>
        <v>116.57741359680001</v>
      </c>
      <c r="I475" s="87" t="s">
        <v>176</v>
      </c>
      <c r="J475" s="4">
        <v>122.39134</v>
      </c>
      <c r="K475" s="4">
        <v>118.42991000000001</v>
      </c>
      <c r="L475" s="4">
        <v>86.938010000000006</v>
      </c>
      <c r="M475" s="17"/>
      <c r="N475" s="17"/>
      <c r="O475" s="11"/>
    </row>
    <row r="476" spans="1:15">
      <c r="A476" s="11"/>
      <c r="B476" s="10">
        <v>8</v>
      </c>
      <c r="C476" s="196">
        <v>40353</v>
      </c>
      <c r="D476" s="16">
        <v>301.91000000000003</v>
      </c>
      <c r="E476" s="16">
        <v>13.819000000000001</v>
      </c>
      <c r="F476" s="16">
        <f t="shared" si="45"/>
        <v>1.1939616000000002</v>
      </c>
      <c r="G476" s="16">
        <f t="shared" si="48"/>
        <v>247.62293333333332</v>
      </c>
      <c r="H476" s="52">
        <f t="shared" si="44"/>
        <v>295.65227367936001</v>
      </c>
      <c r="I476" s="87" t="s">
        <v>177</v>
      </c>
      <c r="J476" s="4">
        <v>252.67133000000001</v>
      </c>
      <c r="K476" s="4">
        <v>249.57132999999999</v>
      </c>
      <c r="L476" s="4">
        <v>240.62613999999999</v>
      </c>
      <c r="M476" s="17"/>
      <c r="N476" s="17"/>
      <c r="O476" s="11"/>
    </row>
    <row r="477" spans="1:15">
      <c r="A477" s="11"/>
      <c r="B477" s="10">
        <v>9</v>
      </c>
      <c r="C477" s="196">
        <v>40361</v>
      </c>
      <c r="D477" s="16">
        <v>302.06</v>
      </c>
      <c r="E477" s="16">
        <v>41.25</v>
      </c>
      <c r="F477" s="16">
        <f t="shared" si="45"/>
        <v>3.5640000000000001</v>
      </c>
      <c r="G477" s="16">
        <f t="shared" si="48"/>
        <v>435.13233666666673</v>
      </c>
      <c r="H477" s="52">
        <f t="shared" si="44"/>
        <v>1550.8116478800002</v>
      </c>
      <c r="I477" s="10" t="s">
        <v>140</v>
      </c>
      <c r="J477" s="4">
        <v>426.80468000000002</v>
      </c>
      <c r="K477" s="4">
        <v>425.80729000000002</v>
      </c>
      <c r="L477" s="4">
        <v>452.78503999999998</v>
      </c>
      <c r="M477" s="17"/>
      <c r="N477" s="17"/>
      <c r="O477" s="11"/>
    </row>
    <row r="478" spans="1:15">
      <c r="A478" s="11"/>
      <c r="B478" s="10">
        <v>10</v>
      </c>
      <c r="C478" s="196">
        <v>40371</v>
      </c>
      <c r="D478" s="16">
        <v>301.85000000000002</v>
      </c>
      <c r="E478" s="16">
        <v>11.455</v>
      </c>
      <c r="F478" s="16">
        <f t="shared" si="45"/>
        <v>0.98971200000000004</v>
      </c>
      <c r="G478" s="16">
        <f t="shared" si="48"/>
        <v>475.68155999999999</v>
      </c>
      <c r="H478" s="52">
        <f t="shared" si="44"/>
        <v>470.78774811072003</v>
      </c>
      <c r="I478" s="10" t="s">
        <v>141</v>
      </c>
      <c r="J478" s="4">
        <v>471.22036000000003</v>
      </c>
      <c r="K478" s="4">
        <v>499.59410000000003</v>
      </c>
      <c r="L478" s="4">
        <v>456.23021999999997</v>
      </c>
      <c r="M478" s="17"/>
      <c r="N478" s="17"/>
      <c r="O478" s="11"/>
    </row>
    <row r="479" spans="1:15">
      <c r="A479" s="11"/>
      <c r="B479" s="10">
        <v>11</v>
      </c>
      <c r="C479" s="196">
        <v>40385</v>
      </c>
      <c r="D479" s="16">
        <v>301.94</v>
      </c>
      <c r="E479" s="16">
        <v>14.755000000000001</v>
      </c>
      <c r="F479" s="16">
        <f t="shared" si="45"/>
        <v>1.2748320000000002</v>
      </c>
      <c r="G479" s="16">
        <f t="shared" si="48"/>
        <v>466.81292666666667</v>
      </c>
      <c r="H479" s="52">
        <f t="shared" si="44"/>
        <v>595.10805692832014</v>
      </c>
      <c r="I479" s="10" t="s">
        <v>142</v>
      </c>
      <c r="J479" s="4">
        <v>465.91152</v>
      </c>
      <c r="K479" s="4">
        <v>470.89506</v>
      </c>
      <c r="L479" s="4">
        <v>463.63220000000001</v>
      </c>
      <c r="M479" s="17"/>
      <c r="N479" s="17"/>
      <c r="O479" s="11"/>
    </row>
    <row r="480" spans="1:15">
      <c r="A480" s="11"/>
      <c r="B480" s="10">
        <v>12</v>
      </c>
      <c r="C480" s="196">
        <v>40395</v>
      </c>
      <c r="D480" s="16">
        <v>302.42</v>
      </c>
      <c r="E480" s="16">
        <v>91.168999999999997</v>
      </c>
      <c r="F480" s="16">
        <f t="shared" si="45"/>
        <v>7.8770015999999998</v>
      </c>
      <c r="G480" s="16">
        <f t="shared" si="48"/>
        <v>180.61158666666665</v>
      </c>
      <c r="H480" s="52">
        <f t="shared" si="44"/>
        <v>1422.6777571518719</v>
      </c>
      <c r="I480" s="10" t="s">
        <v>143</v>
      </c>
      <c r="J480" s="4">
        <v>188.54169999999999</v>
      </c>
      <c r="K480" s="4">
        <v>188.12576000000001</v>
      </c>
      <c r="L480" s="4">
        <v>165.16730000000001</v>
      </c>
      <c r="M480" s="17"/>
      <c r="N480" s="17"/>
      <c r="O480" s="11"/>
    </row>
    <row r="481" spans="1:15">
      <c r="A481" s="11"/>
      <c r="B481" s="10">
        <v>13</v>
      </c>
      <c r="C481" s="196">
        <v>40403</v>
      </c>
      <c r="D481" s="16">
        <v>303.14</v>
      </c>
      <c r="E481" s="16">
        <v>221.61699999999999</v>
      </c>
      <c r="F481" s="16">
        <f t="shared" si="45"/>
        <v>19.1477088</v>
      </c>
      <c r="G481" s="16">
        <f t="shared" si="48"/>
        <v>587.12415999999996</v>
      </c>
      <c r="H481" s="52">
        <f t="shared" si="44"/>
        <v>11242.082445124608</v>
      </c>
      <c r="I481" s="10" t="s">
        <v>144</v>
      </c>
      <c r="J481" s="4">
        <v>654.10959000000003</v>
      </c>
      <c r="K481" s="4">
        <v>487.09057999999999</v>
      </c>
      <c r="L481" s="4">
        <v>620.17231000000004</v>
      </c>
      <c r="M481" s="17"/>
      <c r="N481" s="17"/>
      <c r="O481" s="11"/>
    </row>
    <row r="482" spans="1:15">
      <c r="A482" s="11"/>
      <c r="B482" s="10">
        <v>14</v>
      </c>
      <c r="C482" s="196">
        <v>40414</v>
      </c>
      <c r="D482" s="16">
        <v>302.97000000000003</v>
      </c>
      <c r="E482" s="16">
        <v>204.255</v>
      </c>
      <c r="F482" s="16">
        <f t="shared" si="45"/>
        <v>17.647632000000002</v>
      </c>
      <c r="G482" s="16">
        <f t="shared" si="48"/>
        <v>617.35633999999993</v>
      </c>
      <c r="H482" s="52">
        <f t="shared" si="44"/>
        <v>10894.87750118688</v>
      </c>
      <c r="I482" s="10" t="s">
        <v>145</v>
      </c>
      <c r="J482" s="4">
        <v>635.96668</v>
      </c>
      <c r="K482" s="4">
        <v>657.74653000000001</v>
      </c>
      <c r="L482" s="4">
        <v>558.35581000000002</v>
      </c>
      <c r="M482" s="17"/>
      <c r="N482" s="17"/>
      <c r="O482" s="11"/>
    </row>
    <row r="483" spans="1:15">
      <c r="A483" s="11"/>
      <c r="B483" s="10">
        <v>15</v>
      </c>
      <c r="C483" s="196">
        <v>40428</v>
      </c>
      <c r="D483" s="16">
        <v>302.18</v>
      </c>
      <c r="E483" s="16">
        <v>59.953000000000003</v>
      </c>
      <c r="F483" s="16">
        <f t="shared" si="45"/>
        <v>5.1799392000000006</v>
      </c>
      <c r="G483" s="16">
        <f t="shared" si="48"/>
        <v>56.014136666666666</v>
      </c>
      <c r="H483" s="52">
        <f t="shared" si="44"/>
        <v>290.14982227382404</v>
      </c>
      <c r="I483" s="10" t="s">
        <v>146</v>
      </c>
      <c r="J483" s="4">
        <v>58.003929999999997</v>
      </c>
      <c r="K483" s="4">
        <v>48.379429999999999</v>
      </c>
      <c r="L483" s="4">
        <v>61.659050000000001</v>
      </c>
      <c r="M483" s="17"/>
      <c r="N483" s="17"/>
      <c r="O483" s="11"/>
    </row>
    <row r="484" spans="1:15">
      <c r="A484" s="11"/>
      <c r="B484" s="10">
        <v>16</v>
      </c>
      <c r="C484" s="196">
        <v>40434</v>
      </c>
      <c r="D484" s="16">
        <v>303.27999999999997</v>
      </c>
      <c r="E484" s="16">
        <v>253.67599999999999</v>
      </c>
      <c r="F484" s="16">
        <f t="shared" si="45"/>
        <v>21.9176064</v>
      </c>
      <c r="G484" s="16">
        <f t="shared" si="48"/>
        <v>532.06391999999994</v>
      </c>
      <c r="H484" s="52">
        <f t="shared" ref="H484:H547" si="49">G484*F484</f>
        <v>11661.567578201088</v>
      </c>
      <c r="I484" s="10" t="s">
        <v>147</v>
      </c>
      <c r="J484" s="4">
        <v>505.0077</v>
      </c>
      <c r="K484" s="4">
        <v>530.44664999999998</v>
      </c>
      <c r="L484" s="4">
        <v>560.73740999999995</v>
      </c>
      <c r="M484" s="17"/>
      <c r="N484" s="17"/>
      <c r="O484" s="11"/>
    </row>
    <row r="485" spans="1:15">
      <c r="A485" s="11"/>
      <c r="B485" s="10">
        <v>17</v>
      </c>
      <c r="C485" s="196">
        <v>40438</v>
      </c>
      <c r="D485" s="16">
        <v>304.02</v>
      </c>
      <c r="E485" s="16">
        <v>390.87799999999999</v>
      </c>
      <c r="F485" s="16">
        <f t="shared" si="45"/>
        <v>33.771859200000002</v>
      </c>
      <c r="G485" s="16">
        <f t="shared" si="48"/>
        <v>848.35620000000006</v>
      </c>
      <c r="H485" s="52">
        <f t="shared" si="49"/>
        <v>28650.566137847043</v>
      </c>
      <c r="I485" s="10" t="s">
        <v>116</v>
      </c>
      <c r="J485" s="4">
        <v>835.37294999999995</v>
      </c>
      <c r="K485" s="4">
        <v>876.51072999999997</v>
      </c>
      <c r="L485" s="4">
        <v>833.18492000000003</v>
      </c>
      <c r="M485" s="17"/>
      <c r="N485" s="17"/>
      <c r="O485" s="11"/>
    </row>
    <row r="486" spans="1:15">
      <c r="A486" s="11"/>
      <c r="B486" s="10">
        <v>18</v>
      </c>
      <c r="C486" s="196">
        <v>40454</v>
      </c>
      <c r="D486" s="16">
        <v>302.39999999999998</v>
      </c>
      <c r="E486" s="16">
        <v>90.375</v>
      </c>
      <c r="F486" s="16">
        <f t="shared" si="45"/>
        <v>7.8084000000000007</v>
      </c>
      <c r="G486" s="16">
        <f t="shared" si="48"/>
        <v>33.272696666666661</v>
      </c>
      <c r="H486" s="52">
        <f t="shared" si="49"/>
        <v>259.80652465200001</v>
      </c>
      <c r="I486" s="10" t="s">
        <v>117</v>
      </c>
      <c r="J486" s="4">
        <v>27.980029999999999</v>
      </c>
      <c r="K486" s="4">
        <v>40.35322</v>
      </c>
      <c r="L486" s="4">
        <v>31.484839999999998</v>
      </c>
      <c r="M486" s="17"/>
      <c r="N486" s="17"/>
      <c r="O486" s="11"/>
    </row>
    <row r="487" spans="1:15">
      <c r="A487" s="11"/>
      <c r="B487" s="10">
        <v>19</v>
      </c>
      <c r="C487" s="196">
        <v>40464</v>
      </c>
      <c r="D487" s="16">
        <v>302.24</v>
      </c>
      <c r="E487" s="16">
        <v>73.549000000000007</v>
      </c>
      <c r="F487" s="16">
        <f t="shared" si="45"/>
        <v>6.3546336000000005</v>
      </c>
      <c r="G487" s="16">
        <f t="shared" si="48"/>
        <v>58.454906666666659</v>
      </c>
      <c r="H487" s="52">
        <f t="shared" si="49"/>
        <v>371.45951398886399</v>
      </c>
      <c r="I487" s="10" t="s">
        <v>148</v>
      </c>
      <c r="J487" s="4">
        <v>58.893749999999997</v>
      </c>
      <c r="K487" s="4">
        <v>70.429209999999998</v>
      </c>
      <c r="L487" s="4">
        <v>46.041759999999996</v>
      </c>
      <c r="M487" s="17"/>
      <c r="N487" s="17"/>
      <c r="O487" s="11"/>
    </row>
    <row r="488" spans="1:15">
      <c r="A488" s="11"/>
      <c r="B488" s="10">
        <v>20</v>
      </c>
      <c r="C488" s="196">
        <v>40476</v>
      </c>
      <c r="D488" s="16">
        <v>302.39999999999998</v>
      </c>
      <c r="E488" s="16">
        <v>90.346000000000004</v>
      </c>
      <c r="F488" s="16">
        <f t="shared" si="45"/>
        <v>7.8058944000000006</v>
      </c>
      <c r="G488" s="16">
        <f t="shared" si="48"/>
        <v>32.713499999999996</v>
      </c>
      <c r="H488" s="52">
        <f t="shared" si="49"/>
        <v>255.35812645439998</v>
      </c>
      <c r="I488" s="10" t="s">
        <v>149</v>
      </c>
      <c r="J488" s="4">
        <v>34.374200000000002</v>
      </c>
      <c r="K488" s="4">
        <v>35.488959999999999</v>
      </c>
      <c r="L488" s="4">
        <v>28.277339999999999</v>
      </c>
      <c r="M488" s="17"/>
      <c r="N488" s="17"/>
      <c r="O488" s="11"/>
    </row>
    <row r="489" spans="1:15">
      <c r="A489" s="11"/>
      <c r="B489" s="10">
        <v>21</v>
      </c>
      <c r="C489" s="196">
        <v>40484</v>
      </c>
      <c r="D489" s="16">
        <v>302.31</v>
      </c>
      <c r="E489" s="16">
        <v>77.938000000000002</v>
      </c>
      <c r="F489" s="16">
        <f t="shared" si="45"/>
        <v>6.7338432000000008</v>
      </c>
      <c r="G489" s="16">
        <f t="shared" si="48"/>
        <v>25.216493333333332</v>
      </c>
      <c r="H489" s="52">
        <f t="shared" si="49"/>
        <v>169.80391216051203</v>
      </c>
      <c r="I489" s="10" t="s">
        <v>150</v>
      </c>
      <c r="J489" s="4">
        <v>19.269390000000001</v>
      </c>
      <c r="K489" s="4">
        <v>34.313040000000001</v>
      </c>
      <c r="L489" s="4">
        <v>22.067049999999998</v>
      </c>
      <c r="M489" s="17"/>
      <c r="N489" s="17"/>
      <c r="O489" s="11"/>
    </row>
    <row r="490" spans="1:15">
      <c r="A490" s="11"/>
      <c r="B490" s="10">
        <v>22</v>
      </c>
      <c r="C490" s="196">
        <v>40496</v>
      </c>
      <c r="D490" s="16">
        <v>302.04000000000002</v>
      </c>
      <c r="E490" s="16">
        <v>38.14</v>
      </c>
      <c r="F490" s="16">
        <f t="shared" si="45"/>
        <v>3.295296</v>
      </c>
      <c r="G490" s="16">
        <f t="shared" si="48"/>
        <v>16.653403333333333</v>
      </c>
      <c r="H490" s="52">
        <f t="shared" si="49"/>
        <v>54.877893390719997</v>
      </c>
      <c r="I490" s="10" t="s">
        <v>151</v>
      </c>
      <c r="J490" s="4">
        <v>17.687930000000001</v>
      </c>
      <c r="K490" s="4">
        <v>24.731089999999998</v>
      </c>
      <c r="L490" s="4">
        <v>7.5411900000000003</v>
      </c>
      <c r="M490" s="17"/>
      <c r="N490" s="17"/>
      <c r="O490" s="11"/>
    </row>
    <row r="491" spans="1:15">
      <c r="A491" s="11"/>
      <c r="B491" s="10">
        <v>23</v>
      </c>
      <c r="C491" s="196">
        <v>40504</v>
      </c>
      <c r="D491" s="16">
        <v>302.14</v>
      </c>
      <c r="E491" s="16">
        <v>41.162999999999997</v>
      </c>
      <c r="F491" s="16">
        <f t="shared" si="45"/>
        <v>3.5564831999999997</v>
      </c>
      <c r="G491" s="16">
        <f t="shared" si="48"/>
        <v>22.157330000000002</v>
      </c>
      <c r="H491" s="52">
        <f t="shared" si="49"/>
        <v>78.802171901855999</v>
      </c>
      <c r="I491" s="10" t="s">
        <v>152</v>
      </c>
      <c r="J491" s="4">
        <v>26.15221</v>
      </c>
      <c r="K491" s="4">
        <v>21.562619999999999</v>
      </c>
      <c r="L491" s="4">
        <v>18.757159999999999</v>
      </c>
      <c r="M491" s="17"/>
      <c r="N491" s="17"/>
      <c r="O491" s="11"/>
    </row>
    <row r="492" spans="1:15">
      <c r="A492" s="11"/>
      <c r="B492" s="10">
        <v>24</v>
      </c>
      <c r="C492" s="196">
        <v>40516</v>
      </c>
      <c r="D492" s="16">
        <v>301.86</v>
      </c>
      <c r="E492" s="16">
        <v>17.289000000000001</v>
      </c>
      <c r="F492" s="16">
        <f t="shared" si="45"/>
        <v>1.4937696000000003</v>
      </c>
      <c r="G492" s="16">
        <f t="shared" si="48"/>
        <v>47.596316666666667</v>
      </c>
      <c r="H492" s="52">
        <f t="shared" si="49"/>
        <v>71.097930908640009</v>
      </c>
      <c r="I492" s="10" t="s">
        <v>153</v>
      </c>
      <c r="J492" s="4">
        <v>53.701309999999999</v>
      </c>
      <c r="K492" s="4">
        <v>38.246380000000002</v>
      </c>
      <c r="L492" s="4">
        <v>50.841259999999998</v>
      </c>
      <c r="M492" s="17"/>
      <c r="N492" s="17"/>
      <c r="O492" s="11"/>
    </row>
    <row r="493" spans="1:15">
      <c r="A493" s="11"/>
      <c r="B493" s="10">
        <v>25</v>
      </c>
      <c r="C493" s="196">
        <v>40524</v>
      </c>
      <c r="D493" s="16">
        <v>301.83999999999997</v>
      </c>
      <c r="E493" s="16">
        <v>16.366</v>
      </c>
      <c r="F493" s="16">
        <f t="shared" si="45"/>
        <v>1.4140224000000001</v>
      </c>
      <c r="G493" s="16">
        <f t="shared" si="48"/>
        <v>54.540573333333327</v>
      </c>
      <c r="H493" s="52">
        <f t="shared" si="49"/>
        <v>77.121592402175992</v>
      </c>
      <c r="I493" s="10" t="s">
        <v>154</v>
      </c>
      <c r="J493" s="4">
        <v>57.912309999999998</v>
      </c>
      <c r="K493" s="4">
        <v>53.888869999999997</v>
      </c>
      <c r="L493" s="4">
        <v>51.820540000000001</v>
      </c>
      <c r="M493" s="17"/>
      <c r="N493" s="17"/>
      <c r="O493" s="11"/>
    </row>
    <row r="494" spans="1:15">
      <c r="A494" s="11"/>
      <c r="B494" s="10">
        <v>26</v>
      </c>
      <c r="C494" s="196">
        <v>40532</v>
      </c>
      <c r="D494" s="16">
        <v>301.85000000000002</v>
      </c>
      <c r="E494" s="16">
        <v>17.242000000000001</v>
      </c>
      <c r="F494" s="16">
        <f t="shared" si="45"/>
        <v>1.4897088000000001</v>
      </c>
      <c r="G494" s="16">
        <f t="shared" si="48"/>
        <v>43.006113333333332</v>
      </c>
      <c r="H494" s="52">
        <f t="shared" si="49"/>
        <v>64.066585486464007</v>
      </c>
      <c r="I494" s="10" t="s">
        <v>155</v>
      </c>
      <c r="J494" s="4">
        <v>34.839019999999998</v>
      </c>
      <c r="K494" s="4">
        <v>55.068840000000002</v>
      </c>
      <c r="L494" s="4">
        <v>39.110480000000003</v>
      </c>
      <c r="M494" s="17"/>
      <c r="N494" s="17"/>
      <c r="O494" s="11"/>
    </row>
    <row r="495" spans="1:15">
      <c r="A495" s="11"/>
      <c r="B495" s="10">
        <v>27</v>
      </c>
      <c r="C495" s="196">
        <v>40547</v>
      </c>
      <c r="D495" s="16">
        <v>301.77</v>
      </c>
      <c r="E495" s="16">
        <v>15.087999999999999</v>
      </c>
      <c r="F495" s="16">
        <f t="shared" si="45"/>
        <v>1.3036032</v>
      </c>
      <c r="G495" s="16">
        <f t="shared" si="48"/>
        <v>16.106553333333334</v>
      </c>
      <c r="H495" s="52">
        <f t="shared" si="49"/>
        <v>20.996554466304001</v>
      </c>
      <c r="I495" s="10" t="s">
        <v>178</v>
      </c>
      <c r="J495" s="4">
        <v>22.07574</v>
      </c>
      <c r="K495" s="4">
        <v>13.01684</v>
      </c>
      <c r="L495" s="4">
        <v>13.227080000000001</v>
      </c>
      <c r="M495" s="17"/>
      <c r="N495" s="17"/>
      <c r="O495" s="11"/>
    </row>
    <row r="496" spans="1:15">
      <c r="A496" s="11"/>
      <c r="B496" s="10">
        <v>28</v>
      </c>
      <c r="C496" s="196">
        <v>40556</v>
      </c>
      <c r="D496" s="16">
        <v>301.82</v>
      </c>
      <c r="E496" s="16">
        <v>15.864000000000001</v>
      </c>
      <c r="F496" s="16">
        <f t="shared" si="45"/>
        <v>1.3706496000000001</v>
      </c>
      <c r="G496" s="16">
        <f t="shared" si="48"/>
        <v>23.950796666666665</v>
      </c>
      <c r="H496" s="52">
        <f t="shared" si="49"/>
        <v>32.828149870848002</v>
      </c>
      <c r="I496" s="10" t="s">
        <v>129</v>
      </c>
      <c r="J496" s="4">
        <v>30.203029999999998</v>
      </c>
      <c r="K496" s="4">
        <v>25.599900000000002</v>
      </c>
      <c r="L496" s="4">
        <v>16.04946</v>
      </c>
      <c r="M496" s="17"/>
      <c r="N496" s="17"/>
      <c r="O496" s="11"/>
    </row>
    <row r="497" spans="1:15">
      <c r="A497" s="11"/>
      <c r="B497" s="10">
        <v>29</v>
      </c>
      <c r="C497" s="196">
        <v>40571</v>
      </c>
      <c r="D497" s="16">
        <v>301.7</v>
      </c>
      <c r="E497" s="16">
        <v>14.233000000000001</v>
      </c>
      <c r="F497" s="16">
        <f t="shared" si="45"/>
        <v>1.2297312</v>
      </c>
      <c r="G497" s="16">
        <f t="shared" si="48"/>
        <v>32.301683333333337</v>
      </c>
      <c r="H497" s="52">
        <f t="shared" si="49"/>
        <v>39.722387807520008</v>
      </c>
      <c r="I497" s="10" t="s">
        <v>130</v>
      </c>
      <c r="J497" s="4">
        <v>26.106290000000001</v>
      </c>
      <c r="K497" s="4">
        <v>31.20027</v>
      </c>
      <c r="L497" s="4">
        <v>39.598489999999998</v>
      </c>
      <c r="M497" s="89"/>
      <c r="N497" s="17"/>
      <c r="O497" s="11"/>
    </row>
    <row r="498" spans="1:15">
      <c r="A498" s="11"/>
      <c r="B498" s="10">
        <v>30</v>
      </c>
      <c r="C498" s="196">
        <v>40578</v>
      </c>
      <c r="D498" s="16">
        <v>301.74</v>
      </c>
      <c r="E498" s="16">
        <v>15.858000000000001</v>
      </c>
      <c r="F498" s="16">
        <f t="shared" si="45"/>
        <v>1.3701312000000001</v>
      </c>
      <c r="G498" s="16">
        <f t="shared" si="48"/>
        <v>26.454113333333336</v>
      </c>
      <c r="H498" s="52">
        <f t="shared" si="49"/>
        <v>36.245606046336007</v>
      </c>
      <c r="I498" s="10" t="s">
        <v>131</v>
      </c>
      <c r="J498" s="4">
        <v>19.98668</v>
      </c>
      <c r="K498" s="4">
        <v>29.290849999999999</v>
      </c>
      <c r="L498" s="4">
        <v>30.084810000000001</v>
      </c>
      <c r="M498" s="17"/>
      <c r="N498" s="17"/>
      <c r="O498" s="11"/>
    </row>
    <row r="499" spans="1:15">
      <c r="A499" s="11"/>
      <c r="B499" s="10">
        <v>31</v>
      </c>
      <c r="C499" s="196">
        <v>40590</v>
      </c>
      <c r="D499" s="16">
        <v>301.69</v>
      </c>
      <c r="E499" s="16">
        <v>3.431</v>
      </c>
      <c r="F499" s="16">
        <f t="shared" si="45"/>
        <v>0.29643840000000005</v>
      </c>
      <c r="G499" s="16">
        <f t="shared" si="48"/>
        <v>33.407670000000003</v>
      </c>
      <c r="H499" s="52">
        <f t="shared" si="49"/>
        <v>9.9033162425280032</v>
      </c>
      <c r="I499" s="10" t="s">
        <v>132</v>
      </c>
      <c r="J499" s="4">
        <v>36.838979999999999</v>
      </c>
      <c r="K499" s="4">
        <v>31.780329999999999</v>
      </c>
      <c r="L499" s="4">
        <v>31.6037</v>
      </c>
      <c r="M499" s="17"/>
      <c r="N499" s="17"/>
      <c r="O499" s="11"/>
    </row>
    <row r="500" spans="1:15">
      <c r="A500" s="11"/>
      <c r="B500" s="10">
        <v>32</v>
      </c>
      <c r="C500" s="196">
        <v>40602</v>
      </c>
      <c r="D500" s="16">
        <v>301.74</v>
      </c>
      <c r="E500" s="16">
        <v>7.6520000000000001</v>
      </c>
      <c r="F500" s="16">
        <f t="shared" si="45"/>
        <v>0.66113280000000008</v>
      </c>
      <c r="G500" s="16">
        <f t="shared" si="48"/>
        <v>29.010010000000005</v>
      </c>
      <c r="H500" s="52">
        <f t="shared" si="49"/>
        <v>19.179469139328006</v>
      </c>
      <c r="I500" s="10" t="s">
        <v>179</v>
      </c>
      <c r="J500" s="4">
        <v>30.393190000000001</v>
      </c>
      <c r="K500" s="4">
        <v>23.407409999999999</v>
      </c>
      <c r="L500" s="4">
        <v>33.229430000000001</v>
      </c>
      <c r="M500" s="17"/>
      <c r="N500" s="17"/>
      <c r="O500" s="11"/>
    </row>
    <row r="501" spans="1:15">
      <c r="A501" s="11"/>
      <c r="B501" s="91">
        <v>33</v>
      </c>
      <c r="C501" s="198">
        <v>40606</v>
      </c>
      <c r="D501" s="92">
        <v>301.76</v>
      </c>
      <c r="E501" s="92">
        <v>7.734</v>
      </c>
      <c r="F501" s="92">
        <f t="shared" si="45"/>
        <v>0.66821760000000008</v>
      </c>
      <c r="G501" s="92">
        <f t="shared" si="48"/>
        <v>46.535253333333337</v>
      </c>
      <c r="H501" s="52">
        <f t="shared" si="49"/>
        <v>31.095675297792006</v>
      </c>
      <c r="I501" s="91" t="s">
        <v>180</v>
      </c>
      <c r="J501" s="92">
        <v>53.87088</v>
      </c>
      <c r="K501" s="92">
        <v>38.213940000000001</v>
      </c>
      <c r="L501" s="92">
        <v>47.520940000000003</v>
      </c>
      <c r="M501" s="17"/>
      <c r="N501" s="17"/>
      <c r="O501" s="11"/>
    </row>
    <row r="502" spans="1:15">
      <c r="A502" s="90"/>
      <c r="B502" s="91">
        <v>34</v>
      </c>
      <c r="C502" s="198">
        <v>40613</v>
      </c>
      <c r="D502" s="92">
        <v>301.76</v>
      </c>
      <c r="E502" s="92">
        <v>8.0340000000000007</v>
      </c>
      <c r="F502" s="92">
        <f t="shared" si="45"/>
        <v>0.69413760000000013</v>
      </c>
      <c r="G502" s="92">
        <f t="shared" si="48"/>
        <v>50.223633333333332</v>
      </c>
      <c r="H502" s="52">
        <f t="shared" si="49"/>
        <v>34.862112305280007</v>
      </c>
      <c r="I502" s="91" t="s">
        <v>181</v>
      </c>
      <c r="J502" s="92">
        <v>62.530349999999999</v>
      </c>
      <c r="K502" s="92">
        <v>40.508499999999998</v>
      </c>
      <c r="L502" s="92">
        <v>47.63205</v>
      </c>
      <c r="M502" s="93"/>
      <c r="N502" s="17"/>
      <c r="O502" s="11"/>
    </row>
    <row r="503" spans="1:15" ht="24.75" thickBot="1">
      <c r="A503" s="94"/>
      <c r="B503" s="95">
        <v>35</v>
      </c>
      <c r="C503" s="202">
        <v>40631</v>
      </c>
      <c r="D503" s="96">
        <v>301.86</v>
      </c>
      <c r="E503" s="96">
        <v>9.8930000000000007</v>
      </c>
      <c r="F503" s="96">
        <f t="shared" si="45"/>
        <v>0.85475520000000016</v>
      </c>
      <c r="G503" s="96">
        <f t="shared" si="48"/>
        <v>44.507203333333337</v>
      </c>
      <c r="H503" s="52">
        <f t="shared" si="49"/>
        <v>38.042763486624011</v>
      </c>
      <c r="I503" s="95" t="s">
        <v>182</v>
      </c>
      <c r="J503" s="96">
        <v>43.073950000000004</v>
      </c>
      <c r="K503" s="96">
        <v>52.071280000000002</v>
      </c>
      <c r="L503" s="96">
        <v>38.376379999999997</v>
      </c>
      <c r="M503" s="17"/>
      <c r="N503" s="17"/>
      <c r="O503" s="11"/>
    </row>
    <row r="504" spans="1:15">
      <c r="A504" s="11"/>
      <c r="B504" s="10">
        <v>1</v>
      </c>
      <c r="C504" s="196">
        <v>40639</v>
      </c>
      <c r="D504" s="16">
        <v>301.85000000000002</v>
      </c>
      <c r="E504" s="16">
        <v>7.899</v>
      </c>
      <c r="F504" s="16">
        <f t="shared" si="45"/>
        <v>0.68247360000000001</v>
      </c>
      <c r="G504" s="16">
        <f t="shared" si="48"/>
        <v>178.12055999999998</v>
      </c>
      <c r="H504" s="52">
        <f t="shared" si="49"/>
        <v>121.56257981721599</v>
      </c>
      <c r="I504" s="86" t="s">
        <v>170</v>
      </c>
      <c r="J504" s="4">
        <v>181.37684999999999</v>
      </c>
      <c r="K504" s="4">
        <v>178.19399000000001</v>
      </c>
      <c r="L504" s="4">
        <v>174.79084</v>
      </c>
      <c r="M504" s="17"/>
      <c r="N504" s="17"/>
      <c r="O504" s="11"/>
    </row>
    <row r="505" spans="1:15">
      <c r="A505" s="11"/>
      <c r="B505" s="10">
        <v>2</v>
      </c>
      <c r="C505" s="196">
        <v>40651</v>
      </c>
      <c r="D505" s="16">
        <v>301.95</v>
      </c>
      <c r="E505" s="16">
        <v>19.768000000000001</v>
      </c>
      <c r="F505" s="16">
        <f t="shared" si="45"/>
        <v>1.7079552000000002</v>
      </c>
      <c r="G505" s="16">
        <f t="shared" si="48"/>
        <v>170.60509999999999</v>
      </c>
      <c r="H505" s="52">
        <f t="shared" si="49"/>
        <v>291.38586769152005</v>
      </c>
      <c r="I505" s="10" t="s">
        <v>171</v>
      </c>
      <c r="J505" s="4">
        <v>160.77723</v>
      </c>
      <c r="K505" s="4">
        <v>184.62989999999999</v>
      </c>
      <c r="L505" s="4">
        <v>166.40817000000001</v>
      </c>
      <c r="M505" s="17"/>
      <c r="N505" s="17"/>
      <c r="O505" s="11"/>
    </row>
    <row r="506" spans="1:15">
      <c r="A506" s="11"/>
      <c r="B506" s="10">
        <v>3</v>
      </c>
      <c r="C506" s="196">
        <v>40661</v>
      </c>
      <c r="D506" s="16">
        <v>302.05</v>
      </c>
      <c r="E506" s="16">
        <v>31.074000000000002</v>
      </c>
      <c r="F506" s="16">
        <f t="shared" si="45"/>
        <v>2.6847936000000003</v>
      </c>
      <c r="G506" s="16">
        <f t="shared" si="48"/>
        <v>186.83590666666669</v>
      </c>
      <c r="H506" s="52">
        <f t="shared" si="49"/>
        <v>501.61584646886411</v>
      </c>
      <c r="I506" s="10" t="s">
        <v>172</v>
      </c>
      <c r="J506" s="4">
        <v>193.68633</v>
      </c>
      <c r="K506" s="4">
        <v>189.93538000000001</v>
      </c>
      <c r="L506" s="4">
        <v>176.88601</v>
      </c>
      <c r="M506" s="17"/>
      <c r="N506" s="17"/>
      <c r="O506" s="11"/>
    </row>
    <row r="507" spans="1:15">
      <c r="A507" s="11"/>
      <c r="B507" s="10">
        <v>4</v>
      </c>
      <c r="C507" s="196">
        <v>40675</v>
      </c>
      <c r="D507" s="16">
        <v>302.18</v>
      </c>
      <c r="E507" s="16">
        <v>61.286999999999999</v>
      </c>
      <c r="F507" s="16">
        <f t="shared" si="45"/>
        <v>5.2951968000000003</v>
      </c>
      <c r="G507" s="16">
        <f t="shared" si="48"/>
        <v>131.50062333333332</v>
      </c>
      <c r="H507" s="52">
        <f t="shared" si="49"/>
        <v>696.32167987267201</v>
      </c>
      <c r="I507" s="101" t="s">
        <v>173</v>
      </c>
      <c r="J507" s="4">
        <v>130.59881999999999</v>
      </c>
      <c r="K507" s="4">
        <v>115.32805</v>
      </c>
      <c r="L507" s="4">
        <v>148.57499999999999</v>
      </c>
      <c r="M507" s="17"/>
      <c r="N507" s="17"/>
      <c r="O507" s="11"/>
    </row>
    <row r="508" spans="1:15">
      <c r="A508" s="11"/>
      <c r="B508" s="10">
        <v>5</v>
      </c>
      <c r="C508" s="196">
        <v>40687</v>
      </c>
      <c r="D508" s="16">
        <v>302.17</v>
      </c>
      <c r="E508" s="16">
        <v>71.572000000000003</v>
      </c>
      <c r="F508" s="16">
        <f t="shared" si="45"/>
        <v>6.1838208000000003</v>
      </c>
      <c r="G508" s="16">
        <f t="shared" si="48"/>
        <v>60.130716666666665</v>
      </c>
      <c r="H508" s="52">
        <f t="shared" si="49"/>
        <v>371.83757644223999</v>
      </c>
      <c r="I508" s="10" t="s">
        <v>174</v>
      </c>
      <c r="J508" s="4">
        <v>57.784599999999998</v>
      </c>
      <c r="K508" s="4">
        <v>57.501629999999999</v>
      </c>
      <c r="L508" s="4">
        <v>65.105919999999998</v>
      </c>
      <c r="M508" s="17"/>
      <c r="N508" s="17"/>
      <c r="O508" s="11"/>
    </row>
    <row r="509" spans="1:15">
      <c r="A509" s="11"/>
      <c r="B509" s="10">
        <v>6</v>
      </c>
      <c r="C509" s="196">
        <v>40693</v>
      </c>
      <c r="D509" s="16">
        <v>302.18</v>
      </c>
      <c r="E509" s="16">
        <v>57.725000000000001</v>
      </c>
      <c r="F509" s="16">
        <f t="shared" si="45"/>
        <v>4.9874400000000003</v>
      </c>
      <c r="G509" s="16">
        <f t="shared" si="48"/>
        <v>245.03402333333335</v>
      </c>
      <c r="H509" s="52">
        <f t="shared" si="49"/>
        <v>1222.0924893336003</v>
      </c>
      <c r="I509" s="10" t="s">
        <v>183</v>
      </c>
      <c r="J509" s="4">
        <v>251.55896000000001</v>
      </c>
      <c r="K509" s="4">
        <v>251.17495</v>
      </c>
      <c r="L509" s="4">
        <v>232.36815999999999</v>
      </c>
      <c r="M509" s="17"/>
      <c r="N509" s="17"/>
      <c r="O509" s="11"/>
    </row>
    <row r="510" spans="1:15">
      <c r="A510" s="11"/>
      <c r="B510" s="10">
        <v>7</v>
      </c>
      <c r="C510" s="196">
        <v>40695</v>
      </c>
      <c r="D510" s="16">
        <v>302.08999999999997</v>
      </c>
      <c r="E510" s="16">
        <v>58.496000000000002</v>
      </c>
      <c r="F510" s="16">
        <f t="shared" si="45"/>
        <v>5.0540544000000001</v>
      </c>
      <c r="G510" s="16">
        <f t="shared" si="48"/>
        <v>40.17751333333333</v>
      </c>
      <c r="H510" s="52">
        <f t="shared" si="49"/>
        <v>203.05933804339199</v>
      </c>
      <c r="I510" s="10" t="s">
        <v>176</v>
      </c>
      <c r="J510" s="4">
        <v>34.417319999999997</v>
      </c>
      <c r="K510" s="4">
        <v>42.699080000000002</v>
      </c>
      <c r="L510" s="4">
        <v>43.416139999999999</v>
      </c>
      <c r="M510" s="17"/>
      <c r="N510" s="17"/>
      <c r="O510" s="11"/>
    </row>
    <row r="511" spans="1:15">
      <c r="A511" s="11"/>
      <c r="B511" s="10">
        <v>8</v>
      </c>
      <c r="C511" s="196">
        <v>40705</v>
      </c>
      <c r="D511" s="16">
        <v>302.12</v>
      </c>
      <c r="E511" s="16">
        <v>59.612000000000002</v>
      </c>
      <c r="F511" s="16">
        <f t="shared" si="45"/>
        <v>5.1504768000000007</v>
      </c>
      <c r="G511" s="16">
        <f t="shared" si="48"/>
        <v>45.280830000000002</v>
      </c>
      <c r="H511" s="52">
        <f t="shared" si="49"/>
        <v>233.21786439974403</v>
      </c>
      <c r="I511" s="10" t="s">
        <v>177</v>
      </c>
      <c r="J511" s="4">
        <v>46.463439999999999</v>
      </c>
      <c r="K511" s="4">
        <v>48.381360000000001</v>
      </c>
      <c r="L511" s="4">
        <v>40.997689999999999</v>
      </c>
      <c r="M511" s="17"/>
      <c r="N511" s="17"/>
      <c r="O511" s="11"/>
    </row>
    <row r="512" spans="1:15">
      <c r="A512" s="11"/>
      <c r="B512" s="10">
        <v>9</v>
      </c>
      <c r="C512" s="196">
        <v>40719</v>
      </c>
      <c r="D512" s="16">
        <v>302.08</v>
      </c>
      <c r="E512" s="16">
        <v>57.725000000000001</v>
      </c>
      <c r="F512" s="16">
        <f t="shared" si="45"/>
        <v>4.9874400000000003</v>
      </c>
      <c r="G512" s="16">
        <f t="shared" si="48"/>
        <v>60.164549999999998</v>
      </c>
      <c r="H512" s="52">
        <f t="shared" si="49"/>
        <v>300.06708325200003</v>
      </c>
      <c r="I512" s="10" t="s">
        <v>184</v>
      </c>
      <c r="J512" s="4">
        <v>59.798079999999999</v>
      </c>
      <c r="K512" s="4">
        <v>66.943309999999997</v>
      </c>
      <c r="L512" s="4">
        <v>53.75226</v>
      </c>
      <c r="M512" s="17"/>
      <c r="N512" s="17"/>
      <c r="O512" s="11"/>
    </row>
    <row r="513" spans="1:15">
      <c r="A513" s="11"/>
      <c r="B513" s="10">
        <v>10</v>
      </c>
      <c r="C513" s="88">
        <v>19912</v>
      </c>
      <c r="D513" s="16">
        <v>302.10000000000002</v>
      </c>
      <c r="E513" s="16">
        <v>58.514000000000003</v>
      </c>
      <c r="F513" s="16">
        <f t="shared" si="45"/>
        <v>5.0556096000000004</v>
      </c>
      <c r="G513" s="16">
        <f t="shared" si="48"/>
        <v>45.504169999999995</v>
      </c>
      <c r="H513" s="52">
        <f t="shared" si="49"/>
        <v>230.051318692032</v>
      </c>
      <c r="I513" s="10" t="s">
        <v>185</v>
      </c>
      <c r="J513" s="4">
        <v>54.075209999999998</v>
      </c>
      <c r="K513" s="4">
        <v>40.031750000000002</v>
      </c>
      <c r="L513" s="4">
        <v>42.405549999999998</v>
      </c>
      <c r="M513" s="17"/>
      <c r="N513" s="17"/>
      <c r="O513" s="11"/>
    </row>
    <row r="514" spans="1:15">
      <c r="A514" s="11"/>
      <c r="B514" s="10">
        <v>11</v>
      </c>
      <c r="C514" s="88">
        <v>19921</v>
      </c>
      <c r="D514" s="16">
        <v>302.48</v>
      </c>
      <c r="E514" s="16">
        <v>117.321</v>
      </c>
      <c r="F514" s="16">
        <f t="shared" si="45"/>
        <v>10.1365344</v>
      </c>
      <c r="G514" s="16">
        <f t="shared" si="48"/>
        <v>283.68183333333332</v>
      </c>
      <c r="H514" s="52">
        <f t="shared" si="49"/>
        <v>2875.5506622384</v>
      </c>
      <c r="I514" s="10" t="s">
        <v>142</v>
      </c>
      <c r="J514" s="4">
        <v>290.32368000000002</v>
      </c>
      <c r="K514" s="4">
        <v>280.38814000000002</v>
      </c>
      <c r="L514" s="4">
        <v>280.33368000000002</v>
      </c>
      <c r="M514" s="17"/>
      <c r="N514" s="17"/>
      <c r="O514" s="11"/>
    </row>
    <row r="515" spans="1:15">
      <c r="A515" s="11"/>
      <c r="B515" s="10">
        <v>12</v>
      </c>
      <c r="C515" s="88">
        <v>19935</v>
      </c>
      <c r="D515" s="16">
        <v>302.22000000000003</v>
      </c>
      <c r="E515" s="16">
        <v>80.739000000000004</v>
      </c>
      <c r="F515" s="16">
        <f t="shared" si="45"/>
        <v>6.975849600000001</v>
      </c>
      <c r="G515" s="16">
        <f t="shared" si="48"/>
        <v>39.363049999999994</v>
      </c>
      <c r="H515" s="52">
        <f t="shared" si="49"/>
        <v>274.59071659727999</v>
      </c>
      <c r="I515" s="10" t="s">
        <v>143</v>
      </c>
      <c r="J515" s="4">
        <v>36.45514</v>
      </c>
      <c r="K515" s="4">
        <v>39.408549999999998</v>
      </c>
      <c r="L515" s="4">
        <v>42.225459999999998</v>
      </c>
      <c r="M515" s="17"/>
      <c r="N515" s="17"/>
      <c r="O515" s="11"/>
    </row>
    <row r="516" spans="1:15">
      <c r="A516" s="11"/>
      <c r="B516" s="10">
        <v>13</v>
      </c>
      <c r="C516" s="88">
        <v>19937</v>
      </c>
      <c r="D516" s="16">
        <v>304.24</v>
      </c>
      <c r="E516" s="16">
        <v>439.41500000000002</v>
      </c>
      <c r="F516" s="16">
        <f t="shared" si="45"/>
        <v>37.965456000000003</v>
      </c>
      <c r="G516" s="16">
        <f t="shared" si="48"/>
        <v>836.98472000000004</v>
      </c>
      <c r="H516" s="52">
        <f t="shared" si="49"/>
        <v>31776.506559832324</v>
      </c>
      <c r="I516" s="10" t="s">
        <v>144</v>
      </c>
      <c r="J516" s="4">
        <v>856.97288000000003</v>
      </c>
      <c r="K516" s="4">
        <v>794.56304</v>
      </c>
      <c r="L516" s="4">
        <v>859.41823999999997</v>
      </c>
      <c r="M516" s="17"/>
      <c r="N516" s="17"/>
      <c r="O516" s="11"/>
    </row>
    <row r="517" spans="1:15">
      <c r="A517" s="11"/>
      <c r="B517" s="10">
        <v>14</v>
      </c>
      <c r="C517" s="88">
        <v>19956</v>
      </c>
      <c r="D517" s="16">
        <v>303.02</v>
      </c>
      <c r="E517" s="16">
        <v>219.714</v>
      </c>
      <c r="F517" s="16">
        <f t="shared" si="45"/>
        <v>18.983289600000003</v>
      </c>
      <c r="G517" s="16">
        <f t="shared" si="48"/>
        <v>387.49169666666666</v>
      </c>
      <c r="H517" s="52">
        <f t="shared" si="49"/>
        <v>7355.8670954186891</v>
      </c>
      <c r="I517" s="10" t="s">
        <v>145</v>
      </c>
      <c r="J517" s="4">
        <v>388.55176</v>
      </c>
      <c r="K517" s="4">
        <v>358.36700000000002</v>
      </c>
      <c r="L517" s="4">
        <v>415.55633</v>
      </c>
      <c r="M517" s="17"/>
      <c r="N517" s="17"/>
      <c r="O517" s="11"/>
    </row>
    <row r="518" spans="1:15">
      <c r="A518" s="11"/>
      <c r="B518" s="10">
        <v>15</v>
      </c>
      <c r="C518" s="88">
        <v>19963</v>
      </c>
      <c r="D518" s="16">
        <v>304.05</v>
      </c>
      <c r="E518" s="16">
        <v>421.24200000000002</v>
      </c>
      <c r="F518" s="16">
        <f t="shared" si="45"/>
        <v>36.395308800000002</v>
      </c>
      <c r="G518" s="16">
        <f t="shared" si="48"/>
        <v>1026.9342433333334</v>
      </c>
      <c r="H518" s="52">
        <f t="shared" si="49"/>
        <v>37375.588903411015</v>
      </c>
      <c r="I518" s="10" t="s">
        <v>146</v>
      </c>
      <c r="J518" s="4">
        <v>1086.13553</v>
      </c>
      <c r="K518" s="4">
        <v>1049.3807200000001</v>
      </c>
      <c r="L518" s="4">
        <v>945.28647999999998</v>
      </c>
      <c r="M518" s="17"/>
      <c r="N518" s="17"/>
      <c r="O518" s="11"/>
    </row>
    <row r="519" spans="1:15">
      <c r="A519" s="11"/>
      <c r="B519" s="10">
        <v>16</v>
      </c>
      <c r="C519" s="88">
        <v>19986</v>
      </c>
      <c r="D519" s="16">
        <v>302.83999999999997</v>
      </c>
      <c r="E519" s="16">
        <v>197.666</v>
      </c>
      <c r="F519" s="16">
        <f t="shared" si="45"/>
        <v>17.0783424</v>
      </c>
      <c r="G519" s="16">
        <f t="shared" si="48"/>
        <v>216.35128333333333</v>
      </c>
      <c r="H519" s="52">
        <f t="shared" si="49"/>
        <v>3694.92129544608</v>
      </c>
      <c r="I519" s="10" t="s">
        <v>147</v>
      </c>
      <c r="J519" s="4">
        <v>199.834</v>
      </c>
      <c r="K519" s="4">
        <v>228.73236</v>
      </c>
      <c r="L519" s="4">
        <v>220.48749000000001</v>
      </c>
      <c r="M519" s="17"/>
      <c r="N519" s="17"/>
      <c r="O519" s="11"/>
    </row>
    <row r="520" spans="1:15">
      <c r="A520" s="11"/>
      <c r="B520" s="10">
        <v>17</v>
      </c>
      <c r="C520" s="88">
        <v>19990</v>
      </c>
      <c r="D520" s="16">
        <v>303.29000000000002</v>
      </c>
      <c r="E520" s="16">
        <v>270.14299999999997</v>
      </c>
      <c r="F520" s="16">
        <f t="shared" si="45"/>
        <v>23.340355199999998</v>
      </c>
      <c r="G520" s="16">
        <f t="shared" si="48"/>
        <v>441.40994333333333</v>
      </c>
      <c r="H520" s="52">
        <f t="shared" si="49"/>
        <v>10302.664866211871</v>
      </c>
      <c r="I520" s="10" t="s">
        <v>116</v>
      </c>
      <c r="J520" s="4">
        <v>328.69884000000002</v>
      </c>
      <c r="K520" s="4">
        <v>499.76713999999998</v>
      </c>
      <c r="L520" s="4">
        <v>495.76384999999999</v>
      </c>
      <c r="M520" s="17"/>
      <c r="N520" s="17"/>
      <c r="O520" s="11"/>
    </row>
    <row r="521" spans="1:15">
      <c r="A521" s="11"/>
      <c r="B521" s="10">
        <v>18</v>
      </c>
      <c r="C521" s="88">
        <v>19995</v>
      </c>
      <c r="D521" s="16">
        <v>305.23</v>
      </c>
      <c r="E521" s="16">
        <v>748.84900000000005</v>
      </c>
      <c r="F521" s="16">
        <f t="shared" si="45"/>
        <v>64.700553600000006</v>
      </c>
      <c r="G521" s="16">
        <f t="shared" si="48"/>
        <v>4852.9236466666671</v>
      </c>
      <c r="H521" s="52">
        <f t="shared" si="49"/>
        <v>313986.84651786421</v>
      </c>
      <c r="I521" s="10" t="s">
        <v>117</v>
      </c>
      <c r="J521" s="4">
        <v>5615.9011200000004</v>
      </c>
      <c r="K521" s="4">
        <v>5231.2752899999996</v>
      </c>
      <c r="L521" s="4">
        <v>3711.5945299999998</v>
      </c>
      <c r="M521" s="17"/>
      <c r="N521" s="17"/>
      <c r="O521" s="11"/>
    </row>
    <row r="522" spans="1:15">
      <c r="A522" s="11"/>
      <c r="B522" s="10">
        <v>19</v>
      </c>
      <c r="C522" s="88">
        <v>19996</v>
      </c>
      <c r="D522" s="16">
        <v>305.39999999999998</v>
      </c>
      <c r="E522" s="16">
        <v>836.84699999999998</v>
      </c>
      <c r="F522" s="16">
        <f t="shared" si="45"/>
        <v>72.303580800000006</v>
      </c>
      <c r="G522" s="16">
        <f t="shared" si="48"/>
        <v>503.97629666666671</v>
      </c>
      <c r="H522" s="52">
        <f t="shared" si="49"/>
        <v>36439.290887323114</v>
      </c>
      <c r="I522" s="10" t="s">
        <v>148</v>
      </c>
      <c r="J522" s="4">
        <v>521.21861999999999</v>
      </c>
      <c r="K522" s="4">
        <v>506.48867000000001</v>
      </c>
      <c r="L522" s="4">
        <v>484.22160000000002</v>
      </c>
      <c r="M522" s="17"/>
      <c r="N522" s="17"/>
      <c r="O522" s="11"/>
    </row>
    <row r="523" spans="1:15">
      <c r="A523" s="11"/>
      <c r="B523" s="10">
        <v>20</v>
      </c>
      <c r="C523" s="88">
        <v>20009</v>
      </c>
      <c r="D523" s="16">
        <v>302.68</v>
      </c>
      <c r="E523" s="16">
        <v>168.738</v>
      </c>
      <c r="F523" s="16">
        <f t="shared" si="45"/>
        <v>14.5789632</v>
      </c>
      <c r="G523" s="16">
        <f t="shared" si="48"/>
        <v>214.39331333333334</v>
      </c>
      <c r="H523" s="52">
        <f t="shared" si="49"/>
        <v>3125.6322254127363</v>
      </c>
      <c r="I523" s="10" t="s">
        <v>149</v>
      </c>
      <c r="J523" s="4">
        <v>199.84822</v>
      </c>
      <c r="K523" s="4">
        <v>221.53681</v>
      </c>
      <c r="L523" s="4">
        <v>221.79490999999999</v>
      </c>
      <c r="M523" s="17"/>
      <c r="N523" s="17"/>
      <c r="O523" s="11"/>
    </row>
    <row r="524" spans="1:15">
      <c r="A524" s="11"/>
      <c r="B524" s="10">
        <v>21</v>
      </c>
      <c r="C524" s="88">
        <v>20014</v>
      </c>
      <c r="D524" s="16">
        <v>302.63</v>
      </c>
      <c r="E524" s="16">
        <v>160.898</v>
      </c>
      <c r="F524" s="16">
        <f t="shared" si="45"/>
        <v>13.9015872</v>
      </c>
      <c r="G524" s="16">
        <f t="shared" si="48"/>
        <v>224.56782333333334</v>
      </c>
      <c r="H524" s="52">
        <f t="shared" si="49"/>
        <v>3121.849178382528</v>
      </c>
      <c r="I524" s="10" t="s">
        <v>150</v>
      </c>
      <c r="J524" s="4">
        <v>234.05296000000001</v>
      </c>
      <c r="K524" s="4">
        <v>232.26638</v>
      </c>
      <c r="L524" s="4">
        <v>207.38413</v>
      </c>
      <c r="M524" s="17"/>
      <c r="N524" s="17"/>
      <c r="O524" s="11"/>
    </row>
    <row r="525" spans="1:15">
      <c r="A525" s="11"/>
      <c r="B525" s="10">
        <v>22</v>
      </c>
      <c r="C525" s="88">
        <v>20028</v>
      </c>
      <c r="D525" s="16">
        <v>302.39999999999998</v>
      </c>
      <c r="E525" s="16">
        <v>113.01300000000001</v>
      </c>
      <c r="F525" s="16">
        <f t="shared" si="45"/>
        <v>9.7643232000000015</v>
      </c>
      <c r="G525" s="16">
        <f t="shared" si="48"/>
        <v>176.83495666666667</v>
      </c>
      <c r="H525" s="52">
        <f t="shared" si="49"/>
        <v>1726.6736699513283</v>
      </c>
      <c r="I525" s="10" t="s">
        <v>151</v>
      </c>
      <c r="J525" s="4">
        <v>181.33928</v>
      </c>
      <c r="K525" s="4">
        <v>175.07687999999999</v>
      </c>
      <c r="L525" s="4">
        <v>174.08870999999999</v>
      </c>
      <c r="M525" s="17"/>
      <c r="N525" s="17"/>
      <c r="O525" s="11"/>
    </row>
    <row r="526" spans="1:15">
      <c r="A526" s="11"/>
      <c r="B526" s="10">
        <v>23</v>
      </c>
      <c r="C526" s="88">
        <v>20035</v>
      </c>
      <c r="D526" s="16">
        <v>302.32</v>
      </c>
      <c r="E526" s="16">
        <v>89.275999999999996</v>
      </c>
      <c r="F526" s="16">
        <f t="shared" si="45"/>
        <v>7.7134464000000005</v>
      </c>
      <c r="G526" s="16">
        <f t="shared" si="48"/>
        <v>131.41468333333333</v>
      </c>
      <c r="H526" s="52">
        <f t="shared" si="49"/>
        <v>1013.6601160646401</v>
      </c>
      <c r="I526" s="10" t="s">
        <v>152</v>
      </c>
      <c r="J526" s="4">
        <v>124.1541</v>
      </c>
      <c r="K526" s="4">
        <v>131.28547</v>
      </c>
      <c r="L526" s="4">
        <v>138.80448000000001</v>
      </c>
      <c r="M526" s="17"/>
      <c r="N526" s="17"/>
      <c r="O526" s="11"/>
    </row>
    <row r="527" spans="1:15">
      <c r="A527" s="11"/>
      <c r="B527" s="10">
        <v>24</v>
      </c>
      <c r="C527" s="88">
        <v>20049</v>
      </c>
      <c r="D527" s="16">
        <v>302.14</v>
      </c>
      <c r="E527" s="16">
        <v>65.744</v>
      </c>
      <c r="F527" s="16">
        <f t="shared" si="45"/>
        <v>5.6802816000000007</v>
      </c>
      <c r="G527" s="16">
        <f t="shared" si="48"/>
        <v>58.647266666666667</v>
      </c>
      <c r="H527" s="52">
        <f t="shared" si="49"/>
        <v>333.13298973696004</v>
      </c>
      <c r="I527" s="10" t="s">
        <v>153</v>
      </c>
      <c r="J527" s="4">
        <v>57.66348</v>
      </c>
      <c r="K527" s="4">
        <v>48.671399999999998</v>
      </c>
      <c r="L527" s="4">
        <v>69.606920000000002</v>
      </c>
      <c r="M527" s="17"/>
      <c r="N527" s="17"/>
      <c r="O527" s="11"/>
    </row>
    <row r="528" spans="1:15">
      <c r="A528" s="11"/>
      <c r="B528" s="10">
        <v>25</v>
      </c>
      <c r="C528" s="88">
        <v>20057</v>
      </c>
      <c r="D528" s="16">
        <v>302.08999999999997</v>
      </c>
      <c r="E528" s="16">
        <v>58.496000000000002</v>
      </c>
      <c r="F528" s="16">
        <f t="shared" si="45"/>
        <v>5.0540544000000001</v>
      </c>
      <c r="G528" s="16">
        <f t="shared" si="48"/>
        <v>43.716119999999997</v>
      </c>
      <c r="H528" s="52">
        <f t="shared" si="49"/>
        <v>220.94364863692797</v>
      </c>
      <c r="I528" s="10" t="s">
        <v>154</v>
      </c>
      <c r="J528" s="4">
        <v>36.968580000000003</v>
      </c>
      <c r="K528" s="4">
        <v>55.598390000000002</v>
      </c>
      <c r="L528" s="4">
        <v>38.581389999999999</v>
      </c>
      <c r="M528" s="17"/>
      <c r="N528" s="17"/>
      <c r="O528" s="11"/>
    </row>
    <row r="529" spans="1:15">
      <c r="A529" s="11"/>
      <c r="B529" s="10">
        <v>26</v>
      </c>
      <c r="C529" s="88">
        <v>20067</v>
      </c>
      <c r="D529" s="16">
        <v>302.01</v>
      </c>
      <c r="E529" s="16">
        <v>50.276000000000003</v>
      </c>
      <c r="F529" s="16">
        <f t="shared" si="45"/>
        <v>4.3438464000000003</v>
      </c>
      <c r="G529" s="16">
        <f t="shared" si="48"/>
        <v>56.378619999999991</v>
      </c>
      <c r="H529" s="52">
        <f t="shared" si="49"/>
        <v>244.90006552396798</v>
      </c>
      <c r="I529" s="10" t="s">
        <v>155</v>
      </c>
      <c r="J529" s="4">
        <v>67.954599999999999</v>
      </c>
      <c r="K529" s="4">
        <v>61.569459999999999</v>
      </c>
      <c r="L529" s="4">
        <v>39.611800000000002</v>
      </c>
      <c r="M529" s="17"/>
      <c r="N529" s="17"/>
      <c r="O529" s="11"/>
    </row>
    <row r="530" spans="1:15">
      <c r="A530" s="11"/>
      <c r="B530" s="10">
        <v>27</v>
      </c>
      <c r="C530" s="88">
        <v>20077</v>
      </c>
      <c r="D530" s="16">
        <v>301.95</v>
      </c>
      <c r="E530" s="16">
        <v>33.683999999999997</v>
      </c>
      <c r="F530" s="16">
        <f t="shared" si="45"/>
        <v>2.9102975999999998</v>
      </c>
      <c r="G530" s="16">
        <f t="shared" si="48"/>
        <v>100.22596</v>
      </c>
      <c r="H530" s="52">
        <f t="shared" si="49"/>
        <v>291.68737084569597</v>
      </c>
      <c r="I530" s="10" t="s">
        <v>178</v>
      </c>
      <c r="J530" s="4">
        <v>121.25425</v>
      </c>
      <c r="K530" s="4">
        <v>44.876060000000003</v>
      </c>
      <c r="L530" s="4">
        <v>134.54757000000001</v>
      </c>
      <c r="M530" s="17"/>
      <c r="N530" s="17"/>
      <c r="O530" s="11"/>
    </row>
    <row r="531" spans="1:15">
      <c r="A531" s="11"/>
      <c r="B531" s="10">
        <v>28</v>
      </c>
      <c r="C531" s="88">
        <v>20087</v>
      </c>
      <c r="D531" s="16">
        <v>301.89999999999998</v>
      </c>
      <c r="E531" s="16">
        <v>28.51</v>
      </c>
      <c r="F531" s="16">
        <f t="shared" si="45"/>
        <v>2.4632640000000001</v>
      </c>
      <c r="G531" s="16">
        <f t="shared" si="48"/>
        <v>75.062550000000002</v>
      </c>
      <c r="H531" s="52">
        <f t="shared" si="49"/>
        <v>184.89887716320001</v>
      </c>
      <c r="I531" s="10" t="s">
        <v>129</v>
      </c>
      <c r="J531" s="4">
        <v>62.541789999999999</v>
      </c>
      <c r="K531" s="4">
        <v>65.691680000000005</v>
      </c>
      <c r="L531" s="4">
        <v>96.954179999999994</v>
      </c>
      <c r="M531" s="17"/>
      <c r="N531" s="17"/>
      <c r="O531" s="11"/>
    </row>
    <row r="532" spans="1:15">
      <c r="A532" s="11"/>
      <c r="B532" s="10">
        <v>29</v>
      </c>
      <c r="C532" s="88">
        <v>20099</v>
      </c>
      <c r="D532" s="16">
        <v>301.89</v>
      </c>
      <c r="E532" s="16">
        <v>23.992999999999999</v>
      </c>
      <c r="F532" s="16">
        <f t="shared" si="45"/>
        <v>2.0729951999999998</v>
      </c>
      <c r="G532" s="16">
        <f t="shared" si="48"/>
        <v>47.85109666666667</v>
      </c>
      <c r="H532" s="52">
        <f t="shared" si="49"/>
        <v>99.195093704735996</v>
      </c>
      <c r="I532" s="10" t="s">
        <v>130</v>
      </c>
      <c r="J532" s="4">
        <v>38.08746</v>
      </c>
      <c r="K532" s="4">
        <v>49.115270000000002</v>
      </c>
      <c r="L532" s="4">
        <v>56.350560000000002</v>
      </c>
      <c r="M532" s="17"/>
      <c r="N532" s="17"/>
      <c r="O532" s="11"/>
    </row>
    <row r="533" spans="1:15">
      <c r="A533" s="11"/>
      <c r="B533" s="10">
        <v>30</v>
      </c>
      <c r="C533" s="88">
        <v>20106</v>
      </c>
      <c r="D533" s="16">
        <v>301.89</v>
      </c>
      <c r="E533" s="16">
        <v>31.132000000000001</v>
      </c>
      <c r="F533" s="16">
        <f t="shared" si="45"/>
        <v>2.6898048000000001</v>
      </c>
      <c r="G533" s="16">
        <f t="shared" si="48"/>
        <v>57.546463333333328</v>
      </c>
      <c r="H533" s="52">
        <f t="shared" si="49"/>
        <v>154.78875329702399</v>
      </c>
      <c r="I533" s="10" t="s">
        <v>131</v>
      </c>
      <c r="J533" s="4">
        <v>55.778880000000001</v>
      </c>
      <c r="K533" s="4">
        <v>59.533389999999997</v>
      </c>
      <c r="L533" s="4">
        <v>57.327120000000001</v>
      </c>
      <c r="M533" s="17"/>
      <c r="N533" s="17"/>
      <c r="O533" s="11"/>
    </row>
    <row r="534" spans="1:15">
      <c r="A534" s="11"/>
      <c r="B534" s="10">
        <v>31</v>
      </c>
      <c r="C534" s="88">
        <v>20114</v>
      </c>
      <c r="D534" s="16">
        <v>301.85000000000002</v>
      </c>
      <c r="E534" s="16">
        <v>21.459</v>
      </c>
      <c r="F534" s="16">
        <f t="shared" si="45"/>
        <v>1.8540576</v>
      </c>
      <c r="G534" s="16">
        <f t="shared" si="48"/>
        <v>53.95482333333333</v>
      </c>
      <c r="H534" s="52">
        <f t="shared" si="49"/>
        <v>100.03535025782399</v>
      </c>
      <c r="I534" s="10" t="s">
        <v>132</v>
      </c>
      <c r="J534" s="4">
        <v>52.177520000000001</v>
      </c>
      <c r="K534" s="4">
        <v>52.345269999999999</v>
      </c>
      <c r="L534" s="4">
        <v>57.341679999999997</v>
      </c>
      <c r="M534" s="17"/>
      <c r="N534" s="17"/>
      <c r="O534" s="11"/>
    </row>
    <row r="535" spans="1:15">
      <c r="A535" s="11"/>
      <c r="B535" s="10">
        <v>32</v>
      </c>
      <c r="C535" s="88">
        <v>20121</v>
      </c>
      <c r="D535" s="16">
        <v>301.8</v>
      </c>
      <c r="E535" s="16">
        <v>19.376999999999999</v>
      </c>
      <c r="F535" s="16">
        <f t="shared" si="45"/>
        <v>1.6741728</v>
      </c>
      <c r="G535" s="16">
        <f t="shared" si="48"/>
        <v>66.364490000000004</v>
      </c>
      <c r="H535" s="52">
        <f t="shared" si="49"/>
        <v>111.10562404387201</v>
      </c>
      <c r="I535" s="10" t="s">
        <v>179</v>
      </c>
      <c r="J535" s="4">
        <v>73.227130000000002</v>
      </c>
      <c r="K535" s="4">
        <v>55.82159</v>
      </c>
      <c r="L535" s="4">
        <v>70.044749999999993</v>
      </c>
      <c r="M535" s="17"/>
      <c r="N535" s="17"/>
      <c r="O535" s="11"/>
    </row>
    <row r="536" spans="1:15">
      <c r="A536" s="11"/>
      <c r="B536" s="10">
        <v>33</v>
      </c>
      <c r="C536" s="88">
        <v>20134</v>
      </c>
      <c r="D536" s="16">
        <v>302.02999999999997</v>
      </c>
      <c r="E536" s="16">
        <v>47.656999999999996</v>
      </c>
      <c r="F536" s="16">
        <f t="shared" si="45"/>
        <v>4.1175648000000002</v>
      </c>
      <c r="G536" s="16">
        <f t="shared" ref="G536:G579" si="50">+AVERAGE(J536:L536)</f>
        <v>45.4133</v>
      </c>
      <c r="H536" s="52">
        <f t="shared" si="49"/>
        <v>186.99220553184</v>
      </c>
      <c r="I536" s="10" t="s">
        <v>180</v>
      </c>
      <c r="J536" s="4">
        <v>36.989449999999998</v>
      </c>
      <c r="K536" s="4">
        <v>56.314450000000001</v>
      </c>
      <c r="L536" s="4">
        <v>42.936</v>
      </c>
      <c r="M536" s="17"/>
      <c r="N536" s="17"/>
      <c r="O536" s="11"/>
    </row>
    <row r="537" spans="1:15">
      <c r="A537" s="11"/>
      <c r="B537" s="10">
        <v>34</v>
      </c>
      <c r="C537" s="88">
        <v>20142</v>
      </c>
      <c r="D537" s="16">
        <v>301.75</v>
      </c>
      <c r="E537" s="16">
        <v>14.976000000000001</v>
      </c>
      <c r="F537" s="16">
        <f t="shared" si="45"/>
        <v>1.2939264000000001</v>
      </c>
      <c r="G537" s="16">
        <f t="shared" si="50"/>
        <v>75.009959999999992</v>
      </c>
      <c r="H537" s="52">
        <f t="shared" si="49"/>
        <v>97.057367506944004</v>
      </c>
      <c r="I537" s="10" t="s">
        <v>181</v>
      </c>
      <c r="J537" s="4">
        <v>63.955509999999997</v>
      </c>
      <c r="K537" s="4">
        <v>80.575059999999993</v>
      </c>
      <c r="L537" s="4">
        <v>80.499309999999994</v>
      </c>
      <c r="M537" s="17"/>
      <c r="N537" s="17"/>
      <c r="O537" s="11"/>
    </row>
    <row r="538" spans="1:15">
      <c r="A538" s="11"/>
      <c r="B538" s="10">
        <v>35</v>
      </c>
      <c r="C538" s="88">
        <v>20154</v>
      </c>
      <c r="D538" s="16">
        <v>301.70999999999998</v>
      </c>
      <c r="E538" s="16">
        <v>6.6929999999999996</v>
      </c>
      <c r="F538" s="16">
        <f t="shared" si="45"/>
        <v>0.57827519999999999</v>
      </c>
      <c r="G538" s="16">
        <f t="shared" si="50"/>
        <v>54.588006666666672</v>
      </c>
      <c r="H538" s="52">
        <f t="shared" si="49"/>
        <v>31.566890472768002</v>
      </c>
      <c r="I538" s="10" t="s">
        <v>182</v>
      </c>
      <c r="J538" s="4">
        <v>73.248180000000005</v>
      </c>
      <c r="K538" s="4">
        <v>46.862079999999999</v>
      </c>
      <c r="L538" s="4">
        <v>43.653759999999998</v>
      </c>
      <c r="M538" s="17"/>
      <c r="N538" s="17"/>
      <c r="O538" s="11"/>
    </row>
    <row r="539" spans="1:15">
      <c r="A539" s="11"/>
      <c r="B539" s="10">
        <v>36</v>
      </c>
      <c r="C539" s="88">
        <v>20164</v>
      </c>
      <c r="D539" s="16">
        <v>301.92</v>
      </c>
      <c r="E539" s="16">
        <v>33.750999999999998</v>
      </c>
      <c r="F539" s="16">
        <f t="shared" si="45"/>
        <v>2.9160863999999997</v>
      </c>
      <c r="G539" s="16">
        <f t="shared" si="50"/>
        <v>43.61318</v>
      </c>
      <c r="H539" s="52">
        <f t="shared" si="49"/>
        <v>127.17980105875199</v>
      </c>
      <c r="I539" s="10" t="s">
        <v>186</v>
      </c>
      <c r="J539" s="4">
        <v>38.882359999999998</v>
      </c>
      <c r="K539" s="4">
        <v>39.701160000000002</v>
      </c>
      <c r="L539" s="4">
        <v>52.256019999999999</v>
      </c>
      <c r="M539" s="17"/>
      <c r="N539" s="17"/>
      <c r="O539" s="11"/>
    </row>
    <row r="540" spans="1:15">
      <c r="A540" s="124"/>
      <c r="B540" s="125">
        <v>37</v>
      </c>
      <c r="C540" s="126">
        <v>20171</v>
      </c>
      <c r="D540" s="127">
        <v>301.5</v>
      </c>
      <c r="E540" s="127">
        <v>15.595000000000001</v>
      </c>
      <c r="F540" s="127">
        <f t="shared" si="45"/>
        <v>1.3474080000000002</v>
      </c>
      <c r="G540" s="127">
        <f t="shared" si="50"/>
        <v>82.42816333333333</v>
      </c>
      <c r="H540" s="52">
        <f t="shared" si="49"/>
        <v>111.06436670064001</v>
      </c>
      <c r="I540" s="125" t="s">
        <v>187</v>
      </c>
      <c r="J540" s="127">
        <v>76.414500000000004</v>
      </c>
      <c r="K540" s="127">
        <v>106.98923000000001</v>
      </c>
      <c r="L540" s="127">
        <v>63.880760000000002</v>
      </c>
      <c r="M540" s="128"/>
      <c r="N540" s="128"/>
      <c r="O540" s="124"/>
    </row>
    <row r="541" spans="1:15">
      <c r="A541" s="11"/>
      <c r="B541" s="10">
        <v>1</v>
      </c>
      <c r="C541" s="88">
        <v>20183</v>
      </c>
      <c r="D541" s="16">
        <v>301.83</v>
      </c>
      <c r="E541" s="16">
        <v>20.405999999999999</v>
      </c>
      <c r="F541" s="16">
        <f t="shared" si="45"/>
        <v>1.7630783999999999</v>
      </c>
      <c r="G541" s="16">
        <f t="shared" si="50"/>
        <v>15.543273333333333</v>
      </c>
      <c r="H541" s="52">
        <f t="shared" si="49"/>
        <v>27.404009479296001</v>
      </c>
      <c r="I541" s="86" t="s">
        <v>170</v>
      </c>
      <c r="J541" s="4">
        <v>14.70228</v>
      </c>
      <c r="K541" s="4">
        <v>16.45458</v>
      </c>
      <c r="L541" s="4">
        <v>15.47296</v>
      </c>
      <c r="M541" s="17"/>
      <c r="N541" s="17"/>
      <c r="O541" s="11"/>
    </row>
    <row r="542" spans="1:15">
      <c r="A542" s="11"/>
      <c r="B542" s="10">
        <v>2</v>
      </c>
      <c r="C542" s="88">
        <v>20197</v>
      </c>
      <c r="D542" s="16">
        <v>301.82</v>
      </c>
      <c r="E542" s="16">
        <v>21.318000000000001</v>
      </c>
      <c r="F542" s="16">
        <f t="shared" si="45"/>
        <v>1.8418752000000003</v>
      </c>
      <c r="G542" s="16">
        <f t="shared" si="50"/>
        <v>21.641656666666666</v>
      </c>
      <c r="H542" s="52">
        <f t="shared" si="49"/>
        <v>39.861230701248004</v>
      </c>
      <c r="I542" s="10" t="s">
        <v>171</v>
      </c>
      <c r="J542" s="4">
        <v>24.41694</v>
      </c>
      <c r="K542" s="4">
        <v>15.33849</v>
      </c>
      <c r="L542" s="4">
        <v>25.169540000000001</v>
      </c>
      <c r="M542" s="17"/>
      <c r="N542" s="17"/>
      <c r="O542" s="11"/>
    </row>
    <row r="543" spans="1:15">
      <c r="A543" s="11"/>
      <c r="B543" s="10">
        <v>3</v>
      </c>
      <c r="C543" s="88">
        <v>20202</v>
      </c>
      <c r="D543" s="16">
        <v>301.75</v>
      </c>
      <c r="E543" s="16">
        <v>12.226000000000001</v>
      </c>
      <c r="F543" s="16">
        <f t="shared" si="45"/>
        <v>1.0563264000000001</v>
      </c>
      <c r="G543" s="16">
        <f t="shared" si="50"/>
        <v>12.134656666666666</v>
      </c>
      <c r="H543" s="52">
        <f t="shared" si="49"/>
        <v>12.818158191936002</v>
      </c>
      <c r="I543" s="10" t="s">
        <v>172</v>
      </c>
      <c r="J543" s="4">
        <v>16.922560000000001</v>
      </c>
      <c r="K543" s="4">
        <v>11.4718</v>
      </c>
      <c r="L543" s="4">
        <v>8.0096100000000003</v>
      </c>
      <c r="M543" s="17"/>
      <c r="N543" s="17"/>
      <c r="O543" s="11"/>
    </row>
    <row r="544" spans="1:15">
      <c r="A544" s="11"/>
      <c r="B544" s="10">
        <v>4</v>
      </c>
      <c r="C544" s="88">
        <v>20217</v>
      </c>
      <c r="D544" s="16">
        <v>302.14999999999998</v>
      </c>
      <c r="E544" s="16">
        <v>73.257000000000005</v>
      </c>
      <c r="F544" s="16">
        <f t="shared" si="45"/>
        <v>6.3294048000000007</v>
      </c>
      <c r="G544" s="16">
        <f t="shared" si="50"/>
        <v>142.93929</v>
      </c>
      <c r="H544" s="52">
        <f t="shared" si="49"/>
        <v>904.72062823459214</v>
      </c>
      <c r="I544" s="101" t="s">
        <v>173</v>
      </c>
      <c r="J544" s="4">
        <v>153.71946</v>
      </c>
      <c r="K544" s="4">
        <v>144.02211</v>
      </c>
      <c r="L544" s="4">
        <v>131.0763</v>
      </c>
      <c r="M544" s="17"/>
      <c r="N544" s="17"/>
      <c r="O544" s="11"/>
    </row>
    <row r="545" spans="1:15">
      <c r="A545" s="11"/>
      <c r="B545" s="10">
        <v>5</v>
      </c>
      <c r="C545" s="88">
        <v>20224</v>
      </c>
      <c r="D545" s="16">
        <v>301.83</v>
      </c>
      <c r="E545" s="16">
        <v>19.856999999999999</v>
      </c>
      <c r="F545" s="16">
        <f t="shared" si="45"/>
        <v>1.7156448</v>
      </c>
      <c r="G545" s="16">
        <f t="shared" si="50"/>
        <v>33.071296666666662</v>
      </c>
      <c r="H545" s="52">
        <f t="shared" si="49"/>
        <v>56.738598155423993</v>
      </c>
      <c r="I545" s="10" t="s">
        <v>120</v>
      </c>
      <c r="J545" s="4">
        <v>30.790500000000002</v>
      </c>
      <c r="K545" s="4">
        <v>29.663699999999999</v>
      </c>
      <c r="L545" s="4">
        <v>38.759689999999999</v>
      </c>
      <c r="M545" s="17"/>
      <c r="N545" s="17"/>
      <c r="O545" s="11"/>
    </row>
    <row r="546" spans="1:15">
      <c r="A546" s="11"/>
      <c r="B546" s="10">
        <v>6</v>
      </c>
      <c r="C546" s="88">
        <v>20237</v>
      </c>
      <c r="D546" s="16">
        <v>301.85000000000002</v>
      </c>
      <c r="E546" s="16">
        <v>27.196999999999999</v>
      </c>
      <c r="F546" s="16">
        <f t="shared" si="45"/>
        <v>2.3498208000000003</v>
      </c>
      <c r="G546" s="16">
        <f t="shared" si="50"/>
        <v>66.131483333333335</v>
      </c>
      <c r="H546" s="52">
        <f t="shared" si="49"/>
        <v>155.39713507152001</v>
      </c>
      <c r="I546" s="10" t="s">
        <v>175</v>
      </c>
      <c r="J546" s="4">
        <v>92.457419999999999</v>
      </c>
      <c r="K546" s="4">
        <v>86.834829999999997</v>
      </c>
      <c r="L546" s="4">
        <v>19.1022</v>
      </c>
      <c r="M546" s="17"/>
      <c r="N546" s="17"/>
      <c r="O546" s="11"/>
    </row>
    <row r="547" spans="1:15">
      <c r="A547" s="11"/>
      <c r="B547" s="10">
        <v>7</v>
      </c>
      <c r="C547" s="88">
        <v>20242</v>
      </c>
      <c r="D547" s="16">
        <v>302.02999999999997</v>
      </c>
      <c r="E547" s="16">
        <v>50.762</v>
      </c>
      <c r="F547" s="16">
        <f t="shared" si="45"/>
        <v>4.3858367999999999</v>
      </c>
      <c r="G547" s="16">
        <f t="shared" si="50"/>
        <v>97.517083333333332</v>
      </c>
      <c r="H547" s="52">
        <f t="shared" si="49"/>
        <v>427.69401271199996</v>
      </c>
      <c r="I547" s="10" t="s">
        <v>138</v>
      </c>
      <c r="J547" s="4">
        <v>92.736189999999993</v>
      </c>
      <c r="K547" s="4">
        <v>101.34331</v>
      </c>
      <c r="L547" s="4">
        <v>98.47175</v>
      </c>
      <c r="M547" s="17"/>
      <c r="N547" s="17"/>
      <c r="O547" s="11"/>
    </row>
    <row r="548" spans="1:15">
      <c r="A548" s="11"/>
      <c r="B548" s="10">
        <v>8</v>
      </c>
      <c r="C548" s="88">
        <v>20252</v>
      </c>
      <c r="D548" s="16">
        <v>301.93</v>
      </c>
      <c r="E548" s="16">
        <v>34.247999999999998</v>
      </c>
      <c r="F548" s="16">
        <f t="shared" si="45"/>
        <v>2.9590272</v>
      </c>
      <c r="G548" s="16">
        <f t="shared" si="50"/>
        <v>51.490476666666666</v>
      </c>
      <c r="H548" s="52">
        <f t="shared" ref="H548:H611" si="51">G548*F548</f>
        <v>152.36172099763201</v>
      </c>
      <c r="I548" s="10" t="s">
        <v>139</v>
      </c>
      <c r="J548" s="4">
        <v>54.376420000000003</v>
      </c>
      <c r="K548" s="4">
        <v>56.856870000000001</v>
      </c>
      <c r="L548" s="4">
        <v>43.238140000000001</v>
      </c>
      <c r="M548" s="17"/>
      <c r="N548" s="17"/>
      <c r="O548" s="11"/>
    </row>
    <row r="549" spans="1:15">
      <c r="A549" s="11"/>
      <c r="B549" s="10">
        <v>9</v>
      </c>
      <c r="C549" s="88">
        <v>20260</v>
      </c>
      <c r="D549" s="16">
        <v>301.85000000000002</v>
      </c>
      <c r="E549" s="16">
        <v>25.823</v>
      </c>
      <c r="F549" s="16">
        <f t="shared" si="45"/>
        <v>2.2311072000000003</v>
      </c>
      <c r="G549" s="16">
        <f t="shared" si="50"/>
        <v>26.855706666666666</v>
      </c>
      <c r="H549" s="52">
        <f t="shared" si="51"/>
        <v>59.917960505088004</v>
      </c>
      <c r="I549" s="10" t="s">
        <v>140</v>
      </c>
      <c r="J549" s="4">
        <v>28.82225</v>
      </c>
      <c r="K549" s="4">
        <v>24.989190000000001</v>
      </c>
      <c r="L549" s="4">
        <v>26.755680000000002</v>
      </c>
      <c r="M549" s="17"/>
      <c r="N549" s="17"/>
      <c r="O549" s="11"/>
    </row>
    <row r="550" spans="1:15">
      <c r="A550" s="11"/>
      <c r="B550" s="10">
        <v>10</v>
      </c>
      <c r="C550" s="88">
        <v>20267</v>
      </c>
      <c r="D550" s="16">
        <v>301.79000000000002</v>
      </c>
      <c r="E550" s="16">
        <v>16.113</v>
      </c>
      <c r="F550" s="16">
        <f t="shared" si="45"/>
        <v>1.3921631999999999</v>
      </c>
      <c r="G550" s="16">
        <f t="shared" si="50"/>
        <v>46.875243333333337</v>
      </c>
      <c r="H550" s="52">
        <f t="shared" si="51"/>
        <v>65.257988759712006</v>
      </c>
      <c r="I550" s="10" t="s">
        <v>141</v>
      </c>
      <c r="J550" s="4">
        <v>54.76634</v>
      </c>
      <c r="K550" s="4">
        <v>42.854210000000002</v>
      </c>
      <c r="L550" s="4">
        <v>43.005180000000003</v>
      </c>
      <c r="M550" s="17"/>
      <c r="N550" s="17"/>
      <c r="O550" s="11"/>
    </row>
    <row r="551" spans="1:15">
      <c r="A551" s="11"/>
      <c r="B551" s="10">
        <v>11</v>
      </c>
      <c r="C551" s="88">
        <v>20276</v>
      </c>
      <c r="D551" s="16">
        <v>301.83</v>
      </c>
      <c r="E551" s="16">
        <v>22.713000000000001</v>
      </c>
      <c r="F551" s="16">
        <f t="shared" si="45"/>
        <v>1.9624032000000002</v>
      </c>
      <c r="G551" s="16">
        <f t="shared" si="50"/>
        <v>41.63350333333333</v>
      </c>
      <c r="H551" s="52">
        <f t="shared" si="51"/>
        <v>81.701720168544</v>
      </c>
      <c r="I551" s="10" t="s">
        <v>142</v>
      </c>
      <c r="J551" s="4">
        <v>38.577660000000002</v>
      </c>
      <c r="K551" s="4">
        <v>38.594619999999999</v>
      </c>
      <c r="L551" s="4">
        <v>47.728230000000003</v>
      </c>
      <c r="M551" s="17"/>
      <c r="N551" s="17"/>
      <c r="O551" s="11"/>
    </row>
    <row r="552" spans="1:15">
      <c r="A552" s="11"/>
      <c r="B552" s="10">
        <v>12</v>
      </c>
      <c r="C552" s="88">
        <v>20285</v>
      </c>
      <c r="D552" s="16">
        <v>301.91000000000003</v>
      </c>
      <c r="E552" s="16">
        <v>36.476999999999997</v>
      </c>
      <c r="F552" s="16">
        <f t="shared" si="45"/>
        <v>3.1516128000000001</v>
      </c>
      <c r="G552" s="16">
        <f t="shared" si="50"/>
        <v>47.460966666666671</v>
      </c>
      <c r="H552" s="52">
        <f t="shared" si="51"/>
        <v>149.57859004704002</v>
      </c>
      <c r="I552" s="10" t="s">
        <v>143</v>
      </c>
      <c r="J552" s="4">
        <v>40.145569999999999</v>
      </c>
      <c r="K552" s="4">
        <v>48.903129999999997</v>
      </c>
      <c r="L552" s="4">
        <v>53.334200000000003</v>
      </c>
      <c r="M552" s="17"/>
      <c r="N552" s="17"/>
      <c r="O552" s="11"/>
    </row>
    <row r="553" spans="1:15">
      <c r="A553" s="11"/>
      <c r="B553" s="10">
        <v>13</v>
      </c>
      <c r="C553" s="88">
        <v>20292</v>
      </c>
      <c r="D553" s="16">
        <v>301.89</v>
      </c>
      <c r="E553" s="16">
        <v>30.812000000000001</v>
      </c>
      <c r="F553" s="16">
        <f t="shared" si="45"/>
        <v>2.6621568000000004</v>
      </c>
      <c r="G553" s="16">
        <f t="shared" si="50"/>
        <v>43.167353333333331</v>
      </c>
      <c r="H553" s="52">
        <f t="shared" si="51"/>
        <v>114.91826321433601</v>
      </c>
      <c r="I553" s="10" t="s">
        <v>144</v>
      </c>
      <c r="J553" s="4">
        <v>38.478610000000003</v>
      </c>
      <c r="K553" s="4">
        <v>37.199860000000001</v>
      </c>
      <c r="L553" s="4">
        <v>53.823590000000003</v>
      </c>
      <c r="M553" s="17"/>
      <c r="N553" s="17"/>
      <c r="O553" s="11"/>
    </row>
    <row r="554" spans="1:15">
      <c r="A554" s="11"/>
      <c r="B554" s="10">
        <v>14</v>
      </c>
      <c r="C554" s="88">
        <v>20301</v>
      </c>
      <c r="D554" s="16">
        <v>301.83</v>
      </c>
      <c r="E554" s="16">
        <v>23.914000000000001</v>
      </c>
      <c r="F554" s="16">
        <f t="shared" si="45"/>
        <v>2.0661696000000003</v>
      </c>
      <c r="G554" s="16">
        <f t="shared" si="50"/>
        <v>51.058623333333337</v>
      </c>
      <c r="H554" s="52">
        <f t="shared" si="51"/>
        <v>105.49577534918402</v>
      </c>
      <c r="I554" s="10" t="s">
        <v>145</v>
      </c>
      <c r="J554" s="4">
        <v>45.04504</v>
      </c>
      <c r="K554" s="4">
        <v>64.365120000000005</v>
      </c>
      <c r="L554" s="4">
        <v>43.765709999999999</v>
      </c>
      <c r="M554" s="17"/>
      <c r="N554" s="17"/>
      <c r="O554" s="11"/>
    </row>
    <row r="555" spans="1:15">
      <c r="A555" s="11"/>
      <c r="B555" s="10">
        <v>15</v>
      </c>
      <c r="C555" s="88">
        <v>20309</v>
      </c>
      <c r="D555" s="16">
        <v>301.76</v>
      </c>
      <c r="E555" s="16">
        <v>17.616</v>
      </c>
      <c r="F555" s="16">
        <f t="shared" si="45"/>
        <v>1.5220224</v>
      </c>
      <c r="G555" s="16">
        <f t="shared" si="50"/>
        <v>13.264276666666667</v>
      </c>
      <c r="H555" s="52">
        <f t="shared" si="51"/>
        <v>20.188526206464001</v>
      </c>
      <c r="I555" s="10" t="s">
        <v>146</v>
      </c>
      <c r="J555" s="4">
        <v>19.756930000000001</v>
      </c>
      <c r="K555" s="4">
        <v>7.4255599999999999</v>
      </c>
      <c r="L555" s="4">
        <v>12.610340000000001</v>
      </c>
      <c r="M555" s="17"/>
      <c r="N555" s="17"/>
      <c r="O555" s="11"/>
    </row>
    <row r="556" spans="1:15">
      <c r="A556" s="11"/>
      <c r="B556" s="10">
        <v>16</v>
      </c>
      <c r="C556" s="88">
        <v>20317</v>
      </c>
      <c r="D556" s="16">
        <v>301.77</v>
      </c>
      <c r="E556" s="16">
        <v>18.87</v>
      </c>
      <c r="F556" s="16">
        <f t="shared" si="45"/>
        <v>1.6303680000000003</v>
      </c>
      <c r="G556" s="16">
        <f t="shared" si="50"/>
        <v>11.716253333333334</v>
      </c>
      <c r="H556" s="52">
        <f t="shared" si="51"/>
        <v>19.101804514560005</v>
      </c>
      <c r="I556" s="10" t="s">
        <v>147</v>
      </c>
      <c r="J556" s="4">
        <v>9.4263899999999996</v>
      </c>
      <c r="K556" s="4">
        <v>15.523490000000001</v>
      </c>
      <c r="L556" s="4">
        <v>10.198880000000001</v>
      </c>
      <c r="M556" s="17"/>
      <c r="N556" s="17"/>
      <c r="O556" s="11"/>
    </row>
    <row r="557" spans="1:15">
      <c r="A557" s="11"/>
      <c r="B557" s="10">
        <v>17</v>
      </c>
      <c r="C557" s="88">
        <v>20321</v>
      </c>
      <c r="D557" s="16">
        <v>301.85000000000002</v>
      </c>
      <c r="E557" s="16">
        <v>23.63</v>
      </c>
      <c r="F557" s="16">
        <f t="shared" si="45"/>
        <v>2.0416319999999999</v>
      </c>
      <c r="G557" s="16">
        <f t="shared" si="50"/>
        <v>31.864133333333331</v>
      </c>
      <c r="H557" s="52">
        <f t="shared" si="51"/>
        <v>65.054834265599993</v>
      </c>
      <c r="I557" s="10" t="s">
        <v>116</v>
      </c>
      <c r="J557" s="4">
        <v>31.526679999999999</v>
      </c>
      <c r="K557" s="4">
        <v>31.422529999999998</v>
      </c>
      <c r="L557" s="4">
        <v>32.643189999999997</v>
      </c>
      <c r="M557" s="17"/>
      <c r="N557" s="17"/>
      <c r="O557" s="11"/>
    </row>
    <row r="558" spans="1:15">
      <c r="A558" s="11"/>
      <c r="B558" s="10">
        <v>18</v>
      </c>
      <c r="C558" s="88">
        <v>20331</v>
      </c>
      <c r="D558" s="16">
        <v>302.14999999999998</v>
      </c>
      <c r="E558" s="16">
        <v>75.995000000000005</v>
      </c>
      <c r="F558" s="16">
        <f t="shared" si="45"/>
        <v>6.5659680000000007</v>
      </c>
      <c r="G558" s="16">
        <f t="shared" si="50"/>
        <v>129.92166</v>
      </c>
      <c r="H558" s="52">
        <f t="shared" si="51"/>
        <v>853.06146206688015</v>
      </c>
      <c r="I558" s="10" t="s">
        <v>117</v>
      </c>
      <c r="J558" s="4">
        <v>134.53992</v>
      </c>
      <c r="K558" s="4">
        <v>122.99946</v>
      </c>
      <c r="L558" s="4">
        <v>132.22559999999999</v>
      </c>
      <c r="M558" s="17"/>
      <c r="N558" s="17"/>
      <c r="O558" s="11"/>
    </row>
    <row r="559" spans="1:15">
      <c r="A559" s="11"/>
      <c r="B559" s="10">
        <v>19</v>
      </c>
      <c r="C559" s="88">
        <v>20337</v>
      </c>
      <c r="D559" s="16">
        <v>302.77999999999997</v>
      </c>
      <c r="E559" s="16">
        <v>202.779</v>
      </c>
      <c r="F559" s="16">
        <f t="shared" si="45"/>
        <v>17.520105600000001</v>
      </c>
      <c r="G559" s="16">
        <f t="shared" si="50"/>
        <v>799.54998333333333</v>
      </c>
      <c r="H559" s="52">
        <f t="shared" si="51"/>
        <v>14008.20014047824</v>
      </c>
      <c r="I559" s="10" t="s">
        <v>148</v>
      </c>
      <c r="J559" s="4">
        <v>853.74686999999994</v>
      </c>
      <c r="K559" s="4">
        <v>741.34184000000005</v>
      </c>
      <c r="L559" s="4">
        <v>803.56124</v>
      </c>
      <c r="M559" s="17"/>
      <c r="N559" s="17"/>
      <c r="O559" s="11"/>
    </row>
    <row r="560" spans="1:15">
      <c r="A560" s="11"/>
      <c r="B560" s="10">
        <v>20</v>
      </c>
      <c r="C560" s="88">
        <v>20352</v>
      </c>
      <c r="D560" s="16">
        <v>302.14</v>
      </c>
      <c r="E560" s="16">
        <v>68.186999999999998</v>
      </c>
      <c r="F560" s="16">
        <f t="shared" si="45"/>
        <v>5.8913568000000005</v>
      </c>
      <c r="G560" s="16">
        <f t="shared" si="50"/>
        <v>59.771726666666666</v>
      </c>
      <c r="H560" s="52">
        <f t="shared" si="51"/>
        <v>352.13656834540802</v>
      </c>
      <c r="I560" s="10" t="s">
        <v>149</v>
      </c>
      <c r="J560" s="4">
        <v>52.029139999999998</v>
      </c>
      <c r="K560" s="4">
        <v>58.535420000000002</v>
      </c>
      <c r="L560" s="4">
        <v>68.750619999999998</v>
      </c>
      <c r="M560" s="17"/>
      <c r="N560" s="17"/>
      <c r="O560" s="11"/>
    </row>
    <row r="561" spans="1:15">
      <c r="A561" s="11"/>
      <c r="B561" s="10">
        <v>21</v>
      </c>
      <c r="C561" s="88">
        <v>20354</v>
      </c>
      <c r="D561" s="16">
        <v>302.33</v>
      </c>
      <c r="E561" s="16">
        <v>105.73099999999999</v>
      </c>
      <c r="F561" s="16">
        <f t="shared" si="45"/>
        <v>9.1351583999999999</v>
      </c>
      <c r="G561" s="16">
        <f t="shared" si="50"/>
        <v>476.03417000000007</v>
      </c>
      <c r="H561" s="52">
        <f t="shared" si="51"/>
        <v>4348.6475467625287</v>
      </c>
      <c r="I561" s="10" t="s">
        <v>150</v>
      </c>
      <c r="J561" s="4">
        <v>505.34500000000003</v>
      </c>
      <c r="K561" s="4">
        <v>483.61219</v>
      </c>
      <c r="L561" s="4">
        <v>439.14532000000003</v>
      </c>
      <c r="M561" s="17"/>
      <c r="N561" s="17"/>
      <c r="O561" s="11"/>
    </row>
    <row r="562" spans="1:15">
      <c r="A562" s="11"/>
      <c r="B562" s="10">
        <v>22</v>
      </c>
      <c r="C562" s="88">
        <v>20370</v>
      </c>
      <c r="D562" s="16">
        <v>302.11</v>
      </c>
      <c r="E562" s="16">
        <v>68.119</v>
      </c>
      <c r="F562" s="16">
        <f t="shared" si="45"/>
        <v>5.8854816000000003</v>
      </c>
      <c r="G562" s="16">
        <f t="shared" si="50"/>
        <v>146.14361333333335</v>
      </c>
      <c r="H562" s="52">
        <f t="shared" si="51"/>
        <v>860.12554723084816</v>
      </c>
      <c r="I562" s="10" t="s">
        <v>151</v>
      </c>
      <c r="J562" s="4">
        <v>153.54839000000001</v>
      </c>
      <c r="K562" s="4">
        <v>143.42786000000001</v>
      </c>
      <c r="L562" s="4">
        <v>141.45459</v>
      </c>
      <c r="M562" s="17"/>
      <c r="N562" s="17"/>
      <c r="O562" s="11"/>
    </row>
    <row r="563" spans="1:15">
      <c r="A563" s="11"/>
      <c r="B563" s="10">
        <v>23</v>
      </c>
      <c r="C563" s="88">
        <v>20379</v>
      </c>
      <c r="D563" s="16">
        <v>301.95</v>
      </c>
      <c r="E563" s="16">
        <v>37.201999999999998</v>
      </c>
      <c r="F563" s="16">
        <f t="shared" si="45"/>
        <v>3.2142528000000001</v>
      </c>
      <c r="G563" s="16">
        <f t="shared" si="50"/>
        <v>53.469233333333335</v>
      </c>
      <c r="H563" s="52">
        <f t="shared" si="51"/>
        <v>171.86363295552002</v>
      </c>
      <c r="I563" s="10" t="s">
        <v>152</v>
      </c>
      <c r="J563" s="4">
        <v>48.59937</v>
      </c>
      <c r="K563" s="4">
        <v>44.928240000000002</v>
      </c>
      <c r="L563" s="4">
        <v>66.880089999999996</v>
      </c>
      <c r="M563" s="17"/>
      <c r="N563" s="17"/>
      <c r="O563" s="11"/>
    </row>
    <row r="564" spans="1:15">
      <c r="A564" s="11"/>
      <c r="B564" s="10">
        <v>24</v>
      </c>
      <c r="C564" s="88">
        <v>20391</v>
      </c>
      <c r="D564" s="16">
        <v>301.86</v>
      </c>
      <c r="E564" s="16">
        <v>27.324999999999999</v>
      </c>
      <c r="F564" s="16">
        <f t="shared" si="45"/>
        <v>2.3608799999999999</v>
      </c>
      <c r="G564" s="16">
        <f t="shared" si="50"/>
        <v>71.015100000000004</v>
      </c>
      <c r="H564" s="52">
        <f t="shared" si="51"/>
        <v>167.658129288</v>
      </c>
      <c r="I564" s="10" t="s">
        <v>153</v>
      </c>
      <c r="J564" s="4">
        <v>60.198970000000003</v>
      </c>
      <c r="K564" s="4">
        <v>66.991299999999995</v>
      </c>
      <c r="L564" s="4">
        <v>85.855029999999999</v>
      </c>
      <c r="M564" s="17"/>
      <c r="N564" s="17"/>
      <c r="O564" s="11"/>
    </row>
    <row r="565" spans="1:15">
      <c r="A565" s="11"/>
      <c r="B565" s="10">
        <v>25</v>
      </c>
      <c r="C565" s="88">
        <v>20399</v>
      </c>
      <c r="D565" s="16">
        <v>301.94</v>
      </c>
      <c r="E565" s="16">
        <v>34.718000000000004</v>
      </c>
      <c r="F565" s="16">
        <f t="shared" si="45"/>
        <v>2.9996352000000006</v>
      </c>
      <c r="G565" s="16">
        <f t="shared" si="50"/>
        <v>101.88168666666667</v>
      </c>
      <c r="H565" s="52">
        <f t="shared" si="51"/>
        <v>305.60789356070404</v>
      </c>
      <c r="I565" s="10" t="s">
        <v>154</v>
      </c>
      <c r="J565" s="4">
        <v>112.34772</v>
      </c>
      <c r="K565" s="4">
        <v>81.603639999999999</v>
      </c>
      <c r="L565" s="4">
        <v>111.69370000000001</v>
      </c>
      <c r="M565" s="17"/>
      <c r="N565" s="17"/>
      <c r="O565" s="11"/>
    </row>
    <row r="566" spans="1:15">
      <c r="A566" s="11"/>
      <c r="B566" s="10">
        <v>26</v>
      </c>
      <c r="C566" s="88">
        <v>20412</v>
      </c>
      <c r="D566" s="16">
        <v>301.85000000000002</v>
      </c>
      <c r="E566" s="16">
        <v>22.49</v>
      </c>
      <c r="F566" s="16">
        <f t="shared" si="45"/>
        <v>1.943136</v>
      </c>
      <c r="G566" s="16">
        <f t="shared" si="50"/>
        <v>45.260210000000001</v>
      </c>
      <c r="H566" s="52">
        <f t="shared" si="51"/>
        <v>87.946743418560004</v>
      </c>
      <c r="I566" s="10" t="s">
        <v>155</v>
      </c>
      <c r="J566" s="4">
        <v>40.974989999999998</v>
      </c>
      <c r="K566" s="4">
        <v>42.13158</v>
      </c>
      <c r="L566" s="4">
        <v>52.674059999999997</v>
      </c>
      <c r="M566" s="17"/>
      <c r="N566" s="17"/>
      <c r="O566" s="11"/>
    </row>
    <row r="567" spans="1:15">
      <c r="A567" s="11"/>
      <c r="B567" s="10">
        <v>27</v>
      </c>
      <c r="C567" s="88">
        <v>20420</v>
      </c>
      <c r="D567" s="16">
        <v>301.85000000000002</v>
      </c>
      <c r="E567" s="16">
        <v>22.611999999999998</v>
      </c>
      <c r="F567" s="16">
        <f t="shared" si="45"/>
        <v>1.9536768</v>
      </c>
      <c r="G567" s="16">
        <f t="shared" si="50"/>
        <v>96.204886666666667</v>
      </c>
      <c r="H567" s="52">
        <f t="shared" si="51"/>
        <v>187.95325512729599</v>
      </c>
      <c r="I567" s="10" t="s">
        <v>178</v>
      </c>
      <c r="J567" s="4">
        <v>96.707030000000003</v>
      </c>
      <c r="K567" s="4">
        <v>102.6027</v>
      </c>
      <c r="L567" s="4">
        <v>89.304929999999999</v>
      </c>
      <c r="M567" s="17"/>
      <c r="N567" s="17"/>
      <c r="O567" s="11"/>
    </row>
    <row r="568" spans="1:15">
      <c r="A568" s="11"/>
      <c r="B568" s="10">
        <v>28</v>
      </c>
      <c r="C568" s="88">
        <v>20429</v>
      </c>
      <c r="D568" s="16">
        <v>301.82</v>
      </c>
      <c r="E568" s="16">
        <v>18.898</v>
      </c>
      <c r="F568" s="16">
        <f t="shared" si="45"/>
        <v>1.6327872000000001</v>
      </c>
      <c r="G568" s="16">
        <f t="shared" si="50"/>
        <v>34.566720000000004</v>
      </c>
      <c r="H568" s="52">
        <f t="shared" si="51"/>
        <v>56.440097961984009</v>
      </c>
      <c r="I568" s="10" t="s">
        <v>129</v>
      </c>
      <c r="J568" s="4">
        <v>25.7561</v>
      </c>
      <c r="K568" s="4">
        <v>24.14649</v>
      </c>
      <c r="L568" s="4">
        <v>53.79757</v>
      </c>
      <c r="M568" s="17"/>
      <c r="N568" s="17"/>
      <c r="O568" s="11"/>
    </row>
    <row r="569" spans="1:15">
      <c r="A569" s="11"/>
      <c r="B569" s="10">
        <v>29</v>
      </c>
      <c r="C569" s="88">
        <v>20440</v>
      </c>
      <c r="D569" s="16">
        <v>301.7</v>
      </c>
      <c r="E569" s="16">
        <v>9.0670000000000002</v>
      </c>
      <c r="F569" s="16">
        <f t="shared" si="45"/>
        <v>0.78338880000000011</v>
      </c>
      <c r="G569" s="16">
        <f t="shared" si="50"/>
        <v>20.924499999999998</v>
      </c>
      <c r="H569" s="52">
        <f t="shared" si="51"/>
        <v>16.3920189456</v>
      </c>
      <c r="I569" s="10" t="s">
        <v>130</v>
      </c>
      <c r="J569" s="4">
        <v>15.88824</v>
      </c>
      <c r="K569" s="4">
        <v>22.85989</v>
      </c>
      <c r="L569" s="4">
        <v>24.025369999999999</v>
      </c>
      <c r="M569" s="17"/>
      <c r="N569" s="17"/>
      <c r="O569" s="11"/>
    </row>
    <row r="570" spans="1:15">
      <c r="A570" s="11"/>
      <c r="B570" s="10">
        <v>30</v>
      </c>
      <c r="C570" s="88">
        <v>20450</v>
      </c>
      <c r="D570" s="16">
        <v>301.67</v>
      </c>
      <c r="E570" s="16">
        <v>7.391</v>
      </c>
      <c r="F570" s="16">
        <f t="shared" si="45"/>
        <v>0.63858239999999999</v>
      </c>
      <c r="G570" s="16">
        <f t="shared" si="50"/>
        <v>49.387229999999995</v>
      </c>
      <c r="H570" s="52">
        <f t="shared" si="51"/>
        <v>31.537815862751998</v>
      </c>
      <c r="I570" s="10" t="s">
        <v>131</v>
      </c>
      <c r="J570" s="4">
        <v>66.747569999999996</v>
      </c>
      <c r="K570" s="4">
        <v>36.346179999999997</v>
      </c>
      <c r="L570" s="4">
        <v>45.06794</v>
      </c>
      <c r="M570" s="17"/>
      <c r="N570" s="17"/>
      <c r="O570" s="11"/>
    </row>
    <row r="571" spans="1:15">
      <c r="A571" s="11"/>
      <c r="B571" s="10">
        <v>31</v>
      </c>
      <c r="C571" s="88">
        <v>20463</v>
      </c>
      <c r="D571" s="16">
        <v>301.58999999999997</v>
      </c>
      <c r="E571" s="16">
        <v>3.1930000000000001</v>
      </c>
      <c r="F571" s="16">
        <f t="shared" si="45"/>
        <v>0.27587520000000004</v>
      </c>
      <c r="G571" s="16">
        <f t="shared" si="50"/>
        <v>27.853756666666666</v>
      </c>
      <c r="H571" s="52">
        <f t="shared" si="51"/>
        <v>7.6841606911680005</v>
      </c>
      <c r="I571" s="10" t="s">
        <v>132</v>
      </c>
      <c r="J571" s="4">
        <v>36.903579999999998</v>
      </c>
      <c r="K571" s="4">
        <v>23.03593</v>
      </c>
      <c r="L571" s="4">
        <v>23.621759999999998</v>
      </c>
      <c r="M571" s="17"/>
      <c r="N571" s="17"/>
      <c r="O571" s="11"/>
    </row>
    <row r="572" spans="1:15">
      <c r="A572" s="11"/>
      <c r="B572" s="10">
        <v>32</v>
      </c>
      <c r="C572" s="88">
        <v>20469</v>
      </c>
      <c r="D572" s="16">
        <v>301.74</v>
      </c>
      <c r="E572" s="16">
        <v>7.4610000000000003</v>
      </c>
      <c r="F572" s="16">
        <f t="shared" si="45"/>
        <v>0.64463040000000005</v>
      </c>
      <c r="G572" s="16">
        <f t="shared" si="50"/>
        <v>56.994783333333338</v>
      </c>
      <c r="H572" s="52">
        <f t="shared" si="51"/>
        <v>36.740569978080003</v>
      </c>
      <c r="I572" s="10" t="s">
        <v>179</v>
      </c>
      <c r="J572" s="4">
        <v>48.282209999999999</v>
      </c>
      <c r="K572" s="4">
        <v>59.632530000000003</v>
      </c>
      <c r="L572" s="4">
        <v>63.069609999999997</v>
      </c>
      <c r="M572" s="17"/>
      <c r="N572" s="17"/>
      <c r="O572" s="11"/>
    </row>
    <row r="573" spans="1:15">
      <c r="A573" s="11"/>
      <c r="B573" s="10">
        <v>33</v>
      </c>
      <c r="C573" s="88">
        <v>20482</v>
      </c>
      <c r="D573" s="16">
        <v>301.58999999999997</v>
      </c>
      <c r="E573" s="16">
        <v>2.1440000000000001</v>
      </c>
      <c r="F573" s="16">
        <f t="shared" si="45"/>
        <v>0.18524160000000003</v>
      </c>
      <c r="G573" s="16">
        <f t="shared" si="50"/>
        <v>59.159889999999997</v>
      </c>
      <c r="H573" s="52">
        <f t="shared" si="51"/>
        <v>10.958872679424001</v>
      </c>
      <c r="I573" s="10" t="s">
        <v>180</v>
      </c>
      <c r="J573" s="4">
        <v>65.125780000000006</v>
      </c>
      <c r="K573" s="4">
        <v>57.813389999999998</v>
      </c>
      <c r="L573" s="4">
        <v>54.540500000000002</v>
      </c>
      <c r="M573" s="17"/>
      <c r="N573" s="17"/>
      <c r="O573" s="11"/>
    </row>
    <row r="574" spans="1:15">
      <c r="A574" s="11"/>
      <c r="B574" s="10">
        <v>34</v>
      </c>
      <c r="C574" s="88">
        <v>20490</v>
      </c>
      <c r="D574" s="16">
        <v>301.73</v>
      </c>
      <c r="E574" s="16">
        <v>6.0350000000000001</v>
      </c>
      <c r="F574" s="16">
        <f t="shared" si="45"/>
        <v>0.521424</v>
      </c>
      <c r="G574" s="16">
        <f t="shared" si="50"/>
        <v>76.56317</v>
      </c>
      <c r="H574" s="52">
        <f t="shared" si="51"/>
        <v>39.921874354079996</v>
      </c>
      <c r="I574" s="10" t="s">
        <v>181</v>
      </c>
      <c r="J574" s="4">
        <v>62.916499999999999</v>
      </c>
      <c r="K574" s="4">
        <v>69.805999999999997</v>
      </c>
      <c r="L574" s="4">
        <v>96.967010000000002</v>
      </c>
      <c r="M574" s="17"/>
      <c r="N574" s="17"/>
      <c r="O574" s="11"/>
    </row>
    <row r="575" spans="1:15">
      <c r="A575" s="11"/>
      <c r="B575" s="10">
        <v>35</v>
      </c>
      <c r="C575" s="88">
        <v>20499</v>
      </c>
      <c r="D575" s="16">
        <v>301.74</v>
      </c>
      <c r="E575" s="16">
        <v>4.7549999999999999</v>
      </c>
      <c r="F575" s="16">
        <f t="shared" si="45"/>
        <v>0.41083200000000003</v>
      </c>
      <c r="G575" s="16">
        <f t="shared" si="50"/>
        <v>66.732123333333334</v>
      </c>
      <c r="H575" s="52">
        <f t="shared" si="51"/>
        <v>27.415691693280003</v>
      </c>
      <c r="I575" s="10" t="s">
        <v>182</v>
      </c>
      <c r="J575" s="4">
        <v>64.506410000000002</v>
      </c>
      <c r="K575" s="4">
        <v>68.458740000000006</v>
      </c>
      <c r="L575" s="4">
        <v>67.231219999999993</v>
      </c>
      <c r="M575" s="17"/>
      <c r="N575" s="17"/>
      <c r="O575" s="11"/>
    </row>
    <row r="576" spans="1:15">
      <c r="A576" s="11"/>
      <c r="B576" s="10">
        <v>36</v>
      </c>
      <c r="C576" s="88">
        <v>20513</v>
      </c>
      <c r="D576" s="16">
        <v>301.64</v>
      </c>
      <c r="E576" s="16">
        <v>6.84</v>
      </c>
      <c r="F576" s="16">
        <f t="shared" si="45"/>
        <v>0.59097600000000006</v>
      </c>
      <c r="G576" s="16">
        <f t="shared" si="50"/>
        <v>54.646140000000003</v>
      </c>
      <c r="H576" s="52">
        <f t="shared" si="51"/>
        <v>32.294557232640003</v>
      </c>
      <c r="I576" s="10" t="s">
        <v>186</v>
      </c>
      <c r="J576" s="4">
        <v>71.679180000000002</v>
      </c>
      <c r="K576" s="4">
        <v>55.319929999999999</v>
      </c>
      <c r="L576" s="4">
        <v>36.939309999999999</v>
      </c>
      <c r="M576" s="17"/>
      <c r="N576" s="17"/>
      <c r="O576" s="11"/>
    </row>
    <row r="577" spans="1:15">
      <c r="A577" s="11"/>
      <c r="B577" s="10">
        <v>37</v>
      </c>
      <c r="C577" s="88">
        <v>20520</v>
      </c>
      <c r="D577" s="16">
        <v>301.83300000000003</v>
      </c>
      <c r="E577" s="16">
        <v>10.997</v>
      </c>
      <c r="F577" s="16">
        <f t="shared" si="45"/>
        <v>0.95014080000000001</v>
      </c>
      <c r="G577" s="16">
        <f t="shared" si="50"/>
        <v>24.33193</v>
      </c>
      <c r="H577" s="52">
        <f t="shared" si="51"/>
        <v>23.118759435744</v>
      </c>
      <c r="I577" s="10" t="s">
        <v>187</v>
      </c>
      <c r="J577" s="4">
        <v>27.71454</v>
      </c>
      <c r="K577" s="4">
        <v>22.947179999999999</v>
      </c>
      <c r="L577" s="4">
        <v>22.334070000000001</v>
      </c>
      <c r="M577" s="17"/>
      <c r="N577" s="17"/>
      <c r="O577" s="11"/>
    </row>
    <row r="578" spans="1:15">
      <c r="A578" s="11"/>
      <c r="B578" s="10">
        <v>38</v>
      </c>
      <c r="C578" s="88">
        <v>20527</v>
      </c>
      <c r="D578" s="16">
        <v>301.77999999999997</v>
      </c>
      <c r="E578" s="16">
        <v>4.3609999999999998</v>
      </c>
      <c r="F578" s="16">
        <f t="shared" si="45"/>
        <v>0.37679040000000003</v>
      </c>
      <c r="G578" s="16">
        <f t="shared" si="50"/>
        <v>8.5338200000000004</v>
      </c>
      <c r="H578" s="52">
        <f t="shared" si="51"/>
        <v>3.2154614513280002</v>
      </c>
      <c r="I578" s="131" t="s">
        <v>188</v>
      </c>
      <c r="J578" s="4">
        <v>6.05565</v>
      </c>
      <c r="K578" s="4">
        <v>12.09652</v>
      </c>
      <c r="L578" s="4">
        <v>7.4492900000000004</v>
      </c>
      <c r="M578" s="17"/>
      <c r="N578" s="17"/>
      <c r="O578" s="11"/>
    </row>
    <row r="579" spans="1:15" ht="24.75" thickBot="1">
      <c r="A579" s="61"/>
      <c r="B579" s="57">
        <v>39</v>
      </c>
      <c r="C579" s="97">
        <v>20540</v>
      </c>
      <c r="D579" s="58">
        <v>301.75</v>
      </c>
      <c r="E579" s="58">
        <v>4.4969999999999999</v>
      </c>
      <c r="F579" s="58">
        <f t="shared" si="45"/>
        <v>0.38854080000000002</v>
      </c>
      <c r="G579" s="58">
        <f t="shared" si="50"/>
        <v>22.292839999999998</v>
      </c>
      <c r="H579" s="52">
        <f t="shared" si="51"/>
        <v>8.6616778878719991</v>
      </c>
      <c r="I579" s="57" t="s">
        <v>189</v>
      </c>
      <c r="J579" s="58">
        <v>32.633459999999999</v>
      </c>
      <c r="K579" s="58">
        <v>18.643979999999999</v>
      </c>
      <c r="L579" s="58">
        <v>15.60108</v>
      </c>
      <c r="M579" s="132"/>
      <c r="N579" s="132"/>
      <c r="O579" s="11"/>
    </row>
    <row r="580" spans="1:15">
      <c r="A580" s="11"/>
      <c r="B580" s="10">
        <v>1</v>
      </c>
      <c r="C580" s="88">
        <v>20546</v>
      </c>
      <c r="D580" s="16">
        <v>301.57</v>
      </c>
      <c r="E580" s="16">
        <v>5.9989999999999997</v>
      </c>
      <c r="F580" s="16">
        <f t="shared" si="45"/>
        <v>0.51831360000000004</v>
      </c>
      <c r="G580" s="134">
        <f t="shared" ref="G580:G631" si="52">+AVERAGE(J580:L580)</f>
        <v>10.86354</v>
      </c>
      <c r="H580" s="52">
        <f t="shared" si="51"/>
        <v>5.6307205261440005</v>
      </c>
      <c r="I580" s="86" t="s">
        <v>170</v>
      </c>
      <c r="J580" s="4">
        <v>3.3942899999999998</v>
      </c>
      <c r="K580" s="4">
        <v>13.491440000000001</v>
      </c>
      <c r="L580" s="4">
        <v>15.704890000000001</v>
      </c>
      <c r="M580" s="17"/>
      <c r="N580" s="17"/>
      <c r="O580" s="11"/>
    </row>
    <row r="581" spans="1:15">
      <c r="A581" s="11"/>
      <c r="B581" s="10">
        <v>2</v>
      </c>
      <c r="C581" s="88">
        <v>20567</v>
      </c>
      <c r="D581" s="16">
        <v>301.8</v>
      </c>
      <c r="E581" s="16">
        <v>4.1980000000000004</v>
      </c>
      <c r="F581" s="16">
        <f t="shared" si="45"/>
        <v>0.36270720000000006</v>
      </c>
      <c r="G581" s="16">
        <f t="shared" si="52"/>
        <v>22.502696666666669</v>
      </c>
      <c r="H581" s="52">
        <f t="shared" si="51"/>
        <v>8.1618901004160023</v>
      </c>
      <c r="I581" s="10" t="s">
        <v>171</v>
      </c>
      <c r="J581" s="4">
        <v>5.5799899999999996</v>
      </c>
      <c r="K581" s="4">
        <v>37.931660000000001</v>
      </c>
      <c r="L581" s="4">
        <v>23.99644</v>
      </c>
      <c r="M581" s="17"/>
      <c r="N581" s="17"/>
      <c r="O581" s="11"/>
    </row>
    <row r="582" spans="1:15">
      <c r="A582" s="11"/>
      <c r="B582" s="10">
        <v>3</v>
      </c>
      <c r="C582" s="88">
        <v>20578</v>
      </c>
      <c r="D582" s="16">
        <v>301.79000000000002</v>
      </c>
      <c r="E582" s="16">
        <v>5.94</v>
      </c>
      <c r="F582" s="16">
        <f t="shared" si="45"/>
        <v>0.51321600000000001</v>
      </c>
      <c r="G582" s="16">
        <f t="shared" si="52"/>
        <v>69.146230000000003</v>
      </c>
      <c r="H582" s="52">
        <f t="shared" si="51"/>
        <v>35.486951575680003</v>
      </c>
      <c r="I582" s="10" t="s">
        <v>172</v>
      </c>
      <c r="J582" s="4">
        <v>66.799409999999995</v>
      </c>
      <c r="K582" s="4">
        <v>63.104750000000003</v>
      </c>
      <c r="L582" s="4">
        <v>77.534530000000004</v>
      </c>
      <c r="M582" s="17"/>
      <c r="N582" s="17"/>
      <c r="O582" s="11"/>
    </row>
    <row r="583" spans="1:15">
      <c r="A583" s="11"/>
      <c r="B583" s="10">
        <v>4</v>
      </c>
      <c r="C583" s="88">
        <v>20590</v>
      </c>
      <c r="D583" s="16">
        <v>301.72000000000003</v>
      </c>
      <c r="E583" s="16">
        <v>4.3680000000000003</v>
      </c>
      <c r="F583" s="16">
        <f t="shared" si="45"/>
        <v>0.37739520000000004</v>
      </c>
      <c r="G583" s="16">
        <f t="shared" si="52"/>
        <v>54.878729999999997</v>
      </c>
      <c r="H583" s="52">
        <f t="shared" si="51"/>
        <v>20.710969284096002</v>
      </c>
      <c r="I583" s="101" t="s">
        <v>173</v>
      </c>
      <c r="J583" s="4">
        <v>55.39452</v>
      </c>
      <c r="K583" s="4">
        <v>56.297930000000001</v>
      </c>
      <c r="L583" s="4">
        <v>52.943739999999998</v>
      </c>
      <c r="M583" s="17"/>
      <c r="N583" s="17"/>
      <c r="O583" s="11"/>
    </row>
    <row r="584" spans="1:15">
      <c r="A584" s="11"/>
      <c r="B584" s="10">
        <v>5</v>
      </c>
      <c r="C584" s="88">
        <v>20603</v>
      </c>
      <c r="D584" s="16">
        <v>301.63</v>
      </c>
      <c r="E584" s="16">
        <v>2.2549999999999999</v>
      </c>
      <c r="F584" s="16">
        <f t="shared" si="45"/>
        <v>0.19483200000000001</v>
      </c>
      <c r="G584" s="16">
        <f t="shared" si="52"/>
        <v>42.126480000000001</v>
      </c>
      <c r="H584" s="52">
        <f t="shared" si="51"/>
        <v>8.2075863513599998</v>
      </c>
      <c r="I584" s="10" t="s">
        <v>120</v>
      </c>
      <c r="J584" s="4">
        <v>34.053420000000003</v>
      </c>
      <c r="K584" s="4">
        <v>43.070819999999998</v>
      </c>
      <c r="L584" s="4">
        <v>49.255200000000002</v>
      </c>
      <c r="M584" s="17"/>
      <c r="N584" s="17"/>
      <c r="O584" s="11"/>
    </row>
    <row r="585" spans="1:15">
      <c r="A585" s="11"/>
      <c r="B585" s="10">
        <v>6</v>
      </c>
      <c r="C585" s="88">
        <v>20610</v>
      </c>
      <c r="D585" s="16">
        <v>301.52999999999997</v>
      </c>
      <c r="E585" s="16">
        <v>2.875</v>
      </c>
      <c r="F585" s="16">
        <f t="shared" si="45"/>
        <v>0.24840000000000001</v>
      </c>
      <c r="G585" s="16">
        <f t="shared" si="52"/>
        <v>36.443033333333339</v>
      </c>
      <c r="H585" s="52">
        <f t="shared" si="51"/>
        <v>9.0524494800000017</v>
      </c>
      <c r="I585" s="10" t="s">
        <v>175</v>
      </c>
      <c r="J585" s="4">
        <v>31.18216</v>
      </c>
      <c r="K585" s="4">
        <v>36.303400000000003</v>
      </c>
      <c r="L585" s="4">
        <v>41.843539999999997</v>
      </c>
      <c r="M585" s="17"/>
      <c r="N585" s="17"/>
      <c r="O585" s="11"/>
    </row>
    <row r="586" spans="1:15">
      <c r="A586" s="11"/>
      <c r="B586" s="10">
        <v>7</v>
      </c>
      <c r="C586" s="88">
        <v>20618</v>
      </c>
      <c r="D586" s="16">
        <v>301.69</v>
      </c>
      <c r="E586" s="16">
        <v>7.375</v>
      </c>
      <c r="F586" s="16">
        <f t="shared" si="45"/>
        <v>0.63719999999999999</v>
      </c>
      <c r="G586" s="16">
        <f t="shared" si="52"/>
        <v>54.280606666666671</v>
      </c>
      <c r="H586" s="52">
        <f t="shared" si="51"/>
        <v>34.587602568000001</v>
      </c>
      <c r="I586" s="10" t="s">
        <v>138</v>
      </c>
      <c r="J586" s="4">
        <v>54.398060000000001</v>
      </c>
      <c r="K586" s="4">
        <v>53.21998</v>
      </c>
      <c r="L586" s="4">
        <v>55.223779999999998</v>
      </c>
      <c r="M586" s="17"/>
      <c r="N586" s="17"/>
      <c r="O586" s="11"/>
    </row>
    <row r="587" spans="1:15">
      <c r="A587" s="11"/>
      <c r="B587" s="10">
        <v>8</v>
      </c>
      <c r="C587" s="88">
        <v>20627</v>
      </c>
      <c r="D587" s="16">
        <v>301.45</v>
      </c>
      <c r="E587" s="16">
        <v>3.0750000000000002</v>
      </c>
      <c r="F587" s="16">
        <f t="shared" si="45"/>
        <v>0.26568000000000003</v>
      </c>
      <c r="G587" s="16">
        <f t="shared" si="52"/>
        <v>28.528080000000003</v>
      </c>
      <c r="H587" s="52">
        <f t="shared" si="51"/>
        <v>7.5793402944000015</v>
      </c>
      <c r="I587" s="10" t="s">
        <v>139</v>
      </c>
      <c r="J587" s="4">
        <v>25.949190000000002</v>
      </c>
      <c r="K587" s="4">
        <v>33.023580000000003</v>
      </c>
      <c r="L587" s="4">
        <v>26.611470000000001</v>
      </c>
      <c r="M587" s="17"/>
      <c r="N587" s="17"/>
      <c r="O587" s="11"/>
    </row>
    <row r="588" spans="1:15">
      <c r="A588" s="11"/>
      <c r="B588" s="10">
        <v>9</v>
      </c>
      <c r="C588" s="88">
        <v>20631</v>
      </c>
      <c r="D588" s="16">
        <v>301.91000000000003</v>
      </c>
      <c r="E588" s="16">
        <v>22.044</v>
      </c>
      <c r="F588" s="16">
        <f t="shared" si="45"/>
        <v>1.9046016000000001</v>
      </c>
      <c r="G588" s="16">
        <f t="shared" si="52"/>
        <v>38.812339999999999</v>
      </c>
      <c r="H588" s="52">
        <f t="shared" si="51"/>
        <v>73.922044863744006</v>
      </c>
      <c r="I588" s="10" t="s">
        <v>140</v>
      </c>
      <c r="J588" s="4">
        <v>38.792619999999999</v>
      </c>
      <c r="K588" s="4">
        <v>36.294229999999999</v>
      </c>
      <c r="L588" s="4">
        <v>41.350169999999999</v>
      </c>
      <c r="M588" s="17"/>
      <c r="N588" s="17"/>
      <c r="O588" s="11"/>
    </row>
    <row r="589" spans="1:15">
      <c r="A589" s="11"/>
      <c r="B589" s="10">
        <v>10</v>
      </c>
      <c r="C589" s="88">
        <v>20644</v>
      </c>
      <c r="D589" s="16">
        <v>301.75</v>
      </c>
      <c r="E589" s="16">
        <v>7.1</v>
      </c>
      <c r="F589" s="16">
        <f t="shared" si="45"/>
        <v>0.61343999999999999</v>
      </c>
      <c r="G589" s="16">
        <f t="shared" si="52"/>
        <v>32.170890000000007</v>
      </c>
      <c r="H589" s="52">
        <f t="shared" si="51"/>
        <v>19.734910761600005</v>
      </c>
      <c r="I589" s="10" t="s">
        <v>141</v>
      </c>
      <c r="J589" s="4">
        <v>33.382330000000003</v>
      </c>
      <c r="K589" s="4">
        <v>30.146249999999998</v>
      </c>
      <c r="L589" s="4">
        <v>32.984090000000002</v>
      </c>
      <c r="M589" s="17"/>
      <c r="N589" s="17"/>
      <c r="O589" s="11"/>
    </row>
    <row r="590" spans="1:15">
      <c r="A590" s="11"/>
      <c r="B590" s="10">
        <v>11</v>
      </c>
      <c r="C590" s="88">
        <v>20651</v>
      </c>
      <c r="D590" s="16">
        <v>301.85000000000002</v>
      </c>
      <c r="E590" s="16">
        <v>10.826000000000001</v>
      </c>
      <c r="F590" s="16">
        <f t="shared" si="45"/>
        <v>0.93536640000000004</v>
      </c>
      <c r="G590" s="16">
        <f t="shared" si="52"/>
        <v>54.734123333333322</v>
      </c>
      <c r="H590" s="52">
        <f t="shared" si="51"/>
        <v>51.196459899455995</v>
      </c>
      <c r="I590" s="10" t="s">
        <v>142</v>
      </c>
      <c r="J590" s="4">
        <v>55.432789999999997</v>
      </c>
      <c r="K590" s="4">
        <v>57.29945</v>
      </c>
      <c r="L590" s="4">
        <v>51.470129999999997</v>
      </c>
      <c r="M590" s="17"/>
      <c r="N590" s="17"/>
      <c r="O590" s="11"/>
    </row>
    <row r="591" spans="1:15">
      <c r="A591" s="11"/>
      <c r="B591" s="10">
        <v>12</v>
      </c>
      <c r="C591" s="88">
        <v>20660</v>
      </c>
      <c r="D591" s="16">
        <v>302.01</v>
      </c>
      <c r="E591" s="16">
        <v>20.172000000000001</v>
      </c>
      <c r="F591" s="16">
        <f t="shared" si="45"/>
        <v>1.7428608000000001</v>
      </c>
      <c r="G591" s="16">
        <f t="shared" si="52"/>
        <v>44.116296666666663</v>
      </c>
      <c r="H591" s="52">
        <f t="shared" si="51"/>
        <v>76.888564101504002</v>
      </c>
      <c r="I591" s="10" t="s">
        <v>143</v>
      </c>
      <c r="J591" s="4">
        <v>49.748190000000001</v>
      </c>
      <c r="K591" s="4">
        <v>39.744889999999998</v>
      </c>
      <c r="L591" s="4">
        <v>42.855809999999998</v>
      </c>
      <c r="M591" s="17"/>
      <c r="N591" s="17"/>
      <c r="O591" s="11"/>
    </row>
    <row r="592" spans="1:15">
      <c r="A592" s="11"/>
      <c r="B592" s="10">
        <v>13</v>
      </c>
      <c r="C592" s="88">
        <v>20667</v>
      </c>
      <c r="D592" s="16">
        <v>301.98</v>
      </c>
      <c r="E592" s="16">
        <v>23.704999999999998</v>
      </c>
      <c r="F592" s="16">
        <f t="shared" si="45"/>
        <v>2.0481120000000002</v>
      </c>
      <c r="G592" s="16">
        <f t="shared" si="52"/>
        <v>74.764930000000007</v>
      </c>
      <c r="H592" s="52">
        <f t="shared" si="51"/>
        <v>153.12695031216003</v>
      </c>
      <c r="I592" s="10" t="s">
        <v>144</v>
      </c>
      <c r="J592" s="4">
        <v>64.324290000000005</v>
      </c>
      <c r="K592" s="4">
        <v>81.120940000000004</v>
      </c>
      <c r="L592" s="4">
        <v>78.849559999999997</v>
      </c>
      <c r="M592" s="17"/>
      <c r="N592" s="17"/>
      <c r="O592" s="11"/>
    </row>
    <row r="593" spans="1:15">
      <c r="A593" s="11"/>
      <c r="B593" s="10">
        <v>14</v>
      </c>
      <c r="C593" s="88">
        <v>20674</v>
      </c>
      <c r="D593" s="16">
        <v>301.95999999999998</v>
      </c>
      <c r="E593" s="16">
        <v>20.407</v>
      </c>
      <c r="F593" s="16">
        <f t="shared" si="45"/>
        <v>1.7631648000000002</v>
      </c>
      <c r="G593" s="16">
        <f t="shared" si="52"/>
        <v>43.525763333333337</v>
      </c>
      <c r="H593" s="52">
        <f t="shared" si="51"/>
        <v>76.743093802464017</v>
      </c>
      <c r="I593" s="10" t="s">
        <v>145</v>
      </c>
      <c r="J593" s="4">
        <v>43.108989999999999</v>
      </c>
      <c r="K593" s="4">
        <v>43.466070000000002</v>
      </c>
      <c r="L593" s="4">
        <v>44.002229999999997</v>
      </c>
      <c r="M593" s="17"/>
      <c r="N593" s="17"/>
      <c r="O593" s="11"/>
    </row>
    <row r="594" spans="1:15">
      <c r="A594" s="11"/>
      <c r="B594" s="10">
        <v>15</v>
      </c>
      <c r="C594" s="88">
        <v>20678</v>
      </c>
      <c r="D594" s="16">
        <v>303.13</v>
      </c>
      <c r="E594" s="16">
        <v>280.61399999999998</v>
      </c>
      <c r="F594" s="16">
        <f t="shared" si="45"/>
        <v>24.245049599999998</v>
      </c>
      <c r="G594" s="16">
        <f t="shared" si="52"/>
        <v>762.26309333333336</v>
      </c>
      <c r="H594" s="52">
        <f t="shared" si="51"/>
        <v>18481.106506116095</v>
      </c>
      <c r="I594" s="10" t="s">
        <v>146</v>
      </c>
      <c r="J594" s="4">
        <v>803.33644000000004</v>
      </c>
      <c r="K594" s="4">
        <v>706.42580999999996</v>
      </c>
      <c r="L594" s="4">
        <v>777.02702999999997</v>
      </c>
      <c r="M594" s="17"/>
      <c r="N594" s="17"/>
      <c r="O594" s="11"/>
    </row>
    <row r="595" spans="1:15">
      <c r="A595" s="11"/>
      <c r="B595" s="10">
        <v>16</v>
      </c>
      <c r="C595" s="88">
        <v>20690</v>
      </c>
      <c r="D595" s="16">
        <v>302.20999999999998</v>
      </c>
      <c r="E595" s="16">
        <v>87.393000000000001</v>
      </c>
      <c r="F595" s="16">
        <f t="shared" si="45"/>
        <v>7.5507552000000002</v>
      </c>
      <c r="G595" s="16">
        <f t="shared" si="52"/>
        <v>203.05391999999998</v>
      </c>
      <c r="H595" s="52">
        <f t="shared" si="51"/>
        <v>1533.2104423203839</v>
      </c>
      <c r="I595" s="10" t="s">
        <v>147</v>
      </c>
      <c r="J595" s="4">
        <v>208.42167000000001</v>
      </c>
      <c r="K595" s="4">
        <v>199.3749</v>
      </c>
      <c r="L595" s="4">
        <v>201.36519000000001</v>
      </c>
      <c r="M595" s="17"/>
      <c r="N595" s="17"/>
      <c r="O595" s="11"/>
    </row>
    <row r="596" spans="1:15">
      <c r="A596" s="11"/>
      <c r="B596" s="10">
        <v>17</v>
      </c>
      <c r="C596" s="88">
        <v>20695</v>
      </c>
      <c r="D596" s="16">
        <v>302.01</v>
      </c>
      <c r="E596" s="16">
        <v>42.335999999999999</v>
      </c>
      <c r="F596" s="16">
        <f t="shared" si="45"/>
        <v>3.6578303999999999</v>
      </c>
      <c r="G596" s="16">
        <f t="shared" si="52"/>
        <v>39.187046666666667</v>
      </c>
      <c r="H596" s="52">
        <f t="shared" si="51"/>
        <v>143.33957058355199</v>
      </c>
      <c r="I596" s="10" t="s">
        <v>116</v>
      </c>
      <c r="J596" s="4">
        <v>43.249920000000003</v>
      </c>
      <c r="K596" s="4">
        <v>36.383279999999999</v>
      </c>
      <c r="L596" s="4">
        <v>37.92794</v>
      </c>
      <c r="M596" s="17"/>
      <c r="N596" s="17"/>
      <c r="O596" s="11"/>
    </row>
    <row r="597" spans="1:15">
      <c r="A597" s="11"/>
      <c r="B597" s="10">
        <v>18</v>
      </c>
      <c r="C597" s="88">
        <v>20702</v>
      </c>
      <c r="D597" s="16">
        <v>301.99</v>
      </c>
      <c r="E597" s="16">
        <v>41.325000000000003</v>
      </c>
      <c r="F597" s="16">
        <f t="shared" si="45"/>
        <v>3.5704800000000003</v>
      </c>
      <c r="G597" s="16">
        <f t="shared" si="52"/>
        <v>47.935123333333337</v>
      </c>
      <c r="H597" s="52">
        <f t="shared" si="51"/>
        <v>171.15139915920003</v>
      </c>
      <c r="I597" s="10" t="s">
        <v>117</v>
      </c>
      <c r="J597" s="4">
        <v>55.698219999999999</v>
      </c>
      <c r="K597" s="4">
        <v>60.778440000000003</v>
      </c>
      <c r="L597" s="4">
        <v>27.328710000000001</v>
      </c>
      <c r="M597" s="17"/>
      <c r="N597" s="17"/>
      <c r="O597" s="11"/>
    </row>
    <row r="598" spans="1:15">
      <c r="A598" s="11"/>
      <c r="B598" s="10">
        <v>19</v>
      </c>
      <c r="C598" s="88">
        <v>20712</v>
      </c>
      <c r="D598" s="16">
        <v>302.31</v>
      </c>
      <c r="E598" s="16">
        <v>103.529</v>
      </c>
      <c r="F598" s="16">
        <f t="shared" si="45"/>
        <v>8.9449056000000002</v>
      </c>
      <c r="G598" s="16">
        <f t="shared" si="52"/>
        <v>155.40367666666666</v>
      </c>
      <c r="H598" s="52">
        <f t="shared" si="51"/>
        <v>1390.0712176762559</v>
      </c>
      <c r="I598" s="10" t="s">
        <v>148</v>
      </c>
      <c r="J598" s="4">
        <v>260.99374</v>
      </c>
      <c r="K598" s="4">
        <v>93.50394</v>
      </c>
      <c r="L598" s="4">
        <v>111.71335000000001</v>
      </c>
      <c r="M598" s="17"/>
      <c r="N598" s="17"/>
      <c r="O598" s="11"/>
    </row>
    <row r="599" spans="1:15">
      <c r="A599" s="11"/>
      <c r="B599" s="10">
        <v>20</v>
      </c>
      <c r="C599" s="88">
        <v>20718</v>
      </c>
      <c r="D599" s="16">
        <v>302.25</v>
      </c>
      <c r="E599" s="16">
        <v>74.747</v>
      </c>
      <c r="F599" s="16">
        <f t="shared" si="45"/>
        <v>6.4581408000000007</v>
      </c>
      <c r="G599" s="16">
        <f t="shared" si="52"/>
        <v>104.51887333333333</v>
      </c>
      <c r="H599" s="52">
        <f t="shared" si="51"/>
        <v>674.99760024403201</v>
      </c>
      <c r="I599" s="10" t="s">
        <v>149</v>
      </c>
      <c r="J599" s="4">
        <v>94.938969999999998</v>
      </c>
      <c r="K599" s="4">
        <v>106.44515</v>
      </c>
      <c r="L599" s="4">
        <v>112.1725</v>
      </c>
      <c r="M599" s="17"/>
      <c r="N599" s="17"/>
      <c r="O599" s="11"/>
    </row>
    <row r="600" spans="1:15">
      <c r="A600" s="11"/>
      <c r="B600" s="10">
        <v>21</v>
      </c>
      <c r="C600" s="88">
        <v>20725</v>
      </c>
      <c r="D600" s="16">
        <v>302.13</v>
      </c>
      <c r="E600" s="16">
        <v>68.790000000000006</v>
      </c>
      <c r="F600" s="16">
        <f t="shared" si="45"/>
        <v>5.9434560000000012</v>
      </c>
      <c r="G600" s="16">
        <f t="shared" si="52"/>
        <v>52.777546666666666</v>
      </c>
      <c r="H600" s="52">
        <f t="shared" si="51"/>
        <v>313.68102640128006</v>
      </c>
      <c r="I600" s="10" t="s">
        <v>150</v>
      </c>
      <c r="J600" s="4">
        <v>56.797499999999999</v>
      </c>
      <c r="K600" s="4">
        <v>51.882710000000003</v>
      </c>
      <c r="L600" s="4">
        <v>49.652430000000003</v>
      </c>
      <c r="M600" s="17"/>
      <c r="N600" s="17"/>
      <c r="O600" s="11"/>
    </row>
    <row r="601" spans="1:15">
      <c r="A601" s="11"/>
      <c r="B601" s="10">
        <v>22</v>
      </c>
      <c r="C601" s="88">
        <v>20736</v>
      </c>
      <c r="D601" s="16">
        <v>302.08</v>
      </c>
      <c r="E601" s="16">
        <v>55.076000000000001</v>
      </c>
      <c r="F601" s="16">
        <f t="shared" si="45"/>
        <v>4.7585664000000003</v>
      </c>
      <c r="G601" s="16">
        <f t="shared" si="52"/>
        <v>57.215879999999999</v>
      </c>
      <c r="H601" s="52">
        <f t="shared" si="51"/>
        <v>272.26556411443204</v>
      </c>
      <c r="I601" s="10" t="s">
        <v>151</v>
      </c>
      <c r="J601" s="4">
        <v>58.781309999999998</v>
      </c>
      <c r="K601" s="4">
        <v>62.378030000000003</v>
      </c>
      <c r="L601" s="4">
        <v>50.488300000000002</v>
      </c>
      <c r="M601" s="17"/>
      <c r="N601" s="17"/>
      <c r="O601" s="11"/>
    </row>
    <row r="602" spans="1:15">
      <c r="A602" s="11"/>
      <c r="B602" s="10">
        <v>23</v>
      </c>
      <c r="C602" s="88">
        <v>20744</v>
      </c>
      <c r="D602" s="16">
        <v>301.85000000000002</v>
      </c>
      <c r="E602" s="16">
        <v>17.484000000000002</v>
      </c>
      <c r="F602" s="16">
        <f t="shared" si="45"/>
        <v>1.5106176000000002</v>
      </c>
      <c r="G602" s="16">
        <f t="shared" si="52"/>
        <v>7.2227999999999994</v>
      </c>
      <c r="H602" s="52">
        <f t="shared" si="51"/>
        <v>10.91088880128</v>
      </c>
      <c r="I602" s="10" t="s">
        <v>152</v>
      </c>
      <c r="J602" s="4">
        <v>11.948320000000001</v>
      </c>
      <c r="K602" s="4">
        <v>3.4445899999999998</v>
      </c>
      <c r="L602" s="4">
        <v>6.2754899999999996</v>
      </c>
      <c r="M602" s="17"/>
      <c r="N602" s="17"/>
      <c r="O602" s="11"/>
    </row>
    <row r="603" spans="1:15">
      <c r="A603" s="11"/>
      <c r="B603" s="10">
        <v>24</v>
      </c>
      <c r="C603" s="88">
        <v>20747</v>
      </c>
      <c r="D603" s="16">
        <v>303.35000000000002</v>
      </c>
      <c r="E603" s="16">
        <v>341.50099999999998</v>
      </c>
      <c r="F603" s="16">
        <f t="shared" si="45"/>
        <v>29.505686399999998</v>
      </c>
      <c r="G603" s="16">
        <f t="shared" si="52"/>
        <v>281.86367999999999</v>
      </c>
      <c r="H603" s="52">
        <f t="shared" si="51"/>
        <v>8316.5813496299506</v>
      </c>
      <c r="I603" s="10" t="s">
        <v>153</v>
      </c>
      <c r="J603" s="4">
        <v>269.79324000000003</v>
      </c>
      <c r="K603" s="4">
        <v>291.26978000000003</v>
      </c>
      <c r="L603" s="4">
        <v>284.52802000000003</v>
      </c>
      <c r="M603" s="17"/>
      <c r="N603" s="17"/>
      <c r="O603" s="11"/>
    </row>
    <row r="604" spans="1:15">
      <c r="A604" s="11"/>
      <c r="B604" s="10">
        <v>25</v>
      </c>
      <c r="C604" s="88">
        <v>20771</v>
      </c>
      <c r="D604" s="16">
        <v>301.95</v>
      </c>
      <c r="E604" s="16">
        <v>39.738</v>
      </c>
      <c r="F604" s="16">
        <f t="shared" si="45"/>
        <v>3.4333632000000001</v>
      </c>
      <c r="G604" s="16">
        <f t="shared" si="52"/>
        <v>1.4498333333333333</v>
      </c>
      <c r="H604" s="52">
        <f t="shared" si="51"/>
        <v>4.9778044128000003</v>
      </c>
      <c r="I604" s="10" t="s">
        <v>154</v>
      </c>
      <c r="J604" s="4">
        <v>0.37540000000000001</v>
      </c>
      <c r="K604" s="4">
        <v>3.6616599999999999</v>
      </c>
      <c r="L604" s="4">
        <v>0.31244</v>
      </c>
      <c r="M604" s="17"/>
      <c r="N604" s="17"/>
      <c r="O604" s="11"/>
    </row>
    <row r="605" spans="1:15">
      <c r="A605" s="11"/>
      <c r="B605" s="10">
        <v>26</v>
      </c>
      <c r="C605" s="88">
        <v>20779</v>
      </c>
      <c r="D605" s="16">
        <v>302.39999999999998</v>
      </c>
      <c r="E605" s="16">
        <v>116.185</v>
      </c>
      <c r="F605" s="16">
        <f t="shared" si="45"/>
        <v>10.038384000000001</v>
      </c>
      <c r="G605" s="16">
        <f t="shared" si="52"/>
        <v>115.08320333333334</v>
      </c>
      <c r="H605" s="52">
        <f t="shared" si="51"/>
        <v>1155.2493870100802</v>
      </c>
      <c r="I605" s="10" t="s">
        <v>155</v>
      </c>
      <c r="J605" s="4">
        <v>115.04282000000001</v>
      </c>
      <c r="K605" s="4">
        <v>117.42632</v>
      </c>
      <c r="L605" s="4">
        <v>112.78046999999999</v>
      </c>
      <c r="M605" s="17"/>
      <c r="N605" s="17"/>
      <c r="O605" s="11"/>
    </row>
    <row r="606" spans="1:15">
      <c r="A606" s="11"/>
      <c r="B606" s="10">
        <v>27</v>
      </c>
      <c r="C606" s="88">
        <v>20787</v>
      </c>
      <c r="D606" s="16">
        <v>301.98</v>
      </c>
      <c r="E606" s="16">
        <v>31.068000000000001</v>
      </c>
      <c r="F606" s="16">
        <f t="shared" si="45"/>
        <v>2.6842752000000001</v>
      </c>
      <c r="G606" s="16">
        <f t="shared" si="52"/>
        <v>7.2587833333333336</v>
      </c>
      <c r="H606" s="52">
        <f t="shared" si="51"/>
        <v>19.48457208384</v>
      </c>
      <c r="I606" s="10" t="s">
        <v>178</v>
      </c>
      <c r="J606" s="4">
        <v>6.2125300000000001</v>
      </c>
      <c r="K606" s="4">
        <v>6.9730400000000001</v>
      </c>
      <c r="L606" s="4">
        <v>8.5907800000000005</v>
      </c>
      <c r="M606" s="17"/>
      <c r="N606" s="17"/>
      <c r="O606" s="11"/>
    </row>
    <row r="607" spans="1:15">
      <c r="A607" s="11"/>
      <c r="B607" s="10">
        <v>28</v>
      </c>
      <c r="C607" s="88">
        <v>20795</v>
      </c>
      <c r="D607" s="16">
        <v>301.79000000000002</v>
      </c>
      <c r="E607" s="16">
        <v>20.309000000000001</v>
      </c>
      <c r="F607" s="16">
        <f t="shared" si="45"/>
        <v>1.7546976000000001</v>
      </c>
      <c r="G607" s="16">
        <f t="shared" si="52"/>
        <v>22.456630000000001</v>
      </c>
      <c r="H607" s="52">
        <f t="shared" si="51"/>
        <v>39.404594765088</v>
      </c>
      <c r="I607" s="10" t="s">
        <v>129</v>
      </c>
      <c r="J607" s="4">
        <v>17.427959999999999</v>
      </c>
      <c r="K607" s="4">
        <v>19.928979999999999</v>
      </c>
      <c r="L607" s="4">
        <v>30.01295</v>
      </c>
      <c r="M607" s="17"/>
      <c r="N607" s="17"/>
      <c r="O607" s="11"/>
    </row>
    <row r="608" spans="1:15">
      <c r="A608" s="11"/>
      <c r="B608" s="10">
        <v>29</v>
      </c>
      <c r="C608" s="88">
        <v>20802</v>
      </c>
      <c r="D608" s="16">
        <v>301.93</v>
      </c>
      <c r="E608" s="16">
        <v>18.231000000000002</v>
      </c>
      <c r="F608" s="16">
        <f t="shared" si="45"/>
        <v>1.5751584000000003</v>
      </c>
      <c r="G608" s="16">
        <f t="shared" si="52"/>
        <v>27.902406666666668</v>
      </c>
      <c r="H608" s="52">
        <f t="shared" si="51"/>
        <v>43.950710241216008</v>
      </c>
      <c r="I608" s="10" t="s">
        <v>130</v>
      </c>
      <c r="J608" s="4">
        <v>24.995830000000002</v>
      </c>
      <c r="K608" s="4">
        <v>20.855779999999999</v>
      </c>
      <c r="L608" s="4">
        <v>37.855609999999999</v>
      </c>
      <c r="M608" s="17"/>
      <c r="N608" s="17"/>
      <c r="O608" s="11"/>
    </row>
    <row r="609" spans="1:15">
      <c r="A609" s="11"/>
      <c r="B609" s="10">
        <v>30</v>
      </c>
      <c r="C609" s="88">
        <v>20813</v>
      </c>
      <c r="D609" s="16">
        <v>301.77</v>
      </c>
      <c r="E609" s="16">
        <v>19.384</v>
      </c>
      <c r="F609" s="16">
        <f t="shared" si="45"/>
        <v>1.6747776000000001</v>
      </c>
      <c r="G609" s="16">
        <f t="shared" si="52"/>
        <v>86.338889999999992</v>
      </c>
      <c r="H609" s="52">
        <f t="shared" si="51"/>
        <v>144.59843898086399</v>
      </c>
      <c r="I609" s="10" t="s">
        <v>131</v>
      </c>
      <c r="J609" s="4">
        <v>89.82338</v>
      </c>
      <c r="K609" s="4">
        <v>67.542760000000001</v>
      </c>
      <c r="L609" s="4">
        <v>101.65053</v>
      </c>
      <c r="M609" s="17"/>
      <c r="N609" s="17"/>
      <c r="O609" s="11"/>
    </row>
    <row r="610" spans="1:15">
      <c r="A610" s="11"/>
      <c r="B610" s="10">
        <v>31</v>
      </c>
      <c r="C610" s="88">
        <v>20830</v>
      </c>
      <c r="D610" s="16">
        <v>301.73</v>
      </c>
      <c r="E610" s="16">
        <v>15.727</v>
      </c>
      <c r="F610" s="16">
        <f t="shared" si="45"/>
        <v>1.3588128000000002</v>
      </c>
      <c r="G610" s="16">
        <f t="shared" si="52"/>
        <v>29.787629999999996</v>
      </c>
      <c r="H610" s="52">
        <f t="shared" si="51"/>
        <v>40.475812925664002</v>
      </c>
      <c r="I610" s="10" t="s">
        <v>132</v>
      </c>
      <c r="J610" s="4">
        <v>26.82403</v>
      </c>
      <c r="K610" s="4">
        <v>26.939830000000001</v>
      </c>
      <c r="L610" s="4">
        <v>35.599029999999999</v>
      </c>
      <c r="M610" s="17"/>
      <c r="N610" s="17"/>
      <c r="O610" s="11"/>
    </row>
    <row r="611" spans="1:15">
      <c r="A611" s="11"/>
      <c r="B611" s="10">
        <v>32</v>
      </c>
      <c r="C611" s="88">
        <v>20837</v>
      </c>
      <c r="D611" s="16">
        <v>301.66000000000003</v>
      </c>
      <c r="E611" s="16">
        <v>10.702999999999999</v>
      </c>
      <c r="F611" s="16">
        <f t="shared" si="45"/>
        <v>0.92473919999999998</v>
      </c>
      <c r="G611" s="16">
        <f t="shared" si="52"/>
        <v>28.618496666666669</v>
      </c>
      <c r="H611" s="52">
        <f t="shared" si="51"/>
        <v>26.464645712736001</v>
      </c>
      <c r="I611" s="10" t="s">
        <v>179</v>
      </c>
      <c r="J611" s="4">
        <v>32.3018</v>
      </c>
      <c r="K611" s="4">
        <v>24.033840000000001</v>
      </c>
      <c r="L611" s="4">
        <v>29.519850000000002</v>
      </c>
      <c r="M611" s="17"/>
      <c r="N611" s="17"/>
      <c r="O611" s="11"/>
    </row>
    <row r="612" spans="1:15">
      <c r="A612" s="11"/>
      <c r="B612" s="10">
        <v>33</v>
      </c>
      <c r="C612" s="88">
        <v>20843</v>
      </c>
      <c r="D612" s="16">
        <v>301.64999999999998</v>
      </c>
      <c r="E612" s="16">
        <v>9.19</v>
      </c>
      <c r="F612" s="16">
        <f t="shared" si="45"/>
        <v>0.79401599999999994</v>
      </c>
      <c r="G612" s="16">
        <f t="shared" si="52"/>
        <v>43.582920000000001</v>
      </c>
      <c r="H612" s="52">
        <f t="shared" ref="H612:H675" si="53">G612*F612</f>
        <v>34.605535806719999</v>
      </c>
      <c r="I612" s="10" t="s">
        <v>180</v>
      </c>
      <c r="J612" s="4">
        <v>46.716619999999999</v>
      </c>
      <c r="K612" s="4">
        <v>48.57244</v>
      </c>
      <c r="L612" s="4">
        <v>35.459699999999998</v>
      </c>
      <c r="M612" s="17"/>
      <c r="N612" s="17"/>
      <c r="O612" s="11"/>
    </row>
    <row r="613" spans="1:15">
      <c r="A613" s="11"/>
      <c r="B613" s="10">
        <v>34</v>
      </c>
      <c r="C613" s="88">
        <v>20861</v>
      </c>
      <c r="D613" s="16">
        <v>301.77999999999997</v>
      </c>
      <c r="E613" s="16">
        <v>19.111000000000001</v>
      </c>
      <c r="F613" s="16">
        <f t="shared" si="45"/>
        <v>1.6511904000000002</v>
      </c>
      <c r="G613" s="16">
        <f t="shared" si="52"/>
        <v>99.784853333333331</v>
      </c>
      <c r="H613" s="52">
        <f t="shared" si="53"/>
        <v>164.76379188940803</v>
      </c>
      <c r="I613" s="10" t="s">
        <v>181</v>
      </c>
      <c r="J613" s="4">
        <v>97.572580000000002</v>
      </c>
      <c r="K613" s="4">
        <v>109.32889</v>
      </c>
      <c r="L613" s="4">
        <v>92.453090000000003</v>
      </c>
      <c r="M613" s="17"/>
      <c r="N613" s="17"/>
      <c r="O613" s="11"/>
    </row>
    <row r="614" spans="1:15">
      <c r="A614" s="11"/>
      <c r="B614" s="10">
        <v>35</v>
      </c>
      <c r="C614" s="88">
        <v>20871</v>
      </c>
      <c r="D614" s="16">
        <v>301.58999999999997</v>
      </c>
      <c r="E614" s="16">
        <v>4.5549999999999997</v>
      </c>
      <c r="F614" s="16">
        <f t="shared" si="45"/>
        <v>0.39355200000000001</v>
      </c>
      <c r="G614" s="16">
        <f t="shared" si="52"/>
        <v>59.731110000000001</v>
      </c>
      <c r="H614" s="52">
        <f t="shared" si="53"/>
        <v>23.50729780272</v>
      </c>
      <c r="I614" s="10" t="s">
        <v>182</v>
      </c>
      <c r="J614" s="4">
        <v>47.309480000000001</v>
      </c>
      <c r="K614" s="4">
        <v>64.901970000000006</v>
      </c>
      <c r="L614" s="4">
        <v>66.981880000000004</v>
      </c>
      <c r="M614" s="17"/>
      <c r="N614" s="17"/>
      <c r="O614" s="11"/>
    </row>
    <row r="615" spans="1:15">
      <c r="A615" s="11"/>
      <c r="B615" s="10">
        <v>36</v>
      </c>
      <c r="C615" s="88">
        <v>20879</v>
      </c>
      <c r="D615" s="16">
        <v>301.52999999999997</v>
      </c>
      <c r="E615" s="16">
        <v>3.6549999999999998</v>
      </c>
      <c r="F615" s="16">
        <f t="shared" si="45"/>
        <v>0.31579200000000002</v>
      </c>
      <c r="G615" s="16">
        <f t="shared" si="52"/>
        <v>107.64328666666667</v>
      </c>
      <c r="H615" s="52">
        <f t="shared" si="53"/>
        <v>33.992888783040001</v>
      </c>
      <c r="I615" s="10" t="s">
        <v>186</v>
      </c>
      <c r="J615" s="4">
        <v>108.61823</v>
      </c>
      <c r="K615" s="4">
        <v>104.96406</v>
      </c>
      <c r="L615" s="4">
        <v>109.34757</v>
      </c>
      <c r="M615" s="17"/>
      <c r="N615" s="17"/>
      <c r="O615" s="11"/>
    </row>
    <row r="616" spans="1:15">
      <c r="A616" s="11"/>
      <c r="B616" s="10">
        <v>37</v>
      </c>
      <c r="C616" s="88">
        <v>20889</v>
      </c>
      <c r="D616" s="16">
        <v>301.77</v>
      </c>
      <c r="E616" s="16">
        <v>15.497</v>
      </c>
      <c r="F616" s="16">
        <f t="shared" si="45"/>
        <v>1.3389408</v>
      </c>
      <c r="G616" s="16">
        <f t="shared" si="52"/>
        <v>48.082039999999999</v>
      </c>
      <c r="H616" s="52">
        <f t="shared" si="53"/>
        <v>64.379005103232004</v>
      </c>
      <c r="I616" s="10" t="s">
        <v>187</v>
      </c>
      <c r="J616" s="4">
        <v>62.120930000000001</v>
      </c>
      <c r="K616" s="4">
        <v>41.523739999999997</v>
      </c>
      <c r="L616" s="4">
        <v>40.60145</v>
      </c>
      <c r="M616" s="17"/>
      <c r="N616" s="17"/>
      <c r="O616" s="11"/>
    </row>
    <row r="617" spans="1:15">
      <c r="A617" s="124"/>
      <c r="B617" s="125">
        <v>38</v>
      </c>
      <c r="C617" s="126">
        <v>20907</v>
      </c>
      <c r="D617" s="127">
        <v>301.5</v>
      </c>
      <c r="E617" s="127">
        <v>3.105</v>
      </c>
      <c r="F617" s="127">
        <f t="shared" si="45"/>
        <v>0.26827200000000001</v>
      </c>
      <c r="G617" s="127">
        <f t="shared" si="52"/>
        <v>31.49142333333333</v>
      </c>
      <c r="H617" s="52">
        <f t="shared" si="53"/>
        <v>8.4482671204799988</v>
      </c>
      <c r="I617" s="125" t="s">
        <v>188</v>
      </c>
      <c r="J617" s="127">
        <v>24.925039999999999</v>
      </c>
      <c r="K617" s="127">
        <v>42.414709999999999</v>
      </c>
      <c r="L617" s="127">
        <v>27.134519999999998</v>
      </c>
      <c r="M617" s="128"/>
      <c r="N617" s="128"/>
      <c r="O617" s="124"/>
    </row>
    <row r="618" spans="1:15">
      <c r="A618" s="11"/>
      <c r="B618" s="10">
        <v>1</v>
      </c>
      <c r="C618" s="100">
        <v>20912</v>
      </c>
      <c r="D618" s="16">
        <v>301.81</v>
      </c>
      <c r="E618" s="16">
        <v>10.728999999999999</v>
      </c>
      <c r="F618" s="16">
        <f t="shared" si="45"/>
        <v>0.92698559999999997</v>
      </c>
      <c r="G618" s="16">
        <f t="shared" si="52"/>
        <v>50.275289825488393</v>
      </c>
      <c r="H618" s="52">
        <f t="shared" si="53"/>
        <v>46.604469704054253</v>
      </c>
      <c r="I618" s="86" t="s">
        <v>170</v>
      </c>
      <c r="J618" s="4">
        <f>การคำนวณตะกอน!F6</f>
        <v>50.498552589242152</v>
      </c>
      <c r="K618" s="4">
        <f>การคำนวณตะกอน!F7</f>
        <v>55.438518682782906</v>
      </c>
      <c r="L618" s="4">
        <f>การคำนวณตะกอน!F8</f>
        <v>44.888798204440114</v>
      </c>
      <c r="M618" s="17"/>
      <c r="N618" s="17"/>
      <c r="O618" s="11"/>
    </row>
    <row r="619" spans="1:15">
      <c r="A619" s="11"/>
      <c r="B619" s="10">
        <v>2</v>
      </c>
      <c r="C619" s="100">
        <v>20935</v>
      </c>
      <c r="D619" s="16">
        <v>301.5</v>
      </c>
      <c r="E619" s="16">
        <v>3.3370000000000002</v>
      </c>
      <c r="F619" s="16">
        <f t="shared" si="45"/>
        <v>0.28831680000000004</v>
      </c>
      <c r="G619" s="16">
        <f t="shared" si="52"/>
        <v>44.937732282235324</v>
      </c>
      <c r="H619" s="52">
        <f t="shared" si="53"/>
        <v>12.956303170870788</v>
      </c>
      <c r="I619" s="10" t="s">
        <v>171</v>
      </c>
      <c r="J619" s="4">
        <f>การคำนวณตะกอน!F9</f>
        <v>54.065982566496821</v>
      </c>
      <c r="K619" s="4">
        <f>การคำนวณตะกอน!F10</f>
        <v>39.326445246847371</v>
      </c>
      <c r="L619" s="4">
        <f>การคำนวณตะกอน!F11</f>
        <v>41.420769033361793</v>
      </c>
      <c r="M619" s="17"/>
      <c r="N619" s="17"/>
      <c r="O619" s="11"/>
    </row>
    <row r="620" spans="1:15">
      <c r="A620" s="11"/>
      <c r="B620" s="10">
        <v>3</v>
      </c>
      <c r="C620" s="88">
        <v>20946</v>
      </c>
      <c r="D620" s="16">
        <v>301.91000000000003</v>
      </c>
      <c r="E620" s="16">
        <v>33.686999999999998</v>
      </c>
      <c r="F620" s="16">
        <f t="shared" si="45"/>
        <v>2.9105568000000002</v>
      </c>
      <c r="G620" s="16">
        <f t="shared" si="52"/>
        <v>241.4000037634062</v>
      </c>
      <c r="H620" s="52">
        <f t="shared" si="53"/>
        <v>702.60842247360756</v>
      </c>
      <c r="I620" s="10" t="s">
        <v>172</v>
      </c>
      <c r="J620" s="4">
        <f>การคำนวณตะกอน!F12</f>
        <v>301.89386836677551</v>
      </c>
      <c r="K620" s="4">
        <f>การคำนวณตะกอน!F13</f>
        <v>244.86104831138556</v>
      </c>
      <c r="L620" s="4">
        <f>การคำนวณตะกอน!F14</f>
        <v>177.44509461205755</v>
      </c>
      <c r="M620" s="17"/>
      <c r="N620" s="17"/>
      <c r="O620" s="11"/>
    </row>
    <row r="621" spans="1:15">
      <c r="A621" s="11"/>
      <c r="B621" s="10">
        <v>4</v>
      </c>
      <c r="C621" s="88">
        <v>20961</v>
      </c>
      <c r="D621" s="16">
        <v>301.7</v>
      </c>
      <c r="E621" s="16">
        <v>9.2469999999999999</v>
      </c>
      <c r="F621" s="16">
        <f t="shared" si="45"/>
        <v>0.79894080000000001</v>
      </c>
      <c r="G621" s="16">
        <f t="shared" si="52"/>
        <v>51.808894698887798</v>
      </c>
      <c r="H621" s="52">
        <f t="shared" si="53"/>
        <v>41.392239777845177</v>
      </c>
      <c r="I621" s="101" t="s">
        <v>173</v>
      </c>
      <c r="J621" s="4">
        <f>การคำนวณตะกอน!F15</f>
        <v>46.727496605922802</v>
      </c>
      <c r="K621" s="4">
        <f>การคำนวณตะกอน!F16</f>
        <v>57.066007560320529</v>
      </c>
      <c r="L621" s="4">
        <f>การคำนวณตะกอน!F17</f>
        <v>51.633179930420049</v>
      </c>
      <c r="M621" s="17"/>
      <c r="N621" s="17"/>
      <c r="O621" s="11"/>
    </row>
    <row r="622" spans="1:15">
      <c r="A622" s="11"/>
      <c r="B622" s="10">
        <v>5</v>
      </c>
      <c r="C622" s="88">
        <v>20968</v>
      </c>
      <c r="D622" s="16">
        <v>301.81</v>
      </c>
      <c r="E622" s="16">
        <v>18.888999999999999</v>
      </c>
      <c r="F622" s="16">
        <f t="shared" si="45"/>
        <v>1.6320095999999999</v>
      </c>
      <c r="G622" s="16">
        <f t="shared" si="52"/>
        <v>25.30807144869668</v>
      </c>
      <c r="H622" s="52">
        <f t="shared" si="53"/>
        <v>41.30301556175889</v>
      </c>
      <c r="I622" s="10" t="s">
        <v>120</v>
      </c>
      <c r="J622" s="4">
        <f>การคำนวณตะกอน!F18</f>
        <v>15.453675767207036</v>
      </c>
      <c r="K622" s="4">
        <f>การคำนวณตะกอน!F19</f>
        <v>33.861460641272878</v>
      </c>
      <c r="L622" s="4">
        <f>การคำนวณตะกอน!F20</f>
        <v>26.609077937610124</v>
      </c>
      <c r="M622" s="17"/>
      <c r="N622" s="17"/>
      <c r="O622" s="11"/>
    </row>
    <row r="623" spans="1:15">
      <c r="A623" s="11"/>
      <c r="B623" s="10">
        <v>6</v>
      </c>
      <c r="C623" s="88">
        <v>20977</v>
      </c>
      <c r="D623" s="16">
        <v>301.64999999999998</v>
      </c>
      <c r="E623" s="16">
        <v>7.4710000000000001</v>
      </c>
      <c r="F623" s="16">
        <f t="shared" si="45"/>
        <v>0.64549440000000002</v>
      </c>
      <c r="G623" s="16">
        <f t="shared" si="52"/>
        <v>46.904311200552485</v>
      </c>
      <c r="H623" s="52">
        <f t="shared" si="53"/>
        <v>30.276470215813905</v>
      </c>
      <c r="I623" s="10" t="s">
        <v>175</v>
      </c>
      <c r="J623" s="4">
        <f>การคำนวณตะกอน!F21</f>
        <v>46.963154411060771</v>
      </c>
      <c r="K623" s="4">
        <f>การคำนวณตะกอน!F22</f>
        <v>47.198483927477596</v>
      </c>
      <c r="L623" s="4">
        <f>การคำนวณตะกอน!F23</f>
        <v>46.55129526311908</v>
      </c>
      <c r="M623" s="17"/>
      <c r="N623" s="17"/>
      <c r="O623" s="11"/>
    </row>
    <row r="624" spans="1:15">
      <c r="A624" s="11"/>
      <c r="B624" s="10">
        <v>7</v>
      </c>
      <c r="C624" s="88">
        <v>20989</v>
      </c>
      <c r="D624" s="16">
        <v>301.85000000000002</v>
      </c>
      <c r="E624" s="16">
        <v>27.431000000000001</v>
      </c>
      <c r="F624" s="16">
        <f t="shared" si="45"/>
        <v>2.3700384000000003</v>
      </c>
      <c r="G624" s="16">
        <f t="shared" si="52"/>
        <v>35.552234667570197</v>
      </c>
      <c r="H624" s="52">
        <f t="shared" si="53"/>
        <v>84.26016136795262</v>
      </c>
      <c r="I624" s="10" t="s">
        <v>138</v>
      </c>
      <c r="J624" s="4">
        <f>การคำนวณตะกอน!F24</f>
        <v>41.825238328493917</v>
      </c>
      <c r="K624" s="4">
        <f>การคำนวณตะกอน!F25</f>
        <v>35.072650490295871</v>
      </c>
      <c r="L624" s="4">
        <f>การคำนวณตะกอน!F26</f>
        <v>29.758815183920809</v>
      </c>
      <c r="M624" s="17"/>
      <c r="N624" s="17"/>
      <c r="O624" s="11"/>
    </row>
    <row r="625" spans="1:15">
      <c r="A625" s="11"/>
      <c r="B625" s="10">
        <v>8</v>
      </c>
      <c r="C625" s="88">
        <v>20998</v>
      </c>
      <c r="D625" s="16">
        <v>301.7</v>
      </c>
      <c r="E625" s="16">
        <v>8.9280000000000008</v>
      </c>
      <c r="F625" s="16">
        <f t="shared" si="45"/>
        <v>0.77137920000000015</v>
      </c>
      <c r="G625" s="16">
        <f t="shared" si="52"/>
        <v>32.131782506746895</v>
      </c>
      <c r="H625" s="52">
        <f t="shared" si="53"/>
        <v>24.785788684628418</v>
      </c>
      <c r="I625" s="10" t="s">
        <v>139</v>
      </c>
      <c r="J625" s="4">
        <f>การคำนวณตะกอน!F27</f>
        <v>40.683816881678247</v>
      </c>
      <c r="K625" s="4">
        <f>การคำนวณตะกอน!F28</f>
        <v>28.548589699642868</v>
      </c>
      <c r="L625" s="4">
        <f>การคำนวณตะกอน!F29</f>
        <v>27.162940938919565</v>
      </c>
      <c r="M625" s="17"/>
      <c r="N625" s="17"/>
      <c r="O625" s="11"/>
    </row>
    <row r="626" spans="1:15">
      <c r="A626" s="11"/>
      <c r="B626" s="10">
        <v>9</v>
      </c>
      <c r="C626" s="88">
        <v>21009</v>
      </c>
      <c r="D626" s="16">
        <v>301.70999999999998</v>
      </c>
      <c r="E626" s="16">
        <v>9.109</v>
      </c>
      <c r="F626" s="16">
        <f t="shared" si="45"/>
        <v>0.78701760000000009</v>
      </c>
      <c r="G626" s="16">
        <f t="shared" si="52"/>
        <v>59.099987473057091</v>
      </c>
      <c r="H626" s="52">
        <f t="shared" si="53"/>
        <v>46.512730301075464</v>
      </c>
      <c r="I626" s="10" t="s">
        <v>140</v>
      </c>
      <c r="J626" s="4">
        <f>การคำนวณตะกอน!F30</f>
        <v>50.981146594850657</v>
      </c>
      <c r="K626" s="4">
        <f>การคำนวณตะกอน!F31</f>
        <v>69.173917792279681</v>
      </c>
      <c r="L626" s="4">
        <f>การคำนวณตะกอน!F32</f>
        <v>57.144898032040913</v>
      </c>
      <c r="M626" s="17"/>
      <c r="N626" s="17"/>
      <c r="O626" s="11"/>
    </row>
    <row r="627" spans="1:15">
      <c r="A627" s="11"/>
      <c r="B627" s="10">
        <v>10</v>
      </c>
      <c r="C627" s="88">
        <v>21019</v>
      </c>
      <c r="D627" s="16">
        <v>301.87</v>
      </c>
      <c r="E627" s="16">
        <v>28.553999999999998</v>
      </c>
      <c r="F627" s="16">
        <f t="shared" si="45"/>
        <v>2.4670656000000002</v>
      </c>
      <c r="G627" s="16">
        <f t="shared" si="52"/>
        <v>120.65620397094749</v>
      </c>
      <c r="H627" s="52">
        <f t="shared" si="53"/>
        <v>297.66677024330795</v>
      </c>
      <c r="I627" s="10" t="s">
        <v>141</v>
      </c>
      <c r="J627" s="4">
        <f>การคำนวณตะกอน!F33</f>
        <v>114.99416045277682</v>
      </c>
      <c r="K627" s="4">
        <f>การคำนวณตะกอน!F34</f>
        <v>108.15583268953179</v>
      </c>
      <c r="L627" s="4">
        <f>การคำนวณตะกอน!F35</f>
        <v>138.81861877053382</v>
      </c>
      <c r="M627" s="17"/>
      <c r="N627" s="17"/>
      <c r="O627" s="11"/>
    </row>
    <row r="628" spans="1:15">
      <c r="A628" s="11"/>
      <c r="B628" s="10">
        <v>11</v>
      </c>
      <c r="C628" s="88">
        <v>21031</v>
      </c>
      <c r="D628" s="16">
        <v>302.10000000000002</v>
      </c>
      <c r="E628" s="16">
        <v>70.915999999999997</v>
      </c>
      <c r="F628" s="16">
        <f t="shared" si="45"/>
        <v>6.1271424000000003</v>
      </c>
      <c r="G628" s="16">
        <f t="shared" si="52"/>
        <v>110.49684177342351</v>
      </c>
      <c r="H628" s="52">
        <f t="shared" si="53"/>
        <v>677.02988429603442</v>
      </c>
      <c r="I628" s="10" t="s">
        <v>142</v>
      </c>
      <c r="J628" s="4">
        <f>การคำนวณตะกอน!F36</f>
        <v>134.90779682952393</v>
      </c>
      <c r="K628" s="4">
        <f>การคำนวณตะกอน!F37</f>
        <v>113.78234538446985</v>
      </c>
      <c r="L628" s="4">
        <f>การคำนวณตะกอน!F38</f>
        <v>82.800383106276755</v>
      </c>
      <c r="M628" s="17"/>
      <c r="N628" s="17"/>
      <c r="O628" s="11"/>
    </row>
    <row r="629" spans="1:15">
      <c r="A629" s="11"/>
      <c r="B629" s="10">
        <v>12</v>
      </c>
      <c r="C629" s="88">
        <v>21038</v>
      </c>
      <c r="D629" s="16">
        <v>302.18</v>
      </c>
      <c r="E629" s="16">
        <v>73.372</v>
      </c>
      <c r="F629" s="16">
        <f t="shared" si="45"/>
        <v>6.3393408000000004</v>
      </c>
      <c r="G629" s="16">
        <f t="shared" si="52"/>
        <v>117.69317968863817</v>
      </c>
      <c r="H629" s="52">
        <f t="shared" si="53"/>
        <v>746.09717588191529</v>
      </c>
      <c r="I629" s="10" t="s">
        <v>143</v>
      </c>
      <c r="J629" s="4">
        <f>การคำนวณตะกอน!F39</f>
        <v>124.33992386101143</v>
      </c>
      <c r="K629" s="4">
        <f>การคำนวณตะกอน!F40</f>
        <v>114.00395716214037</v>
      </c>
      <c r="L629" s="4">
        <f>การคำนวณตะกอน!F41</f>
        <v>114.73565804276272</v>
      </c>
      <c r="M629" s="17"/>
      <c r="N629" s="17"/>
      <c r="O629" s="11"/>
    </row>
    <row r="630" spans="1:15">
      <c r="A630" s="11"/>
      <c r="B630" s="10">
        <v>13</v>
      </c>
      <c r="C630" s="88">
        <v>21050</v>
      </c>
      <c r="D630" s="16">
        <v>301.97000000000003</v>
      </c>
      <c r="E630" s="16">
        <v>35.508000000000003</v>
      </c>
      <c r="F630" s="16">
        <f t="shared" si="45"/>
        <v>3.0678912000000005</v>
      </c>
      <c r="G630" s="16">
        <f t="shared" si="52"/>
        <v>303.11513755169977</v>
      </c>
      <c r="H630" s="52">
        <f t="shared" si="53"/>
        <v>929.92426308164943</v>
      </c>
      <c r="I630" s="10" t="s">
        <v>144</v>
      </c>
      <c r="J630" s="4">
        <f>การคำนวณตะกอน!F42</f>
        <v>313.07372693014094</v>
      </c>
      <c r="K630" s="4">
        <f>การคำนวณตะกอน!F43</f>
        <v>284.06385882502627</v>
      </c>
      <c r="L630" s="4">
        <f>การคำนวณตะกอน!F44</f>
        <v>312.20782689993217</v>
      </c>
      <c r="M630" s="17"/>
      <c r="N630" s="17"/>
      <c r="O630" s="11"/>
    </row>
    <row r="631" spans="1:15">
      <c r="A631" s="11"/>
      <c r="B631" s="10">
        <v>14</v>
      </c>
      <c r="C631" s="88">
        <v>21054</v>
      </c>
      <c r="D631" s="16">
        <v>302.32</v>
      </c>
      <c r="E631" s="16">
        <v>120.852</v>
      </c>
      <c r="F631" s="16">
        <f t="shared" si="45"/>
        <v>10.441612800000001</v>
      </c>
      <c r="G631" s="16">
        <f t="shared" si="52"/>
        <v>119.5506395398702</v>
      </c>
      <c r="H631" s="52">
        <f t="shared" si="53"/>
        <v>1248.3014880676951</v>
      </c>
      <c r="I631" s="10" t="s">
        <v>145</v>
      </c>
      <c r="J631" s="4">
        <f>การคำนวณตะกอน!F45</f>
        <v>117.46907537601135</v>
      </c>
      <c r="K631" s="4">
        <f>การคำนวณตะกอน!F46</f>
        <v>118.67830603851792</v>
      </c>
      <c r="L631" s="4">
        <f>การคำนวณตะกอน!F47</f>
        <v>122.50453720508138</v>
      </c>
      <c r="M631" s="17"/>
      <c r="N631" s="17"/>
      <c r="O631" s="11"/>
    </row>
    <row r="632" spans="1:15">
      <c r="A632" s="11"/>
      <c r="B632" s="10">
        <v>15</v>
      </c>
      <c r="C632" s="88">
        <v>21066</v>
      </c>
      <c r="D632" s="16">
        <v>302.83999999999997</v>
      </c>
      <c r="E632" s="16">
        <v>225.66</v>
      </c>
      <c r="F632" s="16">
        <f t="shared" si="45"/>
        <v>19.497024</v>
      </c>
      <c r="G632" s="16">
        <f t="shared" ref="G632:G638" si="54">+AVERAGE(J632:L632)</f>
        <v>324.664706272719</v>
      </c>
      <c r="H632" s="52">
        <f t="shared" si="53"/>
        <v>6329.9955701521531</v>
      </c>
      <c r="I632" s="10" t="s">
        <v>146</v>
      </c>
      <c r="J632" s="4">
        <f>การคำนวณตะกอน!F48</f>
        <v>328.58873410053235</v>
      </c>
      <c r="K632" s="4">
        <f>การคำนวณตะกอน!F49</f>
        <v>334.2155009452066</v>
      </c>
      <c r="L632" s="4">
        <f>การคำนวณตะกอน!F50</f>
        <v>311.189883772418</v>
      </c>
      <c r="M632" s="17"/>
      <c r="N632" s="17"/>
      <c r="O632" s="11"/>
    </row>
    <row r="633" spans="1:15">
      <c r="A633" s="11"/>
      <c r="B633" s="10">
        <v>16</v>
      </c>
      <c r="C633" s="88">
        <v>21078</v>
      </c>
      <c r="D633" s="16">
        <v>302</v>
      </c>
      <c r="E633" s="16">
        <v>64.480999999999995</v>
      </c>
      <c r="F633" s="16">
        <f t="shared" si="45"/>
        <v>5.5711583999999998</v>
      </c>
      <c r="G633" s="16">
        <f t="shared" si="54"/>
        <v>71.542082092112196</v>
      </c>
      <c r="H633" s="52">
        <f t="shared" si="53"/>
        <v>398.57227160096045</v>
      </c>
      <c r="I633" s="10" t="s">
        <v>147</v>
      </c>
      <c r="J633" s="4">
        <f>การคำนวณตะกอน!F51</f>
        <v>60.469443251726723</v>
      </c>
      <c r="K633" s="4">
        <f>การคำนวณตะกอน!F52</f>
        <v>73.111599363592703</v>
      </c>
      <c r="L633" s="4">
        <f>การคำนวณตะกอน!F53</f>
        <v>81.04520366101714</v>
      </c>
      <c r="M633" s="17"/>
      <c r="N633" s="17"/>
      <c r="O633" s="11"/>
    </row>
    <row r="634" spans="1:15">
      <c r="A634" s="11"/>
      <c r="B634" s="10">
        <v>17</v>
      </c>
      <c r="C634" s="88">
        <v>21085</v>
      </c>
      <c r="D634" s="16">
        <v>302.01</v>
      </c>
      <c r="E634" s="16">
        <v>64.760000000000005</v>
      </c>
      <c r="F634" s="16">
        <f t="shared" si="45"/>
        <v>5.5952640000000011</v>
      </c>
      <c r="G634" s="16">
        <f t="shared" si="54"/>
        <v>101.76070288709202</v>
      </c>
      <c r="H634" s="52">
        <f t="shared" si="53"/>
        <v>569.37799747884219</v>
      </c>
      <c r="I634" s="10" t="s">
        <v>116</v>
      </c>
      <c r="J634" s="4">
        <f>การคำนวณตะกอน!F54</f>
        <v>115.92619567852978</v>
      </c>
      <c r="K634" s="4">
        <f>การคำนวณตะกอน!F55</f>
        <v>84.941480408696989</v>
      </c>
      <c r="L634" s="4">
        <f>การคำนวณตะกอน!F56</f>
        <v>104.41443257404931</v>
      </c>
      <c r="M634" s="17"/>
      <c r="N634" s="17"/>
      <c r="O634" s="11"/>
    </row>
    <row r="635" spans="1:15">
      <c r="A635" s="11"/>
      <c r="B635" s="10">
        <v>18</v>
      </c>
      <c r="C635" s="88">
        <v>21101</v>
      </c>
      <c r="D635" s="16">
        <v>301.89999999999998</v>
      </c>
      <c r="E635" s="16">
        <v>28.788</v>
      </c>
      <c r="F635" s="16">
        <f t="shared" si="45"/>
        <v>2.4872832000000002</v>
      </c>
      <c r="G635" s="16">
        <f t="shared" si="54"/>
        <v>42.418459529246967</v>
      </c>
      <c r="H635" s="52">
        <f t="shared" si="53"/>
        <v>105.50672175697589</v>
      </c>
      <c r="I635" s="10" t="s">
        <v>117</v>
      </c>
      <c r="J635" s="4">
        <f>การคำนวณตะกอน!F57</f>
        <v>36.758270610913712</v>
      </c>
      <c r="K635" s="4">
        <f>การคำนวณตะกอน!F58</f>
        <v>48.194585639514266</v>
      </c>
      <c r="L635" s="4">
        <f>การคำนวณตะกอน!F59</f>
        <v>42.302522337312922</v>
      </c>
      <c r="M635" s="17"/>
      <c r="N635" s="17"/>
      <c r="O635" s="11"/>
    </row>
    <row r="636" spans="1:15">
      <c r="A636" s="11"/>
      <c r="B636" s="10">
        <v>19</v>
      </c>
      <c r="C636" s="88">
        <v>21110</v>
      </c>
      <c r="D636" s="16">
        <v>301.81</v>
      </c>
      <c r="E636" s="16">
        <v>25.388999999999999</v>
      </c>
      <c r="F636" s="16">
        <f t="shared" si="45"/>
        <v>2.1936096000000003</v>
      </c>
      <c r="G636" s="16">
        <f t="shared" si="54"/>
        <v>32.86006510099056</v>
      </c>
      <c r="H636" s="52">
        <f t="shared" si="53"/>
        <v>72.082154262157871</v>
      </c>
      <c r="I636" s="10" t="s">
        <v>148</v>
      </c>
      <c r="J636" s="4">
        <f>การคำนวณตะกอน!F60</f>
        <v>25.126448033936427</v>
      </c>
      <c r="K636" s="4">
        <f>การคำนวณตะกอน!F61</f>
        <v>50.87097271465106</v>
      </c>
      <c r="L636" s="4">
        <f>การคำนวณตะกอน!F62</f>
        <v>22.582774554384201</v>
      </c>
      <c r="M636" s="17"/>
      <c r="N636" s="17"/>
      <c r="O636" s="11"/>
    </row>
    <row r="637" spans="1:15">
      <c r="A637" s="11"/>
      <c r="B637" s="10">
        <v>20</v>
      </c>
      <c r="C637" s="88">
        <v>21121</v>
      </c>
      <c r="D637" s="16">
        <v>301.83</v>
      </c>
      <c r="E637" s="16">
        <v>19.559999999999999</v>
      </c>
      <c r="F637" s="16">
        <f t="shared" si="45"/>
        <v>1.6899839999999999</v>
      </c>
      <c r="G637" s="16">
        <f t="shared" si="54"/>
        <v>27.209886596352025</v>
      </c>
      <c r="H637" s="52">
        <f t="shared" si="53"/>
        <v>45.984272989649376</v>
      </c>
      <c r="I637" s="10" t="s">
        <v>149</v>
      </c>
      <c r="J637" s="4">
        <f>การคำนวณตะกอน!F63</f>
        <v>26.425199069859026</v>
      </c>
      <c r="K637" s="4">
        <f>การคำนวณตะกอน!F64</f>
        <v>32.116788321127615</v>
      </c>
      <c r="L637" s="4">
        <f>การคำนวณตะกอน!F65</f>
        <v>23.08767239806944</v>
      </c>
      <c r="M637" s="17"/>
      <c r="N637" s="17"/>
      <c r="O637" s="11"/>
    </row>
    <row r="638" spans="1:15">
      <c r="A638" s="11"/>
      <c r="B638" s="10">
        <v>21</v>
      </c>
      <c r="C638" s="88">
        <v>21134</v>
      </c>
      <c r="D638" s="16">
        <v>301.90100000000001</v>
      </c>
      <c r="E638" s="16">
        <v>29.361000000000001</v>
      </c>
      <c r="F638" s="16">
        <f t="shared" si="45"/>
        <v>2.5367904000000001</v>
      </c>
      <c r="G638" s="16">
        <f t="shared" si="54"/>
        <v>24.84583925884473</v>
      </c>
      <c r="H638" s="52">
        <f t="shared" si="53"/>
        <v>63.028686511780428</v>
      </c>
      <c r="I638" s="10" t="s">
        <v>150</v>
      </c>
      <c r="J638" s="4">
        <f>การคำนวณตะกอน!F66</f>
        <v>28.369246461803588</v>
      </c>
      <c r="K638" s="4">
        <f>การคำนวณตะกอน!F67</f>
        <v>24.08407531749355</v>
      </c>
      <c r="L638" s="4">
        <f>การคำนวณตะกอน!F68</f>
        <v>22.084195997237043</v>
      </c>
      <c r="M638" s="17"/>
      <c r="N638" s="17"/>
      <c r="O638" s="11"/>
    </row>
    <row r="639" spans="1:15">
      <c r="A639" s="11"/>
      <c r="B639" s="10">
        <v>22</v>
      </c>
      <c r="C639" s="88">
        <v>21142</v>
      </c>
      <c r="D639" s="16">
        <v>301.82</v>
      </c>
      <c r="E639" s="16">
        <v>23.46</v>
      </c>
      <c r="F639" s="16">
        <f t="shared" si="45"/>
        <v>2.0269440000000003</v>
      </c>
      <c r="G639" s="16">
        <f t="shared" ref="G639:G652" si="55">+AVERAGE(J639:L639)</f>
        <v>25.683626221123063</v>
      </c>
      <c r="H639" s="52">
        <f t="shared" si="53"/>
        <v>52.059272067148072</v>
      </c>
      <c r="I639" s="10" t="s">
        <v>151</v>
      </c>
      <c r="J639" s="4">
        <f>การคำนวณตะกอน!F69</f>
        <v>21.500616561838221</v>
      </c>
      <c r="K639" s="4">
        <f>การคำนวณตะกอน!F70</f>
        <v>23.748759393148458</v>
      </c>
      <c r="L639" s="4">
        <f>การคำนวณตะกอน!F71</f>
        <v>31.801502708382522</v>
      </c>
      <c r="M639" s="17"/>
      <c r="N639" s="17"/>
      <c r="O639" s="11"/>
    </row>
    <row r="640" spans="1:15">
      <c r="A640" s="11"/>
      <c r="B640" s="10">
        <v>23</v>
      </c>
      <c r="C640" s="88">
        <v>21151</v>
      </c>
      <c r="D640" s="16">
        <v>302.02</v>
      </c>
      <c r="E640" s="16">
        <v>31.24</v>
      </c>
      <c r="F640" s="16">
        <f t="shared" si="45"/>
        <v>2.6991360000000002</v>
      </c>
      <c r="G640" s="16">
        <f t="shared" si="55"/>
        <v>24.887734856890308</v>
      </c>
      <c r="H640" s="52">
        <f t="shared" si="53"/>
        <v>67.175381110687482</v>
      </c>
      <c r="I640" s="10" t="s">
        <v>152</v>
      </c>
      <c r="J640" s="4">
        <f>การคำนวณตะกอน!F72</f>
        <v>36.797934151048246</v>
      </c>
      <c r="K640" s="4">
        <f>การคำนวณตะกอน!F73</f>
        <v>21.916307102250851</v>
      </c>
      <c r="L640" s="4">
        <f>การคำนวณตะกอน!F74</f>
        <v>15.948963317371838</v>
      </c>
      <c r="M640" s="17"/>
      <c r="N640" s="17"/>
      <c r="O640" s="11"/>
    </row>
    <row r="641" spans="1:17">
      <c r="A641" s="11"/>
      <c r="B641" s="10">
        <v>24</v>
      </c>
      <c r="C641" s="88">
        <v>21163</v>
      </c>
      <c r="D641" s="16">
        <v>301.64999999999998</v>
      </c>
      <c r="E641" s="16">
        <v>7.3280000000000003</v>
      </c>
      <c r="F641" s="16">
        <f t="shared" si="45"/>
        <v>0.63313920000000001</v>
      </c>
      <c r="G641" s="16">
        <f t="shared" si="55"/>
        <v>15.329326681952097</v>
      </c>
      <c r="H641" s="52">
        <f t="shared" si="53"/>
        <v>9.7055976319498054</v>
      </c>
      <c r="I641" s="10" t="s">
        <v>153</v>
      </c>
      <c r="J641" s="4">
        <f>การคำนวณตะกอน!F75</f>
        <v>22.960145300006996</v>
      </c>
      <c r="K641" s="4">
        <f>การคำนวณตะกอน!F76</f>
        <v>8.9769706176882433</v>
      </c>
      <c r="L641" s="4">
        <f>การคำนวณตะกอน!F77</f>
        <v>14.05086412816105</v>
      </c>
      <c r="M641" s="17"/>
      <c r="N641" s="17"/>
      <c r="O641" s="11"/>
    </row>
    <row r="642" spans="1:17">
      <c r="A642" s="11"/>
      <c r="B642" s="10">
        <v>25</v>
      </c>
      <c r="C642" s="88">
        <v>21173</v>
      </c>
      <c r="D642" s="16">
        <v>301.55</v>
      </c>
      <c r="E642" s="16">
        <v>8.6549999999999994</v>
      </c>
      <c r="F642" s="16">
        <f t="shared" si="45"/>
        <v>0.74779200000000001</v>
      </c>
      <c r="G642" s="16">
        <f t="shared" si="55"/>
        <v>20.96144778712279</v>
      </c>
      <c r="H642" s="52">
        <f t="shared" si="53"/>
        <v>15.674802963628126</v>
      </c>
      <c r="I642" s="10" t="s">
        <v>154</v>
      </c>
      <c r="J642" s="4">
        <f>การคำนวณตะกอน!F78</f>
        <v>19.05951168219184</v>
      </c>
      <c r="K642" s="4">
        <f>การคำนวณตะกอน!F79</f>
        <v>14.919465335055062</v>
      </c>
      <c r="L642" s="4">
        <f>การคำนวณตะกอน!F80</f>
        <v>28.905366344121468</v>
      </c>
      <c r="M642" s="17"/>
      <c r="N642" s="17"/>
      <c r="O642" s="11"/>
    </row>
    <row r="643" spans="1:17">
      <c r="A643" s="11"/>
      <c r="B643" s="10">
        <v>26</v>
      </c>
      <c r="C643" s="88">
        <v>21178</v>
      </c>
      <c r="D643" s="16">
        <v>301.57</v>
      </c>
      <c r="E643" s="16">
        <v>9.1760000000000002</v>
      </c>
      <c r="F643" s="16">
        <f t="shared" si="45"/>
        <v>0.79280640000000002</v>
      </c>
      <c r="G643" s="16">
        <f t="shared" si="55"/>
        <v>26.899220698690851</v>
      </c>
      <c r="H643" s="52">
        <f t="shared" si="53"/>
        <v>21.325874324934578</v>
      </c>
      <c r="I643" s="10" t="s">
        <v>155</v>
      </c>
      <c r="J643" s="4">
        <f>การคำนวณตะกอน!F81</f>
        <v>32.273736812868151</v>
      </c>
      <c r="K643" s="4">
        <f>การคำนวณตะกอน!F82</f>
        <v>24.555328191415512</v>
      </c>
      <c r="L643" s="4">
        <f>การคำนวณตะกอน!F83</f>
        <v>23.868597091788885</v>
      </c>
      <c r="M643" s="17"/>
      <c r="N643" s="17"/>
      <c r="O643" s="11"/>
    </row>
    <row r="644" spans="1:17">
      <c r="A644" s="11"/>
      <c r="B644" s="10">
        <v>27</v>
      </c>
      <c r="C644" s="88">
        <v>21192</v>
      </c>
      <c r="D644" s="16">
        <v>301.5</v>
      </c>
      <c r="E644" s="16">
        <v>7.1509999999999998</v>
      </c>
      <c r="F644" s="16">
        <f t="shared" si="45"/>
        <v>0.61784640000000002</v>
      </c>
      <c r="G644" s="16">
        <f t="shared" si="55"/>
        <v>33.701550000000005</v>
      </c>
      <c r="H644" s="52">
        <f t="shared" si="53"/>
        <v>20.822381341920003</v>
      </c>
      <c r="I644" s="10" t="s">
        <v>178</v>
      </c>
      <c r="J644" s="4">
        <v>27.95552</v>
      </c>
      <c r="K644" s="4">
        <v>33.532290000000003</v>
      </c>
      <c r="L644" s="4">
        <v>39.616840000000003</v>
      </c>
      <c r="M644" s="17"/>
      <c r="N644" s="17"/>
      <c r="O644" s="11"/>
    </row>
    <row r="645" spans="1:17">
      <c r="A645" s="11"/>
      <c r="B645" s="10">
        <v>28</v>
      </c>
      <c r="C645" s="88">
        <v>21204</v>
      </c>
      <c r="D645" s="16">
        <v>301.57</v>
      </c>
      <c r="E645" s="16">
        <v>5.149</v>
      </c>
      <c r="F645" s="16">
        <f t="shared" si="45"/>
        <v>0.44487360000000004</v>
      </c>
      <c r="G645" s="16">
        <f t="shared" si="55"/>
        <v>21.935180000000003</v>
      </c>
      <c r="H645" s="52">
        <f t="shared" si="53"/>
        <v>9.7583824932480017</v>
      </c>
      <c r="I645" s="10" t="s">
        <v>129</v>
      </c>
      <c r="J645" s="4">
        <v>28.177150000000001</v>
      </c>
      <c r="K645" s="4">
        <v>10.96819</v>
      </c>
      <c r="L645" s="4">
        <v>26.6602</v>
      </c>
      <c r="M645" s="17"/>
      <c r="N645" s="17"/>
      <c r="O645" s="11"/>
    </row>
    <row r="646" spans="1:17">
      <c r="A646" s="11"/>
      <c r="B646" s="10">
        <v>29</v>
      </c>
      <c r="C646" s="88">
        <v>21211</v>
      </c>
      <c r="D646" s="16">
        <v>301.68</v>
      </c>
      <c r="E646" s="16">
        <v>7.9189999999999996</v>
      </c>
      <c r="F646" s="16">
        <f t="shared" si="45"/>
        <v>0.68420159999999997</v>
      </c>
      <c r="G646" s="16">
        <f t="shared" si="55"/>
        <v>42.88207666666667</v>
      </c>
      <c r="H646" s="52">
        <f t="shared" si="53"/>
        <v>29.339985466656</v>
      </c>
      <c r="I646" s="10" t="s">
        <v>130</v>
      </c>
      <c r="J646" s="4">
        <v>37.0199</v>
      </c>
      <c r="K646" s="4">
        <v>33.311360000000001</v>
      </c>
      <c r="L646" s="4">
        <v>58.314970000000002</v>
      </c>
      <c r="M646" s="17"/>
      <c r="N646" s="17"/>
      <c r="O646" s="11"/>
    </row>
    <row r="647" spans="1:17">
      <c r="A647" s="11"/>
      <c r="B647" s="10">
        <v>30</v>
      </c>
      <c r="C647" s="88">
        <v>21221</v>
      </c>
      <c r="D647" s="16">
        <v>301.52999999999997</v>
      </c>
      <c r="E647" s="16">
        <v>4.5410000000000004</v>
      </c>
      <c r="F647" s="16">
        <f t="shared" si="45"/>
        <v>0.39234240000000004</v>
      </c>
      <c r="G647" s="16">
        <f t="shared" si="55"/>
        <v>128.59327333333331</v>
      </c>
      <c r="H647" s="52">
        <f t="shared" si="53"/>
        <v>50.452593483455999</v>
      </c>
      <c r="I647" s="10" t="s">
        <v>131</v>
      </c>
      <c r="J647" s="4">
        <v>137.89519999999999</v>
      </c>
      <c r="K647" s="4">
        <v>99.332189999999997</v>
      </c>
      <c r="L647" s="4">
        <v>148.55242999999999</v>
      </c>
      <c r="M647" s="17"/>
      <c r="N647" s="17"/>
      <c r="O647" s="11"/>
    </row>
    <row r="648" spans="1:17">
      <c r="A648" s="11"/>
      <c r="B648" s="10">
        <v>31</v>
      </c>
      <c r="C648" s="88">
        <v>21234</v>
      </c>
      <c r="D648" s="16">
        <v>301.61</v>
      </c>
      <c r="E648" s="16">
        <v>6.1219999999999999</v>
      </c>
      <c r="F648" s="16">
        <f t="shared" si="45"/>
        <v>0.52894079999999999</v>
      </c>
      <c r="G648" s="16">
        <f t="shared" si="55"/>
        <v>92.05592333333334</v>
      </c>
      <c r="H648" s="52">
        <f t="shared" si="53"/>
        <v>48.692133732672005</v>
      </c>
      <c r="I648" s="10" t="s">
        <v>132</v>
      </c>
      <c r="J648" s="4">
        <v>77.215419999999995</v>
      </c>
      <c r="K648" s="4">
        <v>104.77759</v>
      </c>
      <c r="L648" s="4">
        <v>94.174760000000006</v>
      </c>
      <c r="M648" s="17"/>
      <c r="N648" s="17"/>
      <c r="O648" s="11"/>
    </row>
    <row r="649" spans="1:17">
      <c r="A649" s="11"/>
      <c r="B649" s="10">
        <v>32</v>
      </c>
      <c r="C649" s="88">
        <v>21261</v>
      </c>
      <c r="D649" s="16">
        <v>301.57</v>
      </c>
      <c r="E649" s="16">
        <v>5.2450000000000001</v>
      </c>
      <c r="F649" s="16">
        <f t="shared" si="45"/>
        <v>0.45316800000000002</v>
      </c>
      <c r="G649" s="16">
        <f t="shared" si="55"/>
        <v>28.096226666666666</v>
      </c>
      <c r="H649" s="52">
        <f t="shared" si="53"/>
        <v>12.732310846080001</v>
      </c>
      <c r="I649" s="10" t="s">
        <v>179</v>
      </c>
      <c r="J649" s="4">
        <v>31.434439999999999</v>
      </c>
      <c r="K649" s="4">
        <v>24.598230000000001</v>
      </c>
      <c r="L649" s="4">
        <v>28.25601</v>
      </c>
      <c r="M649" s="17"/>
      <c r="N649" s="17"/>
      <c r="O649" s="11"/>
    </row>
    <row r="650" spans="1:17" ht="24.75" thickBot="1">
      <c r="A650" s="187"/>
      <c r="B650" s="188">
        <v>33</v>
      </c>
      <c r="C650" s="189">
        <v>21274</v>
      </c>
      <c r="D650" s="190">
        <v>301.82</v>
      </c>
      <c r="E650" s="190">
        <v>6.6740000000000004</v>
      </c>
      <c r="F650" s="190">
        <f t="shared" si="45"/>
        <v>0.57663360000000008</v>
      </c>
      <c r="G650" s="190">
        <f t="shared" si="55"/>
        <v>44.835883333333335</v>
      </c>
      <c r="H650" s="52">
        <f t="shared" si="53"/>
        <v>25.853876815680003</v>
      </c>
      <c r="I650" s="188" t="s">
        <v>180</v>
      </c>
      <c r="J650" s="190">
        <v>53.959130000000002</v>
      </c>
      <c r="K650" s="190">
        <v>43.408000000000001</v>
      </c>
      <c r="L650" s="190">
        <v>37.140520000000002</v>
      </c>
      <c r="M650" s="191"/>
      <c r="N650" s="191"/>
      <c r="O650" s="187"/>
      <c r="P650" s="187"/>
      <c r="Q650" s="187"/>
    </row>
    <row r="651" spans="1:17">
      <c r="A651" s="11"/>
      <c r="B651" s="10">
        <v>1</v>
      </c>
      <c r="C651" s="88">
        <v>21283</v>
      </c>
      <c r="D651" s="16">
        <v>301.45999999999998</v>
      </c>
      <c r="E651" s="16">
        <v>2.4079999999999999</v>
      </c>
      <c r="F651" s="16">
        <f t="shared" si="45"/>
        <v>0.20805119999999999</v>
      </c>
      <c r="G651" s="16">
        <f t="shared" si="55"/>
        <v>30.490589999999997</v>
      </c>
      <c r="H651" s="52">
        <f t="shared" si="53"/>
        <v>6.3436038382079989</v>
      </c>
      <c r="I651" s="78" t="s">
        <v>133</v>
      </c>
      <c r="J651" s="16">
        <v>33.327039999999997</v>
      </c>
      <c r="K651" s="16">
        <v>21.656400000000001</v>
      </c>
      <c r="L651" s="16">
        <v>36.488329999999998</v>
      </c>
      <c r="M651" s="17"/>
      <c r="N651" s="17"/>
      <c r="O651" s="11"/>
      <c r="P651" s="11"/>
      <c r="Q651" s="11"/>
    </row>
    <row r="652" spans="1:17">
      <c r="A652" s="11"/>
      <c r="B652" s="10">
        <v>2</v>
      </c>
      <c r="C652" s="88">
        <v>21304</v>
      </c>
      <c r="D652" s="16">
        <v>301.60000000000002</v>
      </c>
      <c r="E652" s="16">
        <v>2.9670000000000001</v>
      </c>
      <c r="F652" s="16">
        <f t="shared" si="45"/>
        <v>0.25634880000000004</v>
      </c>
      <c r="G652" s="16">
        <f t="shared" si="55"/>
        <v>38.700699999999998</v>
      </c>
      <c r="H652" s="52">
        <f t="shared" si="53"/>
        <v>9.9208780041600004</v>
      </c>
      <c r="I652" s="78" t="s">
        <v>134</v>
      </c>
      <c r="J652" s="4">
        <v>44.714039999999997</v>
      </c>
      <c r="K652" s="4">
        <v>26.532440000000001</v>
      </c>
      <c r="L652" s="4">
        <v>44.855620000000002</v>
      </c>
      <c r="M652" s="17"/>
      <c r="N652" s="17"/>
      <c r="O652" s="11"/>
    </row>
    <row r="653" spans="1:17">
      <c r="A653" s="11"/>
      <c r="B653" s="10">
        <v>3</v>
      </c>
      <c r="C653" s="88">
        <v>21316</v>
      </c>
      <c r="D653" s="16">
        <v>301.72000000000003</v>
      </c>
      <c r="E653" s="16">
        <v>4.7990000000000004</v>
      </c>
      <c r="F653" s="16">
        <f t="shared" si="45"/>
        <v>0.41463360000000005</v>
      </c>
      <c r="G653" s="16">
        <f t="shared" ref="G653:G665" si="56">+AVERAGE(J653:L653)</f>
        <v>18.163216666666667</v>
      </c>
      <c r="H653" s="52">
        <f t="shared" si="53"/>
        <v>7.5310799140800011</v>
      </c>
      <c r="I653" s="78" t="s">
        <v>135</v>
      </c>
      <c r="J653" s="4">
        <v>20.1418</v>
      </c>
      <c r="K653" s="4">
        <v>11.939819999999999</v>
      </c>
      <c r="L653" s="4">
        <v>22.40803</v>
      </c>
      <c r="M653" s="17"/>
      <c r="N653" s="17"/>
      <c r="O653" s="11"/>
    </row>
    <row r="654" spans="1:17">
      <c r="A654" s="11"/>
      <c r="B654" s="10">
        <v>4</v>
      </c>
      <c r="C654" s="88">
        <v>21325</v>
      </c>
      <c r="D654" s="16">
        <v>301.57</v>
      </c>
      <c r="E654" s="16">
        <v>2.9329999999999998</v>
      </c>
      <c r="F654" s="16">
        <f t="shared" si="45"/>
        <v>0.2534112</v>
      </c>
      <c r="G654" s="16">
        <f t="shared" si="56"/>
        <v>27.008783333333337</v>
      </c>
      <c r="H654" s="52">
        <f t="shared" si="53"/>
        <v>6.844328195040001</v>
      </c>
      <c r="I654" s="78" t="s">
        <v>136</v>
      </c>
      <c r="J654" s="4">
        <v>33.05894</v>
      </c>
      <c r="K654" s="4">
        <v>17.270050000000001</v>
      </c>
      <c r="L654" s="4">
        <v>30.69736</v>
      </c>
      <c r="M654" s="17"/>
      <c r="N654" s="17"/>
      <c r="O654" s="11"/>
    </row>
    <row r="655" spans="1:17">
      <c r="A655" s="11"/>
      <c r="B655" s="10">
        <v>5</v>
      </c>
      <c r="C655" s="88">
        <v>21333</v>
      </c>
      <c r="D655" s="16">
        <v>301.64999999999998</v>
      </c>
      <c r="E655" s="16">
        <v>3.194</v>
      </c>
      <c r="F655" s="16">
        <f t="shared" si="45"/>
        <v>0.27596160000000003</v>
      </c>
      <c r="G655" s="16">
        <f t="shared" si="56"/>
        <v>21.53034666666667</v>
      </c>
      <c r="H655" s="52">
        <f t="shared" si="53"/>
        <v>5.9415489146880018</v>
      </c>
      <c r="I655" s="78" t="s">
        <v>120</v>
      </c>
      <c r="J655" s="4">
        <v>34.869410000000002</v>
      </c>
      <c r="K655" s="4">
        <v>16.441420000000001</v>
      </c>
      <c r="L655" s="4">
        <v>13.28021</v>
      </c>
      <c r="M655" s="17"/>
      <c r="N655" s="17"/>
      <c r="O655" s="11"/>
    </row>
    <row r="656" spans="1:17">
      <c r="A656" s="11"/>
      <c r="B656" s="10">
        <v>6</v>
      </c>
      <c r="C656" s="88">
        <v>21345</v>
      </c>
      <c r="D656" s="16">
        <v>301.45999999999998</v>
      </c>
      <c r="E656" s="16">
        <v>2.4</v>
      </c>
      <c r="F656" s="16">
        <f t="shared" si="45"/>
        <v>0.20736000000000002</v>
      </c>
      <c r="G656" s="16">
        <f t="shared" si="56"/>
        <v>26.462736666666668</v>
      </c>
      <c r="H656" s="52">
        <f t="shared" si="53"/>
        <v>5.4873130752000003</v>
      </c>
      <c r="I656" s="78" t="s">
        <v>121</v>
      </c>
      <c r="J656" s="4">
        <v>20.56251</v>
      </c>
      <c r="K656" s="4">
        <v>37.268000000000001</v>
      </c>
      <c r="L656" s="4">
        <v>21.557700000000001</v>
      </c>
      <c r="M656" s="17"/>
      <c r="N656" s="17"/>
      <c r="O656" s="11"/>
    </row>
    <row r="657" spans="1:15">
      <c r="A657" s="11"/>
      <c r="B657" s="10">
        <v>7</v>
      </c>
      <c r="C657" s="88">
        <v>21352</v>
      </c>
      <c r="D657" s="16">
        <v>301.64</v>
      </c>
      <c r="E657" s="16">
        <v>6.15</v>
      </c>
      <c r="F657" s="16">
        <f t="shared" si="45"/>
        <v>0.53136000000000005</v>
      </c>
      <c r="G657" s="16">
        <f t="shared" si="56"/>
        <v>26.9832</v>
      </c>
      <c r="H657" s="52">
        <f t="shared" si="53"/>
        <v>14.337793152000001</v>
      </c>
      <c r="I657" s="78" t="s">
        <v>138</v>
      </c>
      <c r="J657" s="4">
        <v>24.911370000000002</v>
      </c>
      <c r="K657" s="4">
        <v>21.950839999999999</v>
      </c>
      <c r="L657" s="4">
        <v>34.087389999999999</v>
      </c>
      <c r="M657" s="17"/>
      <c r="N657" s="17"/>
      <c r="O657" s="11"/>
    </row>
    <row r="658" spans="1:15">
      <c r="A658" s="11"/>
      <c r="B658" s="10">
        <v>8</v>
      </c>
      <c r="C658" s="88">
        <v>21365</v>
      </c>
      <c r="D658" s="16">
        <v>301.68</v>
      </c>
      <c r="E658" s="16">
        <v>6.008</v>
      </c>
      <c r="F658" s="16">
        <f t="shared" si="45"/>
        <v>0.51909119999999997</v>
      </c>
      <c r="G658" s="16">
        <f t="shared" si="56"/>
        <v>23.964973333333333</v>
      </c>
      <c r="H658" s="52">
        <f t="shared" si="53"/>
        <v>12.440006765567999</v>
      </c>
      <c r="I658" s="78" t="s">
        <v>139</v>
      </c>
      <c r="J658" s="4">
        <v>16.536899999999999</v>
      </c>
      <c r="K658" s="4">
        <v>26.650770000000001</v>
      </c>
      <c r="L658" s="4">
        <v>28.707249999999998</v>
      </c>
      <c r="M658" s="17"/>
      <c r="N658" s="17"/>
      <c r="O658" s="11"/>
    </row>
    <row r="659" spans="1:15">
      <c r="A659" s="11"/>
      <c r="B659" s="10">
        <v>9</v>
      </c>
      <c r="C659" s="88">
        <v>21373</v>
      </c>
      <c r="D659" s="16">
        <v>301.33</v>
      </c>
      <c r="E659" s="16">
        <v>2.0110000000000001</v>
      </c>
      <c r="F659" s="16">
        <f t="shared" si="45"/>
        <v>0.17375040000000003</v>
      </c>
      <c r="G659" s="16">
        <f t="shared" si="56"/>
        <v>64.074676666666662</v>
      </c>
      <c r="H659" s="52">
        <f t="shared" si="53"/>
        <v>11.133000700704001</v>
      </c>
      <c r="I659" s="78" t="s">
        <v>140</v>
      </c>
      <c r="J659" s="4">
        <v>60.376390000000001</v>
      </c>
      <c r="K659" s="4">
        <v>56.64134</v>
      </c>
      <c r="L659" s="4">
        <v>75.206299999999999</v>
      </c>
      <c r="M659" s="17"/>
      <c r="N659" s="17"/>
      <c r="O659" s="11"/>
    </row>
    <row r="660" spans="1:15">
      <c r="A660" s="11"/>
      <c r="B660" s="10">
        <v>10</v>
      </c>
      <c r="C660" s="88">
        <v>21380</v>
      </c>
      <c r="D660" s="16">
        <v>301.45</v>
      </c>
      <c r="E660" s="16">
        <v>2.8439999999999999</v>
      </c>
      <c r="F660" s="16">
        <f t="shared" si="45"/>
        <v>0.24572160000000001</v>
      </c>
      <c r="G660" s="16">
        <f t="shared" si="56"/>
        <v>61.514076666666675</v>
      </c>
      <c r="H660" s="52">
        <f t="shared" si="53"/>
        <v>15.115337341056003</v>
      </c>
      <c r="I660" s="78" t="s">
        <v>141</v>
      </c>
      <c r="J660" s="4">
        <v>61.487020000000001</v>
      </c>
      <c r="K660" s="4">
        <v>65.84796</v>
      </c>
      <c r="L660" s="4">
        <v>57.207250000000002</v>
      </c>
      <c r="M660" s="17"/>
      <c r="N660" s="17"/>
      <c r="O660" s="11"/>
    </row>
    <row r="661" spans="1:15">
      <c r="A661" s="11"/>
      <c r="B661" s="10">
        <v>11</v>
      </c>
      <c r="C661" s="88">
        <v>21394</v>
      </c>
      <c r="D661" s="16">
        <v>301.7</v>
      </c>
      <c r="E661" s="16">
        <v>10.488</v>
      </c>
      <c r="F661" s="16">
        <f t="shared" si="45"/>
        <v>0.90616320000000006</v>
      </c>
      <c r="G661" s="16">
        <f t="shared" si="56"/>
        <v>64.051633333333328</v>
      </c>
      <c r="H661" s="52">
        <f t="shared" si="53"/>
        <v>58.04123302656</v>
      </c>
      <c r="I661" s="78" t="s">
        <v>142</v>
      </c>
      <c r="J661" s="4">
        <v>58.076549999999997</v>
      </c>
      <c r="K661" s="4">
        <v>73.873649999999998</v>
      </c>
      <c r="L661" s="4">
        <v>60.204700000000003</v>
      </c>
      <c r="M661" s="17"/>
      <c r="N661" s="17"/>
      <c r="O661" s="11"/>
    </row>
    <row r="662" spans="1:15">
      <c r="A662" s="11"/>
      <c r="B662" s="10">
        <v>12</v>
      </c>
      <c r="C662" s="88">
        <v>21401</v>
      </c>
      <c r="D662" s="4">
        <v>301.74</v>
      </c>
      <c r="E662" s="16">
        <v>11.039</v>
      </c>
      <c r="F662" s="16">
        <f t="shared" si="45"/>
        <v>0.9537696</v>
      </c>
      <c r="G662" s="16">
        <f t="shared" si="56"/>
        <v>80.202296666666669</v>
      </c>
      <c r="H662" s="52">
        <f t="shared" si="53"/>
        <v>76.494512410848003</v>
      </c>
      <c r="I662" s="78" t="s">
        <v>143</v>
      </c>
      <c r="J662" s="4">
        <v>86.318200000000004</v>
      </c>
      <c r="K662" s="4">
        <v>79.081980000000001</v>
      </c>
      <c r="L662" s="4">
        <v>75.206710000000001</v>
      </c>
      <c r="M662" s="17"/>
      <c r="N662" s="17"/>
      <c r="O662" s="11"/>
    </row>
    <row r="663" spans="1:15">
      <c r="A663" s="11"/>
      <c r="B663" s="10">
        <v>13</v>
      </c>
      <c r="C663" s="88">
        <v>21415</v>
      </c>
      <c r="D663" s="4">
        <v>301.94</v>
      </c>
      <c r="E663" s="16">
        <v>43.704999999999998</v>
      </c>
      <c r="F663" s="16">
        <f t="shared" ref="F663:F678" si="57">E663*0.0864</f>
        <v>3.7761119999999999</v>
      </c>
      <c r="G663" s="16">
        <f t="shared" si="56"/>
        <v>77.876083333333327</v>
      </c>
      <c r="H663" s="52">
        <f t="shared" si="53"/>
        <v>294.06881278799995</v>
      </c>
      <c r="I663" s="78" t="s">
        <v>144</v>
      </c>
      <c r="J663" s="4">
        <v>74.254260000000002</v>
      </c>
      <c r="K663" s="4">
        <v>67.23442</v>
      </c>
      <c r="L663" s="4">
        <v>92.139570000000006</v>
      </c>
      <c r="M663" s="17"/>
      <c r="N663" s="17"/>
      <c r="O663" s="11"/>
    </row>
    <row r="664" spans="1:15">
      <c r="A664" s="11"/>
      <c r="B664" s="10">
        <v>14</v>
      </c>
      <c r="C664" s="88">
        <v>21421</v>
      </c>
      <c r="D664" s="4">
        <v>301.88</v>
      </c>
      <c r="E664" s="16">
        <v>39.453000000000003</v>
      </c>
      <c r="F664" s="16">
        <f t="shared" si="57"/>
        <v>3.4087392000000003</v>
      </c>
      <c r="G664" s="16">
        <f t="shared" si="56"/>
        <v>31.605613333333327</v>
      </c>
      <c r="H664" s="52">
        <f t="shared" si="53"/>
        <v>107.73529310937599</v>
      </c>
      <c r="I664" s="78" t="s">
        <v>145</v>
      </c>
      <c r="J664" s="4">
        <v>42.863999999999997</v>
      </c>
      <c r="K664" s="4">
        <v>31.972200000000001</v>
      </c>
      <c r="L664" s="4">
        <v>19.980640000000001</v>
      </c>
      <c r="M664" s="17"/>
      <c r="N664" s="17"/>
      <c r="O664" s="11"/>
    </row>
    <row r="665" spans="1:15">
      <c r="A665" s="11"/>
      <c r="B665" s="10">
        <v>15</v>
      </c>
      <c r="C665" s="88">
        <v>21436</v>
      </c>
      <c r="D665" s="16">
        <v>301.89999999999998</v>
      </c>
      <c r="E665" s="16">
        <v>39.656999999999996</v>
      </c>
      <c r="F665" s="16">
        <f t="shared" si="57"/>
        <v>3.4263648</v>
      </c>
      <c r="G665" s="16">
        <f t="shared" si="56"/>
        <v>25.569343333333336</v>
      </c>
      <c r="H665" s="52">
        <f t="shared" si="53"/>
        <v>87.609897956448009</v>
      </c>
      <c r="I665" s="78" t="s">
        <v>146</v>
      </c>
      <c r="J665" s="4">
        <v>30.135280000000002</v>
      </c>
      <c r="K665" s="4">
        <v>25.659120000000001</v>
      </c>
      <c r="L665" s="4">
        <v>20.913630000000001</v>
      </c>
      <c r="M665" s="17"/>
      <c r="N665" s="17"/>
      <c r="O665" s="11"/>
    </row>
    <row r="666" spans="1:15">
      <c r="A666" s="11"/>
      <c r="B666" s="10">
        <v>16</v>
      </c>
      <c r="C666" s="88">
        <v>21443</v>
      </c>
      <c r="D666" s="16">
        <v>301.70999999999998</v>
      </c>
      <c r="E666" s="16">
        <v>11.125999999999999</v>
      </c>
      <c r="F666" s="16">
        <f t="shared" si="57"/>
        <v>0.96128639999999999</v>
      </c>
      <c r="G666" s="16">
        <f t="shared" ref="G666:G811" si="58">+AVERAGE(J666:L666)</f>
        <v>26.962059999999997</v>
      </c>
      <c r="H666" s="52">
        <f t="shared" si="53"/>
        <v>25.918261593983996</v>
      </c>
      <c r="I666" s="78" t="s">
        <v>147</v>
      </c>
      <c r="J666" s="4">
        <v>34.693219999999997</v>
      </c>
      <c r="K666" s="4">
        <v>14.87772</v>
      </c>
      <c r="L666" s="4">
        <v>31.315239999999999</v>
      </c>
      <c r="M666" s="17"/>
      <c r="N666" s="17"/>
      <c r="O666" s="11"/>
    </row>
    <row r="667" spans="1:15">
      <c r="A667" s="11"/>
      <c r="B667" s="10">
        <v>17</v>
      </c>
      <c r="C667" s="88">
        <v>21458</v>
      </c>
      <c r="D667" s="16">
        <v>301.60000000000002</v>
      </c>
      <c r="E667" s="16">
        <v>5.9050000000000002</v>
      </c>
      <c r="F667" s="16">
        <f t="shared" si="57"/>
        <v>0.51019200000000009</v>
      </c>
      <c r="G667" s="16">
        <f t="shared" si="58"/>
        <v>30.819693333333333</v>
      </c>
      <c r="H667" s="52">
        <f t="shared" si="53"/>
        <v>15.723960981120003</v>
      </c>
      <c r="I667" s="78" t="s">
        <v>116</v>
      </c>
      <c r="J667" s="4">
        <v>31.719639999999998</v>
      </c>
      <c r="K667" s="4">
        <v>25.629429999999999</v>
      </c>
      <c r="L667" s="4">
        <v>35.110010000000003</v>
      </c>
      <c r="M667" s="17"/>
      <c r="N667" s="17"/>
      <c r="O667" s="11"/>
    </row>
    <row r="668" spans="1:15">
      <c r="A668" s="11"/>
      <c r="B668" s="10">
        <v>18</v>
      </c>
      <c r="C668" s="88">
        <v>21466</v>
      </c>
      <c r="D668" s="16">
        <v>301.73</v>
      </c>
      <c r="E668" s="16">
        <v>11.228</v>
      </c>
      <c r="F668" s="16">
        <f t="shared" si="57"/>
        <v>0.97009920000000005</v>
      </c>
      <c r="G668" s="16">
        <f t="shared" si="58"/>
        <v>18.631596666666667</v>
      </c>
      <c r="H668" s="52">
        <f t="shared" si="53"/>
        <v>18.074497021056001</v>
      </c>
      <c r="I668" s="78" t="s">
        <v>117</v>
      </c>
      <c r="J668" s="4">
        <v>20.30123</v>
      </c>
      <c r="K668" s="4">
        <v>14.661799999999999</v>
      </c>
      <c r="L668" s="4">
        <v>20.931760000000001</v>
      </c>
      <c r="M668" s="17"/>
      <c r="N668" s="17"/>
      <c r="O668" s="11"/>
    </row>
    <row r="669" spans="1:15">
      <c r="A669" s="11"/>
      <c r="B669" s="10">
        <v>19</v>
      </c>
      <c r="C669" s="88">
        <v>21474</v>
      </c>
      <c r="D669" s="16">
        <v>301.63</v>
      </c>
      <c r="E669" s="16">
        <v>5.9050000000000002</v>
      </c>
      <c r="F669" s="16">
        <f t="shared" si="57"/>
        <v>0.51019200000000009</v>
      </c>
      <c r="G669" s="16">
        <f t="shared" si="58"/>
        <v>20.712076666666665</v>
      </c>
      <c r="H669" s="52">
        <f t="shared" si="53"/>
        <v>10.567135818720001</v>
      </c>
      <c r="I669" s="78" t="s">
        <v>148</v>
      </c>
      <c r="J669" s="4">
        <v>21.834060000000001</v>
      </c>
      <c r="K669" s="4">
        <v>24.42041</v>
      </c>
      <c r="L669" s="4">
        <v>15.88176</v>
      </c>
      <c r="M669" s="17"/>
      <c r="N669" s="17"/>
      <c r="O669" s="11"/>
    </row>
    <row r="670" spans="1:15">
      <c r="A670" s="11"/>
      <c r="B670" s="10">
        <v>20</v>
      </c>
      <c r="C670" s="88">
        <v>21487</v>
      </c>
      <c r="D670" s="16">
        <v>301.70999999999998</v>
      </c>
      <c r="E670" s="16">
        <v>11.175000000000001</v>
      </c>
      <c r="F670" s="16">
        <f t="shared" si="57"/>
        <v>0.96552000000000016</v>
      </c>
      <c r="G670" s="16">
        <f t="shared" si="58"/>
        <v>11.96031</v>
      </c>
      <c r="H670" s="52">
        <f t="shared" si="53"/>
        <v>11.547918511200002</v>
      </c>
      <c r="I670" s="78" t="s">
        <v>149</v>
      </c>
      <c r="J670" s="4">
        <v>22.219059999999999</v>
      </c>
      <c r="K670" s="4">
        <v>9.4226799999999997</v>
      </c>
      <c r="L670" s="4">
        <v>4.2391899999999998</v>
      </c>
      <c r="M670" s="17"/>
      <c r="N670" s="17"/>
      <c r="O670" s="11"/>
    </row>
    <row r="671" spans="1:15">
      <c r="A671" s="11"/>
      <c r="B671" s="10">
        <v>21</v>
      </c>
      <c r="C671" s="88">
        <v>21499</v>
      </c>
      <c r="D671" s="16">
        <v>301.55</v>
      </c>
      <c r="E671" s="16">
        <v>5.7469999999999999</v>
      </c>
      <c r="F671" s="16">
        <f t="shared" si="57"/>
        <v>0.4965408</v>
      </c>
      <c r="G671" s="16">
        <f t="shared" si="58"/>
        <v>12.399623333333333</v>
      </c>
      <c r="H671" s="52">
        <f t="shared" si="53"/>
        <v>6.1569188896319993</v>
      </c>
      <c r="I671" s="78" t="s">
        <v>150</v>
      </c>
      <c r="J671" s="4">
        <v>15.19703</v>
      </c>
      <c r="K671" s="4">
        <v>5.9704899999999999</v>
      </c>
      <c r="L671" s="4">
        <v>16.03135</v>
      </c>
      <c r="M671" s="17"/>
      <c r="N671" s="17"/>
      <c r="O671" s="11"/>
    </row>
    <row r="672" spans="1:15">
      <c r="A672" s="11"/>
      <c r="B672" s="10">
        <v>22</v>
      </c>
      <c r="C672" s="88">
        <v>21516</v>
      </c>
      <c r="D672" s="16">
        <v>301.49</v>
      </c>
      <c r="E672" s="16">
        <v>2.98</v>
      </c>
      <c r="F672" s="16">
        <f t="shared" si="57"/>
        <v>0.25747200000000003</v>
      </c>
      <c r="G672" s="16">
        <f t="shared" si="58"/>
        <v>16.386326666666665</v>
      </c>
      <c r="H672" s="52">
        <f t="shared" si="53"/>
        <v>4.2190202995200003</v>
      </c>
      <c r="I672" s="78" t="s">
        <v>151</v>
      </c>
      <c r="J672" s="4">
        <v>20.668610000000001</v>
      </c>
      <c r="K672" s="4">
        <v>10.21414</v>
      </c>
      <c r="L672" s="4">
        <v>18.276230000000002</v>
      </c>
      <c r="M672" s="17"/>
      <c r="N672" s="17"/>
      <c r="O672" s="11"/>
    </row>
    <row r="673" spans="1:15">
      <c r="A673" s="11"/>
      <c r="B673" s="10">
        <v>23</v>
      </c>
      <c r="C673" s="88">
        <v>21534</v>
      </c>
      <c r="D673" s="16">
        <v>301.35000000000002</v>
      </c>
      <c r="E673" s="16">
        <v>1.855</v>
      </c>
      <c r="F673" s="16">
        <f t="shared" si="57"/>
        <v>0.160272</v>
      </c>
      <c r="G673" s="16">
        <f t="shared" si="58"/>
        <v>17.478083333333334</v>
      </c>
      <c r="H673" s="52">
        <f t="shared" si="53"/>
        <v>2.8012473720000002</v>
      </c>
      <c r="I673" s="78" t="s">
        <v>152</v>
      </c>
      <c r="J673" s="4">
        <v>19.93404</v>
      </c>
      <c r="K673" s="4">
        <v>15.721690000000001</v>
      </c>
      <c r="L673" s="4">
        <v>16.77852</v>
      </c>
      <c r="M673" s="17"/>
      <c r="N673" s="17"/>
      <c r="O673" s="11"/>
    </row>
    <row r="674" spans="1:15">
      <c r="A674" s="11"/>
      <c r="B674" s="10">
        <v>24</v>
      </c>
      <c r="C674" s="88">
        <v>21541</v>
      </c>
      <c r="D674" s="16">
        <v>301.41000000000003</v>
      </c>
      <c r="E674" s="16">
        <v>2.8809999999999998</v>
      </c>
      <c r="F674" s="16">
        <f t="shared" si="57"/>
        <v>0.24891839999999998</v>
      </c>
      <c r="G674" s="16">
        <f t="shared" si="58"/>
        <v>15.675640000000001</v>
      </c>
      <c r="H674" s="52">
        <f t="shared" si="53"/>
        <v>3.9019552277759999</v>
      </c>
      <c r="I674" s="78" t="s">
        <v>153</v>
      </c>
      <c r="J674" s="4">
        <v>10.616770000000001</v>
      </c>
      <c r="K674" s="4">
        <v>14.53398</v>
      </c>
      <c r="L674" s="4">
        <v>21.876169999999998</v>
      </c>
      <c r="M674" s="17"/>
      <c r="N674" s="17"/>
      <c r="O674" s="11"/>
    </row>
    <row r="675" spans="1:15">
      <c r="A675" s="11"/>
      <c r="B675" s="10">
        <v>25</v>
      </c>
      <c r="C675" s="88">
        <v>21568</v>
      </c>
      <c r="D675" s="16">
        <v>301.39999999999998</v>
      </c>
      <c r="E675" s="16">
        <v>2.786</v>
      </c>
      <c r="F675" s="16">
        <f t="shared" si="57"/>
        <v>0.24071040000000002</v>
      </c>
      <c r="G675" s="16">
        <f t="shared" si="58"/>
        <v>11.038406666666667</v>
      </c>
      <c r="H675" s="52">
        <f t="shared" si="53"/>
        <v>2.6570592840960003</v>
      </c>
      <c r="I675" s="78" t="s">
        <v>154</v>
      </c>
      <c r="J675" s="4">
        <v>6.6642000000000001</v>
      </c>
      <c r="K675" s="4">
        <v>8.4329999999999998</v>
      </c>
      <c r="L675" s="4">
        <v>18.01802</v>
      </c>
      <c r="M675" s="17"/>
      <c r="N675" s="17"/>
      <c r="O675" s="11"/>
    </row>
    <row r="676" spans="1:15">
      <c r="A676" s="11"/>
      <c r="B676" s="10">
        <v>26</v>
      </c>
      <c r="C676" s="88">
        <v>21576</v>
      </c>
      <c r="D676" s="16">
        <v>301.3</v>
      </c>
      <c r="E676" s="16">
        <v>2.1629999999999998</v>
      </c>
      <c r="F676" s="16">
        <f t="shared" si="57"/>
        <v>0.1868832</v>
      </c>
      <c r="G676" s="16">
        <f t="shared" si="58"/>
        <v>13.610489999999999</v>
      </c>
      <c r="H676" s="52">
        <f t="shared" ref="H676:H739" si="59">G676*F676</f>
        <v>2.5435719247679995</v>
      </c>
      <c r="I676" s="78" t="s">
        <v>155</v>
      </c>
      <c r="J676" s="4">
        <v>9.3333300000000001</v>
      </c>
      <c r="K676" s="4">
        <v>17.639279999999999</v>
      </c>
      <c r="L676" s="4">
        <v>13.85886</v>
      </c>
      <c r="M676" s="17"/>
      <c r="N676" s="17"/>
      <c r="O676" s="11"/>
    </row>
    <row r="677" spans="1:15">
      <c r="A677" s="11"/>
      <c r="B677" s="10">
        <v>27</v>
      </c>
      <c r="C677" s="88">
        <v>21597</v>
      </c>
      <c r="D677" s="16">
        <v>301.70999999999998</v>
      </c>
      <c r="E677" s="16">
        <v>11.115</v>
      </c>
      <c r="F677" s="16">
        <f t="shared" si="57"/>
        <v>0.96033600000000008</v>
      </c>
      <c r="G677" s="16">
        <f t="shared" si="58"/>
        <v>24.63611666666667</v>
      </c>
      <c r="H677" s="52">
        <f t="shared" si="59"/>
        <v>23.658949735200004</v>
      </c>
      <c r="I677" s="78" t="s">
        <v>178</v>
      </c>
      <c r="J677" s="4">
        <v>15.193239999999999</v>
      </c>
      <c r="K677" s="4">
        <v>24.803280000000001</v>
      </c>
      <c r="L677" s="4">
        <v>33.911830000000002</v>
      </c>
      <c r="M677" s="17"/>
      <c r="N677" s="17"/>
      <c r="O677" s="11"/>
    </row>
    <row r="678" spans="1:15">
      <c r="A678" s="11"/>
      <c r="B678" s="10">
        <v>28</v>
      </c>
      <c r="C678" s="88">
        <v>21606</v>
      </c>
      <c r="D678" s="16">
        <v>301.24</v>
      </c>
      <c r="E678" s="16">
        <v>9.4E-2</v>
      </c>
      <c r="F678" s="16">
        <f t="shared" si="57"/>
        <v>8.1215999999999997E-3</v>
      </c>
      <c r="G678" s="16">
        <f t="shared" si="58"/>
        <v>18.376286666666669</v>
      </c>
      <c r="H678" s="52">
        <f t="shared" si="59"/>
        <v>0.14924484979200001</v>
      </c>
      <c r="I678" s="78" t="s">
        <v>129</v>
      </c>
      <c r="J678" s="4">
        <v>14.46313</v>
      </c>
      <c r="K678" s="4">
        <v>15.923019999999999</v>
      </c>
      <c r="L678" s="4">
        <v>24.742709999999999</v>
      </c>
      <c r="M678" s="17"/>
      <c r="N678" s="17"/>
      <c r="O678" s="11"/>
    </row>
    <row r="679" spans="1:15">
      <c r="A679" s="11"/>
      <c r="B679" s="10">
        <v>29</v>
      </c>
      <c r="C679" s="88">
        <v>21617</v>
      </c>
      <c r="D679" s="16">
        <v>301.27999999999997</v>
      </c>
      <c r="E679" s="16">
        <v>1.0940000000000001</v>
      </c>
      <c r="F679" s="16">
        <f t="shared" ref="F679:F714" si="60">E679*0.0864</f>
        <v>9.4521600000000011E-2</v>
      </c>
      <c r="G679" s="16">
        <f t="shared" si="58"/>
        <v>5.3048933333333332</v>
      </c>
      <c r="H679" s="52">
        <f t="shared" si="59"/>
        <v>0.50142700569600007</v>
      </c>
      <c r="I679" s="78" t="s">
        <v>130</v>
      </c>
      <c r="J679" s="4">
        <v>0.32844000000000001</v>
      </c>
      <c r="K679" s="4">
        <v>5.3949100000000003</v>
      </c>
      <c r="L679" s="4">
        <v>10.191330000000001</v>
      </c>
      <c r="M679" s="17"/>
      <c r="N679" s="17"/>
      <c r="O679" s="11"/>
    </row>
    <row r="680" spans="1:15" s="187" customFormat="1" ht="24.75" thickBot="1">
      <c r="B680" s="188">
        <v>30</v>
      </c>
      <c r="C680" s="189">
        <v>21639</v>
      </c>
      <c r="D680" s="190">
        <v>301.36</v>
      </c>
      <c r="E680" s="190">
        <v>2.0939999999999999</v>
      </c>
      <c r="F680" s="190">
        <f t="shared" si="60"/>
        <v>0.18092159999999999</v>
      </c>
      <c r="G680" s="190">
        <f t="shared" si="58"/>
        <v>8.280520000000001</v>
      </c>
      <c r="H680" s="52">
        <f t="shared" si="59"/>
        <v>1.4981249272320001</v>
      </c>
      <c r="I680" s="192" t="s">
        <v>131</v>
      </c>
      <c r="J680" s="190">
        <v>4.7255799999999999</v>
      </c>
      <c r="K680" s="190">
        <v>7.0875599999999999</v>
      </c>
      <c r="L680" s="190">
        <v>13.028420000000001</v>
      </c>
      <c r="M680" s="191"/>
      <c r="N680" s="191"/>
    </row>
    <row r="681" spans="1:15">
      <c r="A681" s="11"/>
      <c r="B681" s="10">
        <v>1</v>
      </c>
      <c r="C681" s="88">
        <v>21647</v>
      </c>
      <c r="D681" s="16">
        <v>301.3</v>
      </c>
      <c r="E681" s="16">
        <v>8.5999999999999993E-2</v>
      </c>
      <c r="F681" s="16">
        <f t="shared" si="60"/>
        <v>7.4304000000000002E-3</v>
      </c>
      <c r="G681" s="16">
        <f t="shared" si="58"/>
        <v>22.346383333333335</v>
      </c>
      <c r="H681" s="52">
        <f t="shared" si="59"/>
        <v>0.16604256672000001</v>
      </c>
      <c r="I681" s="78" t="s">
        <v>133</v>
      </c>
      <c r="J681" s="4">
        <v>38.682090000000002</v>
      </c>
      <c r="K681" s="4">
        <v>5.5162300000000002</v>
      </c>
      <c r="L681" s="4">
        <v>22.84083</v>
      </c>
      <c r="M681" s="17"/>
      <c r="N681" s="17"/>
      <c r="O681" s="11"/>
    </row>
    <row r="682" spans="1:15">
      <c r="A682" s="11"/>
      <c r="B682" s="10">
        <v>2</v>
      </c>
      <c r="C682" s="88">
        <v>21660</v>
      </c>
      <c r="D682" s="16">
        <v>301.35000000000002</v>
      </c>
      <c r="E682" s="16">
        <v>8.7999999999999995E-2</v>
      </c>
      <c r="F682" s="16">
        <f t="shared" si="60"/>
        <v>7.6032000000000001E-3</v>
      </c>
      <c r="G682" s="16">
        <f t="shared" si="58"/>
        <v>13.884613333333334</v>
      </c>
      <c r="H682" s="52">
        <f t="shared" si="59"/>
        <v>0.10556749209600001</v>
      </c>
      <c r="I682" s="78" t="s">
        <v>134</v>
      </c>
      <c r="J682" s="4">
        <v>25.644439999999999</v>
      </c>
      <c r="K682" s="4">
        <v>5.1304600000000002</v>
      </c>
      <c r="L682" s="4">
        <v>10.87894</v>
      </c>
      <c r="M682" s="17"/>
      <c r="N682" s="17"/>
      <c r="O682" s="11"/>
    </row>
    <row r="683" spans="1:15">
      <c r="A683" s="11"/>
      <c r="B683" s="10">
        <v>3</v>
      </c>
      <c r="C683" s="88">
        <v>21681</v>
      </c>
      <c r="D683" s="16">
        <v>301.44</v>
      </c>
      <c r="E683" s="16">
        <v>9.0999999999999998E-2</v>
      </c>
      <c r="F683" s="16">
        <f t="shared" si="60"/>
        <v>7.8624000000000003E-3</v>
      </c>
      <c r="G683" s="16">
        <f t="shared" si="58"/>
        <v>47.190986666666674</v>
      </c>
      <c r="H683" s="52">
        <f t="shared" si="59"/>
        <v>0.3710344135680001</v>
      </c>
      <c r="I683" s="78" t="s">
        <v>135</v>
      </c>
      <c r="J683" s="4">
        <v>36.506019999999999</v>
      </c>
      <c r="K683" s="4">
        <v>47.603059999999999</v>
      </c>
      <c r="L683" s="4">
        <v>57.463880000000003</v>
      </c>
      <c r="M683" s="17"/>
      <c r="N683" s="17"/>
      <c r="O683" s="11"/>
    </row>
    <row r="684" spans="1:15">
      <c r="A684" s="11"/>
      <c r="B684" s="10">
        <v>4</v>
      </c>
      <c r="C684" s="88">
        <v>21700</v>
      </c>
      <c r="D684" s="16">
        <v>301.39999999999998</v>
      </c>
      <c r="E684" s="16">
        <v>8.8999999999999996E-2</v>
      </c>
      <c r="F684" s="16">
        <f t="shared" si="60"/>
        <v>7.6896000000000004E-3</v>
      </c>
      <c r="G684" s="16">
        <f t="shared" si="58"/>
        <v>47.4116</v>
      </c>
      <c r="H684" s="52">
        <f t="shared" si="59"/>
        <v>0.36457623936</v>
      </c>
      <c r="I684" s="78" t="s">
        <v>136</v>
      </c>
      <c r="J684" s="4">
        <v>42.020940000000003</v>
      </c>
      <c r="K684" s="4">
        <v>53.197220000000002</v>
      </c>
      <c r="L684" s="4">
        <v>47.016640000000002</v>
      </c>
      <c r="M684" s="17"/>
      <c r="N684" s="17"/>
      <c r="O684" s="11"/>
    </row>
    <row r="685" spans="1:15">
      <c r="A685" s="11"/>
      <c r="B685" s="10">
        <v>5</v>
      </c>
      <c r="C685" s="88">
        <v>21711</v>
      </c>
      <c r="D685" s="16">
        <v>301.66000000000003</v>
      </c>
      <c r="E685" s="16">
        <v>3.6059999999999999</v>
      </c>
      <c r="F685" s="16">
        <f t="shared" si="60"/>
        <v>0.31155840000000001</v>
      </c>
      <c r="G685" s="16">
        <f t="shared" si="58"/>
        <v>166.16249999999999</v>
      </c>
      <c r="H685" s="52">
        <f t="shared" si="59"/>
        <v>51.769322639999999</v>
      </c>
      <c r="I685" s="78" t="s">
        <v>120</v>
      </c>
      <c r="J685" s="4">
        <v>146.66164000000001</v>
      </c>
      <c r="K685" s="4">
        <v>167.55752000000001</v>
      </c>
      <c r="L685" s="4">
        <v>184.26833999999999</v>
      </c>
      <c r="M685" s="17"/>
      <c r="N685" s="17"/>
      <c r="O685" s="11"/>
    </row>
    <row r="686" spans="1:15">
      <c r="A686" s="11"/>
      <c r="B686" s="10">
        <v>6</v>
      </c>
      <c r="C686" s="88">
        <v>21717</v>
      </c>
      <c r="D686" s="16">
        <v>301.7</v>
      </c>
      <c r="E686" s="16">
        <v>3.93</v>
      </c>
      <c r="F686" s="16">
        <f t="shared" si="60"/>
        <v>0.33955200000000002</v>
      </c>
      <c r="G686" s="16">
        <f t="shared" si="58"/>
        <v>171.55967666666666</v>
      </c>
      <c r="H686" s="52">
        <f t="shared" si="59"/>
        <v>58.253431331519998</v>
      </c>
      <c r="I686" s="78" t="s">
        <v>121</v>
      </c>
      <c r="J686" s="4">
        <v>178.03402</v>
      </c>
      <c r="K686" s="4">
        <v>196.07199</v>
      </c>
      <c r="L686" s="4">
        <v>140.57302000000001</v>
      </c>
      <c r="M686" s="17"/>
      <c r="N686" s="17"/>
      <c r="O686" s="11"/>
    </row>
    <row r="687" spans="1:15">
      <c r="A687" s="11"/>
      <c r="B687" s="10">
        <v>7</v>
      </c>
      <c r="C687" s="88">
        <v>21724</v>
      </c>
      <c r="D687" s="16">
        <v>302.18</v>
      </c>
      <c r="E687" s="16">
        <v>55.014000000000003</v>
      </c>
      <c r="F687" s="16">
        <f t="shared" si="60"/>
        <v>4.7532096000000008</v>
      </c>
      <c r="G687" s="16">
        <f t="shared" si="58"/>
        <v>252.41029133333333</v>
      </c>
      <c r="H687" s="52">
        <f t="shared" si="59"/>
        <v>1199.7590199043971</v>
      </c>
      <c r="I687" s="78" t="s">
        <v>138</v>
      </c>
      <c r="J687" s="4">
        <v>352.54198000000002</v>
      </c>
      <c r="K687" s="4">
        <v>214.55631399999999</v>
      </c>
      <c r="L687" s="4">
        <v>190.13257999999999</v>
      </c>
      <c r="M687" s="17"/>
      <c r="N687" s="17"/>
      <c r="O687" s="11"/>
    </row>
    <row r="688" spans="1:15">
      <c r="A688" s="11"/>
      <c r="B688" s="10">
        <v>8</v>
      </c>
      <c r="C688" s="88">
        <v>21738</v>
      </c>
      <c r="D688" s="16">
        <v>301.70999999999998</v>
      </c>
      <c r="E688" s="16">
        <v>3.9420000000000002</v>
      </c>
      <c r="F688" s="16">
        <f t="shared" si="60"/>
        <v>0.34058880000000002</v>
      </c>
      <c r="G688" s="16">
        <f t="shared" si="58"/>
        <v>64.369823333333329</v>
      </c>
      <c r="H688" s="52">
        <f t="shared" si="59"/>
        <v>21.923640885312</v>
      </c>
      <c r="I688" s="78" t="s">
        <v>139</v>
      </c>
      <c r="J688" s="4">
        <v>64.035330000000002</v>
      </c>
      <c r="K688" s="4">
        <v>79.241240000000005</v>
      </c>
      <c r="L688" s="4">
        <v>49.832900000000002</v>
      </c>
      <c r="M688" s="17"/>
      <c r="N688" s="17"/>
      <c r="O688" s="11"/>
    </row>
    <row r="689" spans="1:15">
      <c r="A689" s="11"/>
      <c r="B689" s="10">
        <v>9</v>
      </c>
      <c r="C689" s="88">
        <v>21745</v>
      </c>
      <c r="D689" s="16">
        <v>301.85000000000002</v>
      </c>
      <c r="E689" s="16">
        <v>5.0599999999999996</v>
      </c>
      <c r="F689" s="16">
        <f t="shared" si="60"/>
        <v>0.43718400000000002</v>
      </c>
      <c r="G689" s="16">
        <f t="shared" si="58"/>
        <v>101.98555333333333</v>
      </c>
      <c r="H689" s="52">
        <f t="shared" si="59"/>
        <v>44.586452148479999</v>
      </c>
      <c r="I689" s="78" t="s">
        <v>140</v>
      </c>
      <c r="J689" s="4">
        <v>72.535070000000005</v>
      </c>
      <c r="K689" s="4">
        <v>68.306899999999999</v>
      </c>
      <c r="L689" s="4">
        <v>165.11469</v>
      </c>
      <c r="M689" s="17"/>
      <c r="N689" s="17"/>
      <c r="O689" s="11"/>
    </row>
    <row r="690" spans="1:15">
      <c r="A690" s="11"/>
      <c r="B690" s="10">
        <v>10</v>
      </c>
      <c r="C690" s="88">
        <v>21758</v>
      </c>
      <c r="D690" s="16">
        <v>301.91000000000003</v>
      </c>
      <c r="E690" s="16">
        <v>6.5990000000000002</v>
      </c>
      <c r="F690" s="16">
        <f t="shared" si="60"/>
        <v>0.57015360000000004</v>
      </c>
      <c r="G690" s="16">
        <f t="shared" si="58"/>
        <v>70.741969999999995</v>
      </c>
      <c r="H690" s="52">
        <f t="shared" si="59"/>
        <v>40.333788866592002</v>
      </c>
      <c r="I690" s="78" t="s">
        <v>141</v>
      </c>
      <c r="J690" s="4">
        <v>80.337689999999995</v>
      </c>
      <c r="K690" s="4">
        <v>68.267300000000006</v>
      </c>
      <c r="L690" s="4">
        <v>63.620919999999998</v>
      </c>
      <c r="M690" s="17"/>
      <c r="N690" s="17"/>
      <c r="O690" s="11"/>
    </row>
    <row r="691" spans="1:15">
      <c r="A691" s="11"/>
      <c r="B691" s="10">
        <v>11</v>
      </c>
      <c r="C691" s="88">
        <v>21770</v>
      </c>
      <c r="D691" s="16">
        <v>302.05</v>
      </c>
      <c r="E691" s="16">
        <v>58.76</v>
      </c>
      <c r="F691" s="16">
        <f t="shared" si="60"/>
        <v>5.0768640000000005</v>
      </c>
      <c r="G691" s="16">
        <f t="shared" si="58"/>
        <v>136.39453333333333</v>
      </c>
      <c r="H691" s="52">
        <f t="shared" si="59"/>
        <v>692.45649607680002</v>
      </c>
      <c r="I691" s="78" t="s">
        <v>142</v>
      </c>
      <c r="J691" s="4">
        <v>118.35223999999999</v>
      </c>
      <c r="K691" s="4">
        <v>145.58599000000001</v>
      </c>
      <c r="L691" s="4">
        <v>145.24537000000001</v>
      </c>
      <c r="M691" s="17"/>
      <c r="N691" s="17"/>
      <c r="O691" s="11"/>
    </row>
    <row r="692" spans="1:15">
      <c r="A692" s="11"/>
      <c r="B692" s="10">
        <v>12</v>
      </c>
      <c r="C692" s="88">
        <v>21783</v>
      </c>
      <c r="D692" s="16">
        <v>302.26</v>
      </c>
      <c r="E692" s="16">
        <v>105.15900000000001</v>
      </c>
      <c r="F692" s="16">
        <f t="shared" si="60"/>
        <v>9.0857376000000016</v>
      </c>
      <c r="G692" s="16">
        <f t="shared" si="58"/>
        <v>171.87812999999997</v>
      </c>
      <c r="H692" s="52">
        <f t="shared" si="59"/>
        <v>1561.6395883586881</v>
      </c>
      <c r="I692" s="78" t="s">
        <v>143</v>
      </c>
      <c r="J692" s="4">
        <v>218.38401999999999</v>
      </c>
      <c r="K692" s="4">
        <v>170.44062</v>
      </c>
      <c r="L692" s="4">
        <v>126.80974999999999</v>
      </c>
      <c r="M692" s="17"/>
      <c r="N692" s="17"/>
      <c r="O692" s="11"/>
    </row>
    <row r="693" spans="1:15">
      <c r="A693" s="11"/>
      <c r="B693" s="10">
        <v>13</v>
      </c>
      <c r="C693" s="88">
        <v>21791</v>
      </c>
      <c r="D693" s="16">
        <v>302.27999999999997</v>
      </c>
      <c r="E693" s="16">
        <v>107.554</v>
      </c>
      <c r="F693" s="16">
        <f t="shared" si="60"/>
        <v>9.2926656000000012</v>
      </c>
      <c r="G693" s="16">
        <f t="shared" si="58"/>
        <v>181.73418666666669</v>
      </c>
      <c r="H693" s="52">
        <f t="shared" si="59"/>
        <v>1688.7950247813123</v>
      </c>
      <c r="I693" s="78" t="s">
        <v>144</v>
      </c>
      <c r="J693" s="4">
        <v>241.21894</v>
      </c>
      <c r="K693" s="4">
        <v>158.77582000000001</v>
      </c>
      <c r="L693" s="4">
        <v>145.20779999999999</v>
      </c>
      <c r="M693" s="17"/>
      <c r="N693" s="17"/>
      <c r="O693" s="11"/>
    </row>
    <row r="694" spans="1:15">
      <c r="A694" s="11"/>
      <c r="B694" s="10">
        <v>14</v>
      </c>
      <c r="C694" s="88">
        <v>21795</v>
      </c>
      <c r="D694" s="16">
        <v>302.07</v>
      </c>
      <c r="E694" s="16">
        <v>60.783000000000001</v>
      </c>
      <c r="F694" s="16">
        <f t="shared" si="60"/>
        <v>5.2516512000000004</v>
      </c>
      <c r="G694" s="16">
        <f t="shared" si="58"/>
        <v>166.71630666666667</v>
      </c>
      <c r="H694" s="52">
        <f t="shared" si="59"/>
        <v>875.53589196556811</v>
      </c>
      <c r="I694" s="78" t="s">
        <v>145</v>
      </c>
      <c r="J694" s="4">
        <v>206.61157</v>
      </c>
      <c r="K694" s="4">
        <v>161.64044999999999</v>
      </c>
      <c r="L694" s="4">
        <v>131.89689999999999</v>
      </c>
      <c r="M694" s="17"/>
      <c r="N694" s="17"/>
      <c r="O694" s="11"/>
    </row>
    <row r="695" spans="1:15">
      <c r="A695" s="11"/>
      <c r="B695" s="10">
        <v>15</v>
      </c>
      <c r="C695" s="88">
        <v>21809</v>
      </c>
      <c r="D695" s="16">
        <v>302.20999999999998</v>
      </c>
      <c r="E695" s="16">
        <v>108.758</v>
      </c>
      <c r="F695" s="16">
        <f t="shared" si="60"/>
        <v>9.3966911999999994</v>
      </c>
      <c r="G695" s="16">
        <f t="shared" si="58"/>
        <v>227.66012999999998</v>
      </c>
      <c r="H695" s="52">
        <f t="shared" si="59"/>
        <v>2139.2519401618556</v>
      </c>
      <c r="I695" s="78" t="s">
        <v>146</v>
      </c>
      <c r="J695" s="4">
        <v>222.02708999999999</v>
      </c>
      <c r="K695" s="4">
        <v>228.78283999999999</v>
      </c>
      <c r="L695" s="4">
        <v>232.17045999999999</v>
      </c>
      <c r="M695" s="17"/>
      <c r="N695" s="17"/>
      <c r="O695" s="11"/>
    </row>
    <row r="696" spans="1:15">
      <c r="A696" s="11"/>
      <c r="B696" s="10">
        <v>16</v>
      </c>
      <c r="C696" s="88">
        <v>21812</v>
      </c>
      <c r="D696" s="16">
        <v>302.89</v>
      </c>
      <c r="E696" s="16">
        <v>219.44300000000001</v>
      </c>
      <c r="F696" s="16">
        <f t="shared" si="60"/>
        <v>18.959875200000003</v>
      </c>
      <c r="G696" s="16">
        <f t="shared" si="58"/>
        <v>1281.1775333333333</v>
      </c>
      <c r="H696" s="52">
        <f t="shared" si="59"/>
        <v>24290.966141043842</v>
      </c>
      <c r="I696" s="78" t="s">
        <v>147</v>
      </c>
      <c r="J696" s="4">
        <v>1103.65833</v>
      </c>
      <c r="K696" s="4">
        <v>1483.99577</v>
      </c>
      <c r="L696" s="4">
        <v>1255.8785</v>
      </c>
      <c r="M696" s="17"/>
      <c r="N696" s="17"/>
      <c r="O696" s="11"/>
    </row>
    <row r="697" spans="1:15">
      <c r="A697" s="11"/>
      <c r="B697" s="10">
        <v>17</v>
      </c>
      <c r="C697" s="88">
        <v>21813</v>
      </c>
      <c r="D697" s="16">
        <v>320.35000000000002</v>
      </c>
      <c r="E697" s="16">
        <v>168.988</v>
      </c>
      <c r="F697" s="16">
        <f t="shared" si="60"/>
        <v>14.6005632</v>
      </c>
      <c r="G697" s="16">
        <f t="shared" si="58"/>
        <v>199.09731333333335</v>
      </c>
      <c r="H697" s="52">
        <f t="shared" si="59"/>
        <v>2906.932906273536</v>
      </c>
      <c r="I697" s="78" t="s">
        <v>116</v>
      </c>
      <c r="J697" s="4">
        <v>210.81724</v>
      </c>
      <c r="K697" s="4">
        <v>186.93149</v>
      </c>
      <c r="L697" s="4">
        <v>199.54320999999999</v>
      </c>
      <c r="M697" s="17"/>
      <c r="N697" s="17"/>
      <c r="O697" s="11"/>
    </row>
    <row r="698" spans="1:15">
      <c r="A698" s="11"/>
      <c r="B698" s="10">
        <v>18</v>
      </c>
      <c r="C698" s="88">
        <v>21830</v>
      </c>
      <c r="D698" s="16">
        <v>302.08</v>
      </c>
      <c r="E698" s="16">
        <v>61.689</v>
      </c>
      <c r="F698" s="16">
        <f t="shared" si="60"/>
        <v>5.3299296000000007</v>
      </c>
      <c r="G698" s="16">
        <f t="shared" si="58"/>
        <v>40.454319999999996</v>
      </c>
      <c r="H698" s="52">
        <f t="shared" si="59"/>
        <v>215.618677615872</v>
      </c>
      <c r="I698" s="78" t="s">
        <v>117</v>
      </c>
      <c r="J698" s="4">
        <v>42.296619999999997</v>
      </c>
      <c r="K698" s="4">
        <v>41.673999999999999</v>
      </c>
      <c r="L698" s="4">
        <v>37.392339999999997</v>
      </c>
      <c r="M698" s="17"/>
      <c r="N698" s="17"/>
      <c r="O698" s="11"/>
    </row>
    <row r="699" spans="1:15">
      <c r="A699" s="11"/>
      <c r="B699" s="10">
        <v>19</v>
      </c>
      <c r="C699" s="88">
        <v>21842</v>
      </c>
      <c r="D699" s="16">
        <v>301.83</v>
      </c>
      <c r="E699" s="16">
        <v>27.125</v>
      </c>
      <c r="F699" s="16">
        <f t="shared" si="60"/>
        <v>2.3435999999999999</v>
      </c>
      <c r="G699" s="16">
        <f t="shared" si="58"/>
        <v>43.303930000000001</v>
      </c>
      <c r="H699" s="52">
        <f t="shared" si="59"/>
        <v>101.487090348</v>
      </c>
      <c r="I699" s="78" t="s">
        <v>148</v>
      </c>
      <c r="J699" s="4">
        <v>39.53586</v>
      </c>
      <c r="K699" s="4">
        <v>41.677669999999999</v>
      </c>
      <c r="L699" s="4">
        <v>48.698259999999998</v>
      </c>
      <c r="M699" s="17"/>
      <c r="N699" s="17"/>
      <c r="O699" s="11"/>
    </row>
    <row r="700" spans="1:15">
      <c r="A700" s="11"/>
      <c r="B700" s="10">
        <v>20</v>
      </c>
      <c r="C700" s="88">
        <v>21854</v>
      </c>
      <c r="D700" s="16">
        <v>302.05</v>
      </c>
      <c r="E700" s="16">
        <v>58.853000000000002</v>
      </c>
      <c r="F700" s="16">
        <f t="shared" si="60"/>
        <v>5.0848992000000006</v>
      </c>
      <c r="G700" s="16">
        <f t="shared" si="58"/>
        <v>40.231906666666667</v>
      </c>
      <c r="H700" s="52">
        <f t="shared" si="59"/>
        <v>204.57519002380803</v>
      </c>
      <c r="I700" s="78" t="s">
        <v>149</v>
      </c>
      <c r="J700" s="17">
        <v>43.521509999999999</v>
      </c>
      <c r="K700" s="4">
        <v>38.3005</v>
      </c>
      <c r="L700" s="4">
        <v>38.873710000000003</v>
      </c>
      <c r="M700" s="17"/>
      <c r="N700" s="17"/>
      <c r="O700" s="11"/>
    </row>
    <row r="701" spans="1:15">
      <c r="A701" s="11"/>
      <c r="B701" s="10">
        <v>21</v>
      </c>
      <c r="C701" s="88">
        <v>21862</v>
      </c>
      <c r="D701" s="16">
        <v>301.86</v>
      </c>
      <c r="E701" s="16">
        <v>29.146999999999998</v>
      </c>
      <c r="F701" s="16">
        <f t="shared" si="60"/>
        <v>2.5183008</v>
      </c>
      <c r="G701" s="16">
        <f t="shared" si="58"/>
        <v>140.61323000000002</v>
      </c>
      <c r="H701" s="52">
        <f t="shared" si="59"/>
        <v>354.10640959958403</v>
      </c>
      <c r="I701" s="78" t="s">
        <v>150</v>
      </c>
      <c r="J701" s="4">
        <v>105.94737000000001</v>
      </c>
      <c r="K701" s="4">
        <v>110.8554</v>
      </c>
      <c r="L701" s="4">
        <v>205.03692000000001</v>
      </c>
      <c r="M701" s="17"/>
      <c r="N701" s="17"/>
      <c r="O701" s="11"/>
    </row>
    <row r="702" spans="1:15">
      <c r="A702" s="11"/>
      <c r="B702" s="10">
        <v>22</v>
      </c>
      <c r="C702" s="88">
        <v>21866</v>
      </c>
      <c r="D702" s="16">
        <v>302.84500000000003</v>
      </c>
      <c r="E702" s="16">
        <v>235.65799999999999</v>
      </c>
      <c r="F702" s="16">
        <f t="shared" si="60"/>
        <v>20.360851199999999</v>
      </c>
      <c r="G702" s="16">
        <f t="shared" si="58"/>
        <v>1167.6295533333334</v>
      </c>
      <c r="H702" s="52">
        <f t="shared" si="59"/>
        <v>23773.931592142464</v>
      </c>
      <c r="I702" s="78" t="s">
        <v>151</v>
      </c>
      <c r="J702" s="4">
        <v>1150.53621</v>
      </c>
      <c r="K702" s="4">
        <v>1303.3759600000001</v>
      </c>
      <c r="L702" s="4">
        <v>1048.97649</v>
      </c>
      <c r="M702" s="17"/>
      <c r="N702" s="17"/>
      <c r="O702" s="11"/>
    </row>
    <row r="703" spans="1:15">
      <c r="A703" s="11"/>
      <c r="B703" s="10">
        <v>23</v>
      </c>
      <c r="C703" s="88">
        <v>21870</v>
      </c>
      <c r="D703" s="16">
        <v>302.02999999999997</v>
      </c>
      <c r="E703" s="16">
        <v>56.319000000000003</v>
      </c>
      <c r="F703" s="16">
        <f t="shared" si="60"/>
        <v>4.8659616000000003</v>
      </c>
      <c r="G703" s="16">
        <f t="shared" si="58"/>
        <v>119.12160666666666</v>
      </c>
      <c r="H703" s="52">
        <f t="shared" si="59"/>
        <v>579.64116377030405</v>
      </c>
      <c r="I703" s="78" t="s">
        <v>152</v>
      </c>
      <c r="J703" s="4">
        <v>152.61652000000001</v>
      </c>
      <c r="K703" s="4">
        <v>108.11004</v>
      </c>
      <c r="L703" s="4">
        <v>96.638260000000002</v>
      </c>
      <c r="M703" s="17"/>
      <c r="N703" s="17"/>
      <c r="O703" s="11"/>
    </row>
    <row r="704" spans="1:15">
      <c r="A704" s="11"/>
      <c r="B704" s="10">
        <v>24</v>
      </c>
      <c r="C704" s="88">
        <v>21906</v>
      </c>
      <c r="D704" s="16">
        <v>301.64999999999998</v>
      </c>
      <c r="E704" s="16">
        <v>3.5990000000000002</v>
      </c>
      <c r="F704" s="16">
        <f t="shared" si="60"/>
        <v>0.31095360000000005</v>
      </c>
      <c r="G704" s="16">
        <f t="shared" si="58"/>
        <v>25.220479999999998</v>
      </c>
      <c r="H704" s="52">
        <f t="shared" si="59"/>
        <v>7.8423990497280007</v>
      </c>
      <c r="I704" s="78" t="s">
        <v>153</v>
      </c>
      <c r="J704" s="4">
        <v>36.818620000000003</v>
      </c>
      <c r="K704" s="4">
        <v>14.51674</v>
      </c>
      <c r="L704" s="4">
        <v>24.326080000000001</v>
      </c>
      <c r="M704" s="17"/>
      <c r="N704" s="17"/>
      <c r="O704" s="11"/>
    </row>
    <row r="705" spans="1:15">
      <c r="A705" s="11"/>
      <c r="B705" s="10">
        <v>25</v>
      </c>
      <c r="C705" s="88">
        <v>21911</v>
      </c>
      <c r="D705" s="16">
        <v>301.62</v>
      </c>
      <c r="E705" s="16">
        <v>3.4369999999999998</v>
      </c>
      <c r="F705" s="16">
        <f t="shared" si="60"/>
        <v>0.29695680000000002</v>
      </c>
      <c r="G705" s="16">
        <f t="shared" si="58"/>
        <v>17.615353333333331</v>
      </c>
      <c r="H705" s="52">
        <f t="shared" si="59"/>
        <v>5.2309989567360002</v>
      </c>
      <c r="I705" s="78" t="s">
        <v>154</v>
      </c>
      <c r="J705" s="4">
        <v>23.268419999999999</v>
      </c>
      <c r="K705" s="4">
        <v>10.606159999999999</v>
      </c>
      <c r="L705" s="4">
        <v>18.97148</v>
      </c>
      <c r="M705" s="17"/>
      <c r="N705" s="17"/>
      <c r="O705" s="11"/>
    </row>
    <row r="706" spans="1:15">
      <c r="A706" s="11"/>
      <c r="B706" s="10">
        <v>26</v>
      </c>
      <c r="C706" s="88">
        <v>21926</v>
      </c>
      <c r="D706" s="16">
        <v>301.87</v>
      </c>
      <c r="E706" s="16">
        <v>5.7720000000000002</v>
      </c>
      <c r="F706" s="16">
        <f t="shared" si="60"/>
        <v>0.49870080000000006</v>
      </c>
      <c r="G706" s="16">
        <f t="shared" si="58"/>
        <v>31.56750666666667</v>
      </c>
      <c r="H706" s="52">
        <f t="shared" si="59"/>
        <v>15.742740828672003</v>
      </c>
      <c r="I706" s="78" t="s">
        <v>155</v>
      </c>
      <c r="J706" s="4">
        <v>25.489750000000001</v>
      </c>
      <c r="K706" s="4">
        <v>34.184600000000003</v>
      </c>
      <c r="L706" s="4">
        <v>35.028170000000003</v>
      </c>
      <c r="M706" s="17"/>
      <c r="N706" s="17"/>
      <c r="O706" s="11"/>
    </row>
    <row r="707" spans="1:15">
      <c r="A707" s="11"/>
      <c r="B707" s="10">
        <v>27</v>
      </c>
      <c r="C707" s="88">
        <v>21933</v>
      </c>
      <c r="D707" s="16">
        <v>301.66000000000003</v>
      </c>
      <c r="E707" s="16">
        <v>3.62</v>
      </c>
      <c r="F707" s="16">
        <f t="shared" si="60"/>
        <v>0.31276800000000005</v>
      </c>
      <c r="G707" s="16">
        <f t="shared" si="58"/>
        <v>25.610406666666666</v>
      </c>
      <c r="H707" s="52">
        <f t="shared" si="59"/>
        <v>8.0101156723200013</v>
      </c>
      <c r="I707" s="78" t="s">
        <v>178</v>
      </c>
      <c r="J707" s="4">
        <v>20.37885</v>
      </c>
      <c r="K707" s="4">
        <v>23.443269999999998</v>
      </c>
      <c r="L707" s="4">
        <v>33.009099999999997</v>
      </c>
      <c r="M707" s="17"/>
      <c r="N707" s="17"/>
      <c r="O707" s="11"/>
    </row>
    <row r="708" spans="1:15">
      <c r="A708" s="11"/>
      <c r="B708" s="10">
        <v>28</v>
      </c>
      <c r="C708" s="88">
        <v>21940</v>
      </c>
      <c r="D708" s="16">
        <v>301.58</v>
      </c>
      <c r="E708" s="16">
        <v>3.113</v>
      </c>
      <c r="F708" s="16">
        <f t="shared" si="60"/>
        <v>0.26896320000000001</v>
      </c>
      <c r="G708" s="16">
        <f t="shared" si="58"/>
        <v>27.469743333333337</v>
      </c>
      <c r="H708" s="52">
        <f t="shared" si="59"/>
        <v>7.3883500701120015</v>
      </c>
      <c r="I708" s="78" t="s">
        <v>129</v>
      </c>
      <c r="J708" s="4">
        <v>35.414400000000001</v>
      </c>
      <c r="K708" s="4">
        <v>31.086970000000001</v>
      </c>
      <c r="L708" s="4">
        <v>15.907859999999999</v>
      </c>
      <c r="M708" s="17"/>
      <c r="N708" s="17"/>
      <c r="O708" s="11"/>
    </row>
    <row r="709" spans="1:15">
      <c r="A709" s="11"/>
      <c r="B709" s="10">
        <v>29</v>
      </c>
      <c r="C709" s="88">
        <v>21954</v>
      </c>
      <c r="D709" s="16">
        <v>301.56</v>
      </c>
      <c r="E709" s="16">
        <v>2.6120000000000001</v>
      </c>
      <c r="F709" s="16">
        <f t="shared" si="60"/>
        <v>0.22567680000000001</v>
      </c>
      <c r="G709" s="16">
        <f t="shared" si="58"/>
        <v>50.656596666666665</v>
      </c>
      <c r="H709" s="52">
        <f t="shared" si="59"/>
        <v>11.432018634624001</v>
      </c>
      <c r="I709" s="78" t="s">
        <v>130</v>
      </c>
      <c r="J709" s="4">
        <v>48.052439999999997</v>
      </c>
      <c r="K709" s="4">
        <v>58.863199999999999</v>
      </c>
      <c r="L709" s="4">
        <v>45.05415</v>
      </c>
      <c r="M709" s="17"/>
      <c r="N709" s="17"/>
      <c r="O709" s="11"/>
    </row>
    <row r="710" spans="1:15">
      <c r="A710" s="11"/>
      <c r="B710" s="10">
        <v>30</v>
      </c>
      <c r="C710" s="88">
        <v>21962</v>
      </c>
      <c r="D710" s="16">
        <v>301.54000000000002</v>
      </c>
      <c r="E710" s="16">
        <v>2.0630000000000002</v>
      </c>
      <c r="F710" s="16">
        <f t="shared" si="60"/>
        <v>0.17824320000000002</v>
      </c>
      <c r="G710" s="16">
        <f t="shared" si="58"/>
        <v>45.058196666666667</v>
      </c>
      <c r="H710" s="52">
        <f t="shared" si="59"/>
        <v>8.0313171600960018</v>
      </c>
      <c r="I710" s="78" t="s">
        <v>131</v>
      </c>
      <c r="J710" s="4">
        <v>37.854649999999999</v>
      </c>
      <c r="K710" s="4">
        <v>46.179819999999999</v>
      </c>
      <c r="L710" s="4">
        <v>51.140120000000003</v>
      </c>
      <c r="M710" s="17"/>
      <c r="N710" s="17"/>
      <c r="O710" s="11"/>
    </row>
    <row r="711" spans="1:15">
      <c r="A711" s="11"/>
      <c r="B711" s="10">
        <v>31</v>
      </c>
      <c r="C711" s="88">
        <v>21974</v>
      </c>
      <c r="D711" s="16">
        <v>301.64</v>
      </c>
      <c r="E711" s="16">
        <v>3.4609999999999999</v>
      </c>
      <c r="F711" s="16">
        <f t="shared" si="60"/>
        <v>0.29903040000000003</v>
      </c>
      <c r="G711" s="16">
        <f t="shared" si="58"/>
        <v>48.904283333333332</v>
      </c>
      <c r="H711" s="52">
        <f t="shared" si="59"/>
        <v>14.623867406880001</v>
      </c>
      <c r="I711" s="78" t="s">
        <v>132</v>
      </c>
      <c r="J711" s="4">
        <v>47.603200000000001</v>
      </c>
      <c r="K711" s="4">
        <v>54.904150000000001</v>
      </c>
      <c r="L711" s="4">
        <v>44.205500000000001</v>
      </c>
      <c r="M711" s="17"/>
      <c r="N711" s="17"/>
      <c r="O711" s="11"/>
    </row>
    <row r="712" spans="1:15">
      <c r="A712" s="11"/>
      <c r="B712" s="10">
        <v>32</v>
      </c>
      <c r="C712" s="88">
        <v>21981</v>
      </c>
      <c r="D712" s="16">
        <v>301.93</v>
      </c>
      <c r="E712" s="16">
        <v>7.1980000000000004</v>
      </c>
      <c r="F712" s="16">
        <f t="shared" si="60"/>
        <v>0.6219072000000001</v>
      </c>
      <c r="G712" s="16">
        <f t="shared" si="58"/>
        <v>39.059350000000002</v>
      </c>
      <c r="H712" s="52">
        <f t="shared" si="59"/>
        <v>24.291290992320004</v>
      </c>
      <c r="I712" s="78" t="s">
        <v>179</v>
      </c>
      <c r="J712" s="4">
        <v>28.571429999999999</v>
      </c>
      <c r="K712" s="4">
        <v>51.775379999999998</v>
      </c>
      <c r="L712" s="4">
        <v>36.831240000000001</v>
      </c>
      <c r="M712" s="17"/>
      <c r="N712" s="17"/>
      <c r="O712" s="11"/>
    </row>
    <row r="713" spans="1:15">
      <c r="A713" s="11"/>
      <c r="B713" s="10">
        <v>33</v>
      </c>
      <c r="C713" s="88">
        <v>21993</v>
      </c>
      <c r="D713" s="16">
        <v>301.79000000000002</v>
      </c>
      <c r="E713" s="16">
        <v>17.077000000000002</v>
      </c>
      <c r="F713" s="16">
        <f t="shared" si="60"/>
        <v>1.4754528000000002</v>
      </c>
      <c r="G713" s="16">
        <f t="shared" si="58"/>
        <v>30.168990000000004</v>
      </c>
      <c r="H713" s="52">
        <f t="shared" si="59"/>
        <v>44.512920768672011</v>
      </c>
      <c r="I713" s="78" t="s">
        <v>180</v>
      </c>
      <c r="J713" s="4">
        <v>35.966520000000003</v>
      </c>
      <c r="K713" s="4">
        <v>18.354330000000001</v>
      </c>
      <c r="L713" s="4">
        <v>36.186120000000003</v>
      </c>
      <c r="M713" s="17"/>
      <c r="N713" s="17"/>
      <c r="O713" s="11"/>
    </row>
    <row r="714" spans="1:15" s="187" customFormat="1" ht="24.75" thickBot="1">
      <c r="B714" s="188">
        <v>34</v>
      </c>
      <c r="C714" s="189">
        <v>22004</v>
      </c>
      <c r="D714" s="190">
        <v>301.77999999999997</v>
      </c>
      <c r="E714" s="190">
        <v>16.266999999999999</v>
      </c>
      <c r="F714" s="190">
        <f t="shared" si="60"/>
        <v>1.4054688</v>
      </c>
      <c r="G714" s="190">
        <f t="shared" si="58"/>
        <v>41.93783333333333</v>
      </c>
      <c r="H714" s="52">
        <f t="shared" si="59"/>
        <v>58.942316289599994</v>
      </c>
      <c r="I714" s="192" t="s">
        <v>216</v>
      </c>
      <c r="J714" s="190">
        <v>29.40606</v>
      </c>
      <c r="K714" s="190">
        <v>43.162509999999997</v>
      </c>
      <c r="L714" s="190">
        <v>53.244929999999997</v>
      </c>
      <c r="M714" s="191"/>
      <c r="N714" s="191"/>
    </row>
    <row r="715" spans="1:15">
      <c r="A715" s="11"/>
      <c r="B715" s="10">
        <v>1</v>
      </c>
      <c r="C715" s="88">
        <v>22013</v>
      </c>
      <c r="D715" s="16">
        <v>301.81</v>
      </c>
      <c r="E715" s="16">
        <v>17.266999999999999</v>
      </c>
      <c r="F715" s="16">
        <f t="shared" ref="F715:F781" si="61">E715*0.0864</f>
        <v>1.4918688</v>
      </c>
      <c r="G715" s="16">
        <f t="shared" si="58"/>
        <v>37.780729999999998</v>
      </c>
      <c r="H715" s="52">
        <f t="shared" si="59"/>
        <v>56.363892328223997</v>
      </c>
      <c r="I715" s="78" t="s">
        <v>133</v>
      </c>
      <c r="J715" s="4">
        <v>38.956409999999998</v>
      </c>
      <c r="K715" s="4">
        <v>30.362629999999999</v>
      </c>
      <c r="L715" s="4">
        <v>44.023150000000001</v>
      </c>
      <c r="M715" s="17"/>
      <c r="N715" s="17"/>
      <c r="O715" s="11"/>
    </row>
    <row r="716" spans="1:15">
      <c r="A716" s="11"/>
      <c r="B716" s="10">
        <v>2</v>
      </c>
      <c r="C716" s="88">
        <v>22034</v>
      </c>
      <c r="D716" s="16">
        <v>301.68</v>
      </c>
      <c r="E716" s="16">
        <v>18.266999999999999</v>
      </c>
      <c r="F716" s="16">
        <f t="shared" si="61"/>
        <v>1.5782688</v>
      </c>
      <c r="G716" s="16">
        <f t="shared" si="58"/>
        <v>42.644876666666669</v>
      </c>
      <c r="H716" s="52">
        <f t="shared" si="59"/>
        <v>67.305078322848004</v>
      </c>
      <c r="I716" s="78" t="s">
        <v>134</v>
      </c>
      <c r="J716" s="4">
        <v>42.650550000000003</v>
      </c>
      <c r="K716" s="4">
        <v>42.85454</v>
      </c>
      <c r="L716" s="4">
        <v>42.429540000000003</v>
      </c>
      <c r="M716" s="17"/>
      <c r="N716" s="17"/>
      <c r="O716" s="11"/>
    </row>
    <row r="717" spans="1:15">
      <c r="A717" s="11"/>
      <c r="B717" s="10">
        <v>3</v>
      </c>
      <c r="C717" s="88">
        <v>22045</v>
      </c>
      <c r="D717" s="16">
        <v>301.95</v>
      </c>
      <c r="E717" s="16">
        <v>7.2510000000000003</v>
      </c>
      <c r="F717" s="16">
        <f t="shared" si="61"/>
        <v>0.62648640000000011</v>
      </c>
      <c r="G717" s="16">
        <f t="shared" si="58"/>
        <v>91.53170999999999</v>
      </c>
      <c r="H717" s="52">
        <f t="shared" si="59"/>
        <v>57.343371483744001</v>
      </c>
      <c r="I717" s="78" t="s">
        <v>135</v>
      </c>
      <c r="J717" s="4">
        <v>103.12297</v>
      </c>
      <c r="K717" s="4">
        <v>92.015020000000007</v>
      </c>
      <c r="L717" s="4">
        <v>79.457139999999995</v>
      </c>
      <c r="M717" s="17"/>
      <c r="N717" s="17"/>
      <c r="O717" s="11"/>
    </row>
    <row r="718" spans="1:15">
      <c r="A718" s="11"/>
      <c r="B718" s="10">
        <v>4</v>
      </c>
      <c r="C718" s="88">
        <v>22055</v>
      </c>
      <c r="D718" s="16">
        <v>302.14999999999998</v>
      </c>
      <c r="E718" s="16">
        <v>85.733000000000004</v>
      </c>
      <c r="F718" s="16">
        <f t="shared" si="61"/>
        <v>7.4073312000000007</v>
      </c>
      <c r="G718" s="16">
        <f t="shared" si="58"/>
        <v>208.31796999999997</v>
      </c>
      <c r="H718" s="52">
        <f t="shared" si="59"/>
        <v>1543.0801987016639</v>
      </c>
      <c r="I718" s="10" t="s">
        <v>136</v>
      </c>
      <c r="J718" s="4">
        <v>212.42945</v>
      </c>
      <c r="K718" s="4">
        <v>205.10123999999999</v>
      </c>
      <c r="L718" s="4">
        <v>207.42321999999999</v>
      </c>
      <c r="M718" s="17"/>
      <c r="N718" s="17"/>
      <c r="O718" s="11"/>
    </row>
    <row r="719" spans="1:15">
      <c r="A719" s="11"/>
      <c r="B719" s="10">
        <v>5</v>
      </c>
      <c r="C719" s="88">
        <v>22060</v>
      </c>
      <c r="D719" s="16">
        <v>301.77</v>
      </c>
      <c r="E719" s="16">
        <v>17.398</v>
      </c>
      <c r="F719" s="16">
        <f t="shared" si="61"/>
        <v>1.5031871999999999</v>
      </c>
      <c r="G719" s="16">
        <f t="shared" si="58"/>
        <v>96.237956666666662</v>
      </c>
      <c r="H719" s="52">
        <f t="shared" si="59"/>
        <v>144.66366461548799</v>
      </c>
      <c r="I719" s="10" t="s">
        <v>120</v>
      </c>
      <c r="J719" s="4">
        <v>95.90052</v>
      </c>
      <c r="K719" s="4">
        <v>94.452690000000004</v>
      </c>
      <c r="L719" s="4">
        <v>98.360659999999996</v>
      </c>
      <c r="M719" s="17"/>
      <c r="N719" s="17"/>
      <c r="O719" s="11"/>
    </row>
    <row r="720" spans="1:15">
      <c r="A720" s="11"/>
      <c r="B720" s="10">
        <v>6</v>
      </c>
      <c r="C720" s="88">
        <v>22074</v>
      </c>
      <c r="D720" s="16">
        <v>301.73</v>
      </c>
      <c r="E720" s="16">
        <v>16.155999999999999</v>
      </c>
      <c r="F720" s="16">
        <f t="shared" si="61"/>
        <v>1.3958784</v>
      </c>
      <c r="G720" s="16">
        <f t="shared" si="58"/>
        <v>278.52510000000001</v>
      </c>
      <c r="H720" s="52">
        <f t="shared" si="59"/>
        <v>388.78717094784002</v>
      </c>
      <c r="I720" s="10" t="s">
        <v>121</v>
      </c>
      <c r="J720" s="4">
        <v>257.60174999999998</v>
      </c>
      <c r="K720" s="4">
        <v>284.86219999999997</v>
      </c>
      <c r="L720" s="4">
        <v>293.11135000000002</v>
      </c>
      <c r="M720" s="17"/>
      <c r="N720" s="17"/>
      <c r="O720" s="11"/>
    </row>
    <row r="721" spans="1:15">
      <c r="A721" s="11"/>
      <c r="B721" s="10">
        <v>7</v>
      </c>
      <c r="C721" s="88">
        <v>22082</v>
      </c>
      <c r="D721" s="16">
        <v>301.8</v>
      </c>
      <c r="E721" s="16">
        <v>18.184000000000001</v>
      </c>
      <c r="F721" s="16">
        <f t="shared" si="61"/>
        <v>1.5710976000000001</v>
      </c>
      <c r="G721" s="16">
        <f t="shared" si="58"/>
        <v>266.53311000000002</v>
      </c>
      <c r="H721" s="52">
        <f t="shared" si="59"/>
        <v>418.74952944153608</v>
      </c>
      <c r="I721" s="10" t="s">
        <v>138</v>
      </c>
      <c r="J721" s="4">
        <v>289.18099000000001</v>
      </c>
      <c r="K721" s="4">
        <v>242.90848</v>
      </c>
      <c r="L721" s="4">
        <v>267.50986</v>
      </c>
      <c r="M721" s="17"/>
      <c r="N721" s="17"/>
      <c r="O721" s="11"/>
    </row>
    <row r="722" spans="1:15">
      <c r="A722" s="11"/>
      <c r="B722" s="10">
        <v>8</v>
      </c>
      <c r="C722" s="88">
        <v>22090</v>
      </c>
      <c r="D722" s="16">
        <v>301.64999999999998</v>
      </c>
      <c r="E722" s="16">
        <v>13.173</v>
      </c>
      <c r="F722" s="16">
        <f t="shared" si="61"/>
        <v>1.1381472000000001</v>
      </c>
      <c r="G722" s="16">
        <f t="shared" si="58"/>
        <v>289.1218833333333</v>
      </c>
      <c r="H722" s="52">
        <f t="shared" si="59"/>
        <v>329.06326197456002</v>
      </c>
      <c r="I722" s="10" t="s">
        <v>139</v>
      </c>
      <c r="J722" s="4">
        <v>275.37923000000001</v>
      </c>
      <c r="K722" s="4">
        <v>321.05178000000001</v>
      </c>
      <c r="L722" s="4">
        <v>270.93464</v>
      </c>
      <c r="M722" s="17"/>
      <c r="N722" s="17"/>
      <c r="O722" s="11"/>
    </row>
    <row r="723" spans="1:15">
      <c r="A723" s="11"/>
      <c r="B723" s="10">
        <v>9</v>
      </c>
      <c r="C723" s="88">
        <v>22102</v>
      </c>
      <c r="D723" s="16">
        <v>301.73</v>
      </c>
      <c r="E723" s="16">
        <v>16.216999999999999</v>
      </c>
      <c r="F723" s="16">
        <f t="shared" si="61"/>
        <v>1.4011487999999999</v>
      </c>
      <c r="G723" s="16">
        <f t="shared" si="58"/>
        <v>313.25745000000001</v>
      </c>
      <c r="H723" s="52">
        <f t="shared" si="59"/>
        <v>438.92030015855994</v>
      </c>
      <c r="I723" s="10" t="s">
        <v>140</v>
      </c>
      <c r="J723" s="4">
        <v>310.45483000000002</v>
      </c>
      <c r="K723" s="4">
        <v>307.00720000000001</v>
      </c>
      <c r="L723" s="4">
        <v>322.31031999999999</v>
      </c>
      <c r="M723" s="17"/>
      <c r="N723" s="17"/>
      <c r="O723" s="11"/>
    </row>
    <row r="724" spans="1:15">
      <c r="A724" s="11"/>
      <c r="B724" s="10">
        <v>10</v>
      </c>
      <c r="C724" s="88">
        <v>22120</v>
      </c>
      <c r="D724" s="16">
        <v>302.85000000000002</v>
      </c>
      <c r="E724" s="16">
        <v>212.06800000000001</v>
      </c>
      <c r="F724" s="16">
        <f t="shared" si="61"/>
        <v>18.322675200000003</v>
      </c>
      <c r="G724" s="16">
        <f t="shared" si="58"/>
        <v>1919.6779900000001</v>
      </c>
      <c r="H724" s="52">
        <f t="shared" si="59"/>
        <v>35173.636299358855</v>
      </c>
      <c r="I724" s="10" t="s">
        <v>141</v>
      </c>
      <c r="J724" s="4">
        <v>753.09148000000005</v>
      </c>
      <c r="K724" s="4">
        <v>4020.91698</v>
      </c>
      <c r="L724" s="4">
        <v>985.02551000000005</v>
      </c>
      <c r="M724" s="17"/>
      <c r="N724" s="17"/>
      <c r="O724" s="11"/>
    </row>
    <row r="725" spans="1:15">
      <c r="A725" s="11"/>
      <c r="B725" s="10">
        <v>11</v>
      </c>
      <c r="C725" s="88">
        <v>22121</v>
      </c>
      <c r="D725" s="16">
        <v>303.01</v>
      </c>
      <c r="E725" s="16">
        <v>221.52799999999999</v>
      </c>
      <c r="F725" s="16">
        <f t="shared" si="61"/>
        <v>19.140019200000001</v>
      </c>
      <c r="G725" s="16">
        <f t="shared" si="58"/>
        <v>918.36063000000001</v>
      </c>
      <c r="H725" s="52">
        <f t="shared" si="59"/>
        <v>17577.440090724096</v>
      </c>
      <c r="I725" s="10" t="s">
        <v>142</v>
      </c>
      <c r="J725" s="4">
        <v>936.77059999999994</v>
      </c>
      <c r="K725" s="4">
        <v>897.64733999999999</v>
      </c>
      <c r="L725" s="4">
        <v>920.66395</v>
      </c>
      <c r="M725" s="17"/>
      <c r="N725" s="17"/>
      <c r="O725" s="11"/>
    </row>
    <row r="726" spans="1:15">
      <c r="A726" s="11"/>
      <c r="B726" s="10">
        <v>12</v>
      </c>
      <c r="C726" s="88">
        <v>22133</v>
      </c>
      <c r="D726" s="16">
        <v>302.02999999999997</v>
      </c>
      <c r="E726" s="16">
        <v>56.12</v>
      </c>
      <c r="F726" s="16">
        <f t="shared" si="61"/>
        <v>4.8487679999999997</v>
      </c>
      <c r="G726" s="16">
        <f t="shared" si="58"/>
        <v>108.07357666666667</v>
      </c>
      <c r="H726" s="52">
        <f t="shared" si="59"/>
        <v>524.02370018687998</v>
      </c>
      <c r="I726" s="10" t="s">
        <v>143</v>
      </c>
      <c r="J726" s="4">
        <v>111.00694</v>
      </c>
      <c r="K726" s="4">
        <v>110.45931</v>
      </c>
      <c r="L726" s="4">
        <v>102.75448</v>
      </c>
      <c r="M726" s="17"/>
      <c r="N726" s="17"/>
      <c r="O726" s="11"/>
    </row>
    <row r="727" spans="1:15">
      <c r="A727" s="11"/>
      <c r="B727" s="10">
        <v>13</v>
      </c>
      <c r="C727" s="88">
        <v>22149</v>
      </c>
      <c r="D727" s="16">
        <v>302.04000000000002</v>
      </c>
      <c r="E727" s="16">
        <v>56.371000000000002</v>
      </c>
      <c r="F727" s="16">
        <f t="shared" si="61"/>
        <v>4.8704544000000007</v>
      </c>
      <c r="G727" s="16">
        <f t="shared" si="58"/>
        <v>151.94971000000001</v>
      </c>
      <c r="H727" s="52">
        <f t="shared" si="59"/>
        <v>740.06413364822413</v>
      </c>
      <c r="I727" s="10" t="s">
        <v>144</v>
      </c>
      <c r="J727" s="4">
        <v>145.21668</v>
      </c>
      <c r="K727" s="4">
        <v>157.87287000000001</v>
      </c>
      <c r="L727" s="4">
        <v>152.75958</v>
      </c>
      <c r="M727" s="17"/>
      <c r="N727" s="17"/>
      <c r="O727" s="11"/>
    </row>
    <row r="728" spans="1:15">
      <c r="A728" s="11"/>
      <c r="B728" s="10">
        <v>14</v>
      </c>
      <c r="C728" s="88">
        <v>22157</v>
      </c>
      <c r="D728" s="16">
        <v>302.19</v>
      </c>
      <c r="E728" s="16">
        <v>82.147999999999996</v>
      </c>
      <c r="F728" s="16">
        <f t="shared" si="61"/>
        <v>7.0975872000000004</v>
      </c>
      <c r="G728" s="16">
        <f t="shared" si="58"/>
        <v>157.48661000000001</v>
      </c>
      <c r="H728" s="52">
        <f t="shared" si="59"/>
        <v>1117.7749473073923</v>
      </c>
      <c r="I728" s="10" t="s">
        <v>145</v>
      </c>
      <c r="J728" s="4">
        <v>164.15619000000001</v>
      </c>
      <c r="K728" s="4">
        <v>176.48818</v>
      </c>
      <c r="L728" s="4">
        <v>131.81546</v>
      </c>
      <c r="M728" s="17"/>
      <c r="N728" s="17"/>
      <c r="O728" s="11"/>
    </row>
    <row r="729" spans="1:15">
      <c r="A729" s="11"/>
      <c r="B729" s="10">
        <v>15</v>
      </c>
      <c r="C729" s="88">
        <v>22166</v>
      </c>
      <c r="D729" s="16">
        <v>302.39999999999998</v>
      </c>
      <c r="E729" s="16">
        <v>116.307</v>
      </c>
      <c r="F729" s="16">
        <f t="shared" si="61"/>
        <v>10.0489248</v>
      </c>
      <c r="G729" s="16">
        <f t="shared" si="58"/>
        <v>151.71501000000001</v>
      </c>
      <c r="H729" s="52">
        <f t="shared" si="59"/>
        <v>1524.5727265212481</v>
      </c>
      <c r="I729" s="10" t="s">
        <v>146</v>
      </c>
      <c r="J729" s="4">
        <v>127.26226</v>
      </c>
      <c r="K729" s="4">
        <v>141.91828000000001</v>
      </c>
      <c r="L729" s="4">
        <v>185.96449000000001</v>
      </c>
      <c r="M729" s="17"/>
      <c r="N729" s="17"/>
      <c r="O729" s="11"/>
    </row>
    <row r="730" spans="1:15">
      <c r="A730" s="11"/>
      <c r="B730" s="10">
        <v>16</v>
      </c>
      <c r="C730" s="88">
        <v>22178</v>
      </c>
      <c r="D730" s="16">
        <v>302.33999999999997</v>
      </c>
      <c r="E730" s="16">
        <v>107.56399999999999</v>
      </c>
      <c r="F730" s="16">
        <f t="shared" si="61"/>
        <v>9.2935295999999994</v>
      </c>
      <c r="G730" s="16">
        <f t="shared" si="58"/>
        <v>165.03996666666666</v>
      </c>
      <c r="H730" s="52">
        <f t="shared" si="59"/>
        <v>1533.8038153996797</v>
      </c>
      <c r="I730" s="10" t="s">
        <v>147</v>
      </c>
      <c r="J730" s="4">
        <v>158.24887000000001</v>
      </c>
      <c r="K730" s="4">
        <v>160.66315</v>
      </c>
      <c r="L730" s="4">
        <v>176.20787999999999</v>
      </c>
      <c r="M730" s="17"/>
      <c r="N730" s="17"/>
      <c r="O730" s="11"/>
    </row>
    <row r="731" spans="1:15">
      <c r="A731" s="11"/>
      <c r="B731" s="10">
        <v>17</v>
      </c>
      <c r="C731" s="88">
        <v>22184</v>
      </c>
      <c r="D731" s="16">
        <v>320.08999999999997</v>
      </c>
      <c r="E731" s="16">
        <v>62.735999999999997</v>
      </c>
      <c r="F731" s="16">
        <f t="shared" si="61"/>
        <v>5.4203903999999996</v>
      </c>
      <c r="G731" s="16">
        <f t="shared" si="58"/>
        <v>134.61089666666666</v>
      </c>
      <c r="H731" s="52">
        <f t="shared" si="59"/>
        <v>729.6436120273919</v>
      </c>
      <c r="I731" s="10" t="s">
        <v>116</v>
      </c>
      <c r="J731" s="4">
        <v>148.27878999999999</v>
      </c>
      <c r="K731" s="4">
        <v>185.98498000000001</v>
      </c>
      <c r="L731" s="4">
        <v>69.568920000000006</v>
      </c>
      <c r="M731" s="17"/>
      <c r="N731" s="17"/>
      <c r="O731" s="11"/>
    </row>
    <row r="732" spans="1:15">
      <c r="A732" s="11"/>
      <c r="B732" s="10">
        <v>18</v>
      </c>
      <c r="C732" s="88">
        <v>22194</v>
      </c>
      <c r="D732" s="16">
        <v>302.35000000000002</v>
      </c>
      <c r="E732" s="16">
        <v>109.776</v>
      </c>
      <c r="F732" s="16">
        <f t="shared" si="61"/>
        <v>9.4846464000000008</v>
      </c>
      <c r="G732" s="16">
        <f t="shared" si="58"/>
        <v>982.94095000000004</v>
      </c>
      <c r="H732" s="52">
        <f t="shared" si="59"/>
        <v>9322.8473428300804</v>
      </c>
      <c r="I732" s="10" t="s">
        <v>117</v>
      </c>
      <c r="J732" s="4">
        <v>1004.10948</v>
      </c>
      <c r="K732" s="4">
        <v>876.66323999999997</v>
      </c>
      <c r="L732" s="4">
        <v>1068.0501300000001</v>
      </c>
      <c r="M732" s="17"/>
      <c r="N732" s="17"/>
      <c r="O732" s="11"/>
    </row>
    <row r="733" spans="1:15">
      <c r="A733" s="11"/>
      <c r="B733" s="10">
        <v>19</v>
      </c>
      <c r="C733" s="88">
        <v>22200</v>
      </c>
      <c r="D733" s="16">
        <v>302.25</v>
      </c>
      <c r="E733" s="16">
        <v>94.756</v>
      </c>
      <c r="F733" s="16">
        <f t="shared" si="61"/>
        <v>8.1869183999999997</v>
      </c>
      <c r="G733" s="16">
        <f t="shared" si="58"/>
        <v>1181.6424933333335</v>
      </c>
      <c r="H733" s="52">
        <f t="shared" si="59"/>
        <v>9674.010670892545</v>
      </c>
      <c r="I733" s="10" t="s">
        <v>148</v>
      </c>
      <c r="J733" s="4">
        <v>1210.0230799999999</v>
      </c>
      <c r="K733" s="4">
        <v>1181.1890100000001</v>
      </c>
      <c r="L733" s="4">
        <v>1153.7153900000001</v>
      </c>
      <c r="M733" s="17"/>
      <c r="N733" s="17"/>
      <c r="O733" s="11"/>
    </row>
    <row r="734" spans="1:15">
      <c r="A734" s="11"/>
      <c r="B734" s="10">
        <v>20</v>
      </c>
      <c r="C734" s="88">
        <v>22219</v>
      </c>
      <c r="D734" s="16">
        <v>302.43</v>
      </c>
      <c r="E734" s="16">
        <v>124.267</v>
      </c>
      <c r="F734" s="16">
        <f t="shared" si="61"/>
        <v>10.7366688</v>
      </c>
      <c r="G734" s="16">
        <f t="shared" si="58"/>
        <v>938.65221333333329</v>
      </c>
      <c r="H734" s="52">
        <f t="shared" si="59"/>
        <v>10077.997932946944</v>
      </c>
      <c r="I734" s="10" t="s">
        <v>149</v>
      </c>
      <c r="J734" s="4">
        <v>907.08042</v>
      </c>
      <c r="K734" s="4">
        <v>963.96478000000002</v>
      </c>
      <c r="L734" s="4">
        <v>944.91143999999997</v>
      </c>
      <c r="M734" s="17"/>
      <c r="N734" s="17"/>
      <c r="O734" s="11"/>
    </row>
    <row r="735" spans="1:15">
      <c r="A735" s="11"/>
      <c r="B735" s="10">
        <v>21</v>
      </c>
      <c r="C735" s="88">
        <v>22227</v>
      </c>
      <c r="D735" s="16">
        <v>302.12</v>
      </c>
      <c r="E735" s="16">
        <v>65.379000000000005</v>
      </c>
      <c r="F735" s="16">
        <f t="shared" si="61"/>
        <v>5.6487456000000007</v>
      </c>
      <c r="G735" s="16">
        <f t="shared" si="58"/>
        <v>63.661773333333336</v>
      </c>
      <c r="H735" s="52">
        <f t="shared" si="59"/>
        <v>359.60916200486406</v>
      </c>
      <c r="I735" s="10" t="s">
        <v>150</v>
      </c>
      <c r="J735" s="4">
        <v>75.472920000000002</v>
      </c>
      <c r="K735" s="4">
        <v>55.990699999999997</v>
      </c>
      <c r="L735" s="4">
        <v>59.521700000000003</v>
      </c>
      <c r="M735" s="17"/>
      <c r="N735" s="17"/>
      <c r="O735" s="11"/>
    </row>
    <row r="736" spans="1:15">
      <c r="A736" s="11"/>
      <c r="B736" s="10">
        <v>22</v>
      </c>
      <c r="C736" s="88">
        <v>22236</v>
      </c>
      <c r="D736" s="16">
        <v>302.02999999999997</v>
      </c>
      <c r="E736" s="16">
        <v>56.145000000000003</v>
      </c>
      <c r="F736" s="16">
        <f t="shared" si="61"/>
        <v>4.8509280000000006</v>
      </c>
      <c r="G736" s="16">
        <f t="shared" si="58"/>
        <v>39.853803333333332</v>
      </c>
      <c r="H736" s="52">
        <f t="shared" si="59"/>
        <v>193.32793049616001</v>
      </c>
      <c r="I736" s="10" t="s">
        <v>151</v>
      </c>
      <c r="J736" s="4">
        <v>39.359749999999998</v>
      </c>
      <c r="K736" s="4">
        <v>46.954520000000002</v>
      </c>
      <c r="L736" s="4">
        <v>33.247140000000002</v>
      </c>
      <c r="M736" s="17"/>
      <c r="N736" s="17"/>
      <c r="O736" s="11"/>
    </row>
    <row r="737" spans="1:15">
      <c r="A737" s="11"/>
      <c r="B737" s="10">
        <v>23</v>
      </c>
      <c r="C737" s="88">
        <v>22248</v>
      </c>
      <c r="D737" s="16">
        <v>302.05</v>
      </c>
      <c r="E737" s="16">
        <v>54.945999999999998</v>
      </c>
      <c r="F737" s="16">
        <f t="shared" si="61"/>
        <v>4.7473343999999997</v>
      </c>
      <c r="G737" s="16">
        <f t="shared" si="58"/>
        <v>41.704386666666664</v>
      </c>
      <c r="H737" s="52">
        <f t="shared" si="59"/>
        <v>197.98466945356799</v>
      </c>
      <c r="I737" s="10" t="s">
        <v>152</v>
      </c>
      <c r="J737" s="4">
        <v>35.364139999999999</v>
      </c>
      <c r="K737" s="4">
        <v>48.304139999999997</v>
      </c>
      <c r="L737" s="4">
        <v>41.444879999999998</v>
      </c>
      <c r="M737" s="17"/>
      <c r="N737" s="17"/>
      <c r="O737" s="11"/>
    </row>
    <row r="738" spans="1:15">
      <c r="A738" s="11"/>
      <c r="B738" s="10">
        <v>24</v>
      </c>
      <c r="C738" s="88">
        <v>22257</v>
      </c>
      <c r="D738" s="16">
        <v>301.95</v>
      </c>
      <c r="E738" s="16">
        <v>33.698</v>
      </c>
      <c r="F738" s="16">
        <f t="shared" si="61"/>
        <v>2.9115072000000004</v>
      </c>
      <c r="G738" s="16">
        <f t="shared" si="58"/>
        <v>56.280473333333333</v>
      </c>
      <c r="H738" s="52">
        <f t="shared" si="59"/>
        <v>163.86100332940802</v>
      </c>
      <c r="I738" s="10" t="s">
        <v>153</v>
      </c>
      <c r="J738" s="4">
        <v>64.796899999999994</v>
      </c>
      <c r="K738" s="4">
        <v>48.317459999999997</v>
      </c>
      <c r="L738" s="4">
        <v>55.727060000000002</v>
      </c>
      <c r="M738" s="17"/>
      <c r="N738" s="17"/>
      <c r="O738" s="11"/>
    </row>
    <row r="739" spans="1:15">
      <c r="A739" s="11"/>
      <c r="B739" s="10">
        <v>25</v>
      </c>
      <c r="C739" s="88">
        <v>22270</v>
      </c>
      <c r="D739" s="16">
        <v>301.83999999999997</v>
      </c>
      <c r="E739" s="16">
        <v>30.17</v>
      </c>
      <c r="F739" s="16">
        <f t="shared" si="61"/>
        <v>2.6066880000000001</v>
      </c>
      <c r="G739" s="16">
        <f t="shared" si="58"/>
        <v>38.134050000000002</v>
      </c>
      <c r="H739" s="52">
        <f t="shared" si="59"/>
        <v>99.403570526400003</v>
      </c>
      <c r="I739" s="10" t="s">
        <v>154</v>
      </c>
      <c r="J739" s="4">
        <v>44.579859999999996</v>
      </c>
      <c r="K739" s="4">
        <v>31.373840000000001</v>
      </c>
      <c r="L739" s="4">
        <v>38.448450000000001</v>
      </c>
      <c r="M739" s="17"/>
      <c r="N739" s="17"/>
      <c r="O739" s="11"/>
    </row>
    <row r="740" spans="1:15">
      <c r="A740" s="11"/>
      <c r="B740" s="10">
        <v>26</v>
      </c>
      <c r="C740" s="88">
        <v>22277</v>
      </c>
      <c r="D740" s="16">
        <v>301.95999999999998</v>
      </c>
      <c r="E740" s="16">
        <v>37.244</v>
      </c>
      <c r="F740" s="16">
        <f t="shared" si="61"/>
        <v>3.2178816000000001</v>
      </c>
      <c r="G740" s="16">
        <f t="shared" si="58"/>
        <v>43.448839999999997</v>
      </c>
      <c r="H740" s="52">
        <f t="shared" ref="H740:H811" si="62">G740*F740</f>
        <v>139.81322277734401</v>
      </c>
      <c r="I740" s="10" t="s">
        <v>155</v>
      </c>
      <c r="J740" s="4">
        <v>58.491329999999998</v>
      </c>
      <c r="K740" s="4">
        <v>34.054789999999997</v>
      </c>
      <c r="L740" s="4">
        <v>37.800400000000003</v>
      </c>
      <c r="M740" s="17"/>
      <c r="N740" s="17"/>
      <c r="O740" s="11"/>
    </row>
    <row r="741" spans="1:15">
      <c r="A741" s="11"/>
      <c r="B741" s="10">
        <v>27</v>
      </c>
      <c r="C741" s="88">
        <v>22290</v>
      </c>
      <c r="D741" s="16">
        <v>301.8</v>
      </c>
      <c r="E741" s="16">
        <v>18.314</v>
      </c>
      <c r="F741" s="16">
        <f t="shared" si="61"/>
        <v>1.5823296</v>
      </c>
      <c r="G741" s="16">
        <f t="shared" si="58"/>
        <v>36.783518666666659</v>
      </c>
      <c r="H741" s="52">
        <f t="shared" si="62"/>
        <v>58.203650378419191</v>
      </c>
      <c r="I741" s="10" t="s">
        <v>178</v>
      </c>
      <c r="J741" s="4">
        <v>38.099435999999997</v>
      </c>
      <c r="K741" s="4">
        <v>34.787039999999998</v>
      </c>
      <c r="L741" s="4">
        <v>37.464080000000003</v>
      </c>
      <c r="M741" s="17"/>
      <c r="N741" s="17"/>
      <c r="O741" s="11"/>
    </row>
    <row r="742" spans="1:15">
      <c r="A742" s="11"/>
      <c r="B742" s="10">
        <v>28</v>
      </c>
      <c r="C742" s="88">
        <v>22296</v>
      </c>
      <c r="D742" s="16">
        <v>301.74</v>
      </c>
      <c r="E742" s="16">
        <v>17.888000000000002</v>
      </c>
      <c r="F742" s="16">
        <f t="shared" si="61"/>
        <v>1.5455232000000003</v>
      </c>
      <c r="G742" s="16">
        <f t="shared" si="58"/>
        <v>32.271706666666667</v>
      </c>
      <c r="H742" s="52">
        <f t="shared" si="62"/>
        <v>49.876671356928007</v>
      </c>
      <c r="I742" s="10" t="s">
        <v>129</v>
      </c>
      <c r="J742" s="4">
        <v>28.807729999999999</v>
      </c>
      <c r="K742" s="4">
        <v>37.473039999999997</v>
      </c>
      <c r="L742" s="4">
        <v>30.53435</v>
      </c>
      <c r="M742" s="17"/>
      <c r="N742" s="17"/>
      <c r="O742" s="11"/>
    </row>
    <row r="743" spans="1:15">
      <c r="A743" s="11"/>
      <c r="B743" s="10">
        <v>29</v>
      </c>
      <c r="C743" s="88">
        <v>22304</v>
      </c>
      <c r="D743" s="16">
        <v>301.77</v>
      </c>
      <c r="E743" s="16">
        <v>18.16</v>
      </c>
      <c r="F743" s="16">
        <f t="shared" si="61"/>
        <v>1.5690240000000002</v>
      </c>
      <c r="G743" s="16">
        <f t="shared" si="58"/>
        <v>30.631856666666664</v>
      </c>
      <c r="H743" s="52">
        <f t="shared" si="62"/>
        <v>48.06211827456</v>
      </c>
      <c r="I743" s="10" t="s">
        <v>130</v>
      </c>
      <c r="J743" s="4">
        <v>35.351770000000002</v>
      </c>
      <c r="K743" s="4">
        <v>32.657499999999999</v>
      </c>
      <c r="L743" s="4">
        <v>23.886299999999999</v>
      </c>
      <c r="M743" s="17"/>
      <c r="N743" s="17"/>
      <c r="O743" s="11"/>
    </row>
    <row r="744" spans="1:15">
      <c r="A744" s="11"/>
      <c r="B744" s="10">
        <v>30</v>
      </c>
      <c r="C744" s="88">
        <v>22318</v>
      </c>
      <c r="D744" s="16">
        <v>301.70999999999998</v>
      </c>
      <c r="E744" s="16">
        <v>14.988</v>
      </c>
      <c r="F744" s="16">
        <f t="shared" si="61"/>
        <v>1.2949632</v>
      </c>
      <c r="G744" s="16">
        <f t="shared" si="58"/>
        <v>42.693080000000002</v>
      </c>
      <c r="H744" s="52">
        <f t="shared" si="62"/>
        <v>55.285967494655999</v>
      </c>
      <c r="I744" s="10" t="s">
        <v>131</v>
      </c>
      <c r="J744" s="4">
        <v>51.92165</v>
      </c>
      <c r="K744" s="4">
        <v>37.052410000000002</v>
      </c>
      <c r="L744" s="4">
        <v>39.105179999999997</v>
      </c>
      <c r="M744" s="17"/>
      <c r="N744" s="17"/>
      <c r="O744" s="11"/>
    </row>
    <row r="745" spans="1:15">
      <c r="A745" s="11"/>
      <c r="B745" s="10">
        <v>31</v>
      </c>
      <c r="C745" s="88">
        <v>22325</v>
      </c>
      <c r="D745" s="16">
        <v>301.75</v>
      </c>
      <c r="E745" s="16">
        <v>15.515000000000001</v>
      </c>
      <c r="F745" s="16">
        <f t="shared" si="61"/>
        <v>1.3404960000000001</v>
      </c>
      <c r="G745" s="16">
        <f t="shared" si="58"/>
        <v>40.802466666666668</v>
      </c>
      <c r="H745" s="52">
        <f t="shared" si="62"/>
        <v>54.695543356800009</v>
      </c>
      <c r="I745" s="10" t="s">
        <v>132</v>
      </c>
      <c r="J745" s="4">
        <v>37.501620000000003</v>
      </c>
      <c r="K745" s="4">
        <v>36.513010000000001</v>
      </c>
      <c r="L745" s="4">
        <v>48.392769999999999</v>
      </c>
      <c r="M745" s="17"/>
      <c r="N745" s="17"/>
      <c r="O745" s="11"/>
    </row>
    <row r="746" spans="1:15">
      <c r="A746" s="11"/>
      <c r="B746" s="10">
        <v>32</v>
      </c>
      <c r="C746" s="88">
        <v>22333</v>
      </c>
      <c r="D746" s="16">
        <v>301.63</v>
      </c>
      <c r="E746" s="16">
        <v>5.4240000000000004</v>
      </c>
      <c r="F746" s="16">
        <f t="shared" si="61"/>
        <v>0.46863360000000004</v>
      </c>
      <c r="G746" s="16">
        <f t="shared" si="58"/>
        <v>53.512936666666668</v>
      </c>
      <c r="H746" s="52">
        <f t="shared" si="62"/>
        <v>25.077960156672003</v>
      </c>
      <c r="I746" s="10" t="s">
        <v>179</v>
      </c>
      <c r="J746" s="4">
        <v>41.403039999999997</v>
      </c>
      <c r="K746" s="4">
        <v>52.203679999999999</v>
      </c>
      <c r="L746" s="16">
        <v>66.932090000000002</v>
      </c>
      <c r="N746" s="17"/>
      <c r="O746" s="11"/>
    </row>
    <row r="747" spans="1:15">
      <c r="A747" s="11"/>
      <c r="B747" s="10">
        <v>33</v>
      </c>
      <c r="C747" s="88">
        <v>22354</v>
      </c>
      <c r="D747" s="16">
        <v>301.7</v>
      </c>
      <c r="E747" s="16">
        <v>8.3360000000000003</v>
      </c>
      <c r="F747" s="16">
        <f t="shared" si="61"/>
        <v>0.72023040000000005</v>
      </c>
      <c r="G747" s="16">
        <f t="shared" si="58"/>
        <v>60.031016666666666</v>
      </c>
      <c r="H747" s="52">
        <f t="shared" si="62"/>
        <v>43.236163146240003</v>
      </c>
      <c r="I747" s="10" t="s">
        <v>180</v>
      </c>
      <c r="J747" s="4">
        <v>59.352800000000002</v>
      </c>
      <c r="K747" s="4">
        <v>69.536069999999995</v>
      </c>
      <c r="L747" s="4">
        <v>51.204180000000001</v>
      </c>
      <c r="M747" s="17"/>
      <c r="N747" s="17"/>
      <c r="O747" s="11"/>
    </row>
    <row r="748" spans="1:15">
      <c r="A748" s="11"/>
      <c r="B748" s="10">
        <v>34</v>
      </c>
      <c r="C748" s="88">
        <v>22360</v>
      </c>
      <c r="D748" s="16">
        <v>301.8</v>
      </c>
      <c r="E748" s="16">
        <v>15.593</v>
      </c>
      <c r="F748" s="16">
        <f t="shared" si="61"/>
        <v>1.3472352000000001</v>
      </c>
      <c r="G748" s="16">
        <f t="shared" si="58"/>
        <v>63.582566666666672</v>
      </c>
      <c r="H748" s="52">
        <f t="shared" si="62"/>
        <v>85.660671919680013</v>
      </c>
      <c r="I748" s="10" t="s">
        <v>181</v>
      </c>
      <c r="J748" s="4">
        <v>62.020670000000003</v>
      </c>
      <c r="K748" s="4">
        <v>77.420720000000003</v>
      </c>
      <c r="L748" s="4">
        <v>51.306310000000003</v>
      </c>
      <c r="M748" s="17"/>
      <c r="N748" s="17"/>
      <c r="O748" s="11"/>
    </row>
    <row r="749" spans="1:15" s="187" customFormat="1" ht="24.75" thickBot="1">
      <c r="B749" s="188">
        <v>35</v>
      </c>
      <c r="C749" s="189">
        <v>22366</v>
      </c>
      <c r="D749" s="190">
        <v>301.66000000000003</v>
      </c>
      <c r="E749" s="190">
        <v>7.0279999999999996</v>
      </c>
      <c r="F749" s="190">
        <f t="shared" si="61"/>
        <v>0.60721919999999996</v>
      </c>
      <c r="G749" s="190">
        <f t="shared" si="58"/>
        <v>52.822936666666664</v>
      </c>
      <c r="H749" s="52">
        <f t="shared" si="62"/>
        <v>32.075101344383995</v>
      </c>
      <c r="I749" s="188" t="s">
        <v>182</v>
      </c>
      <c r="J749" s="190">
        <v>53.542149999999999</v>
      </c>
      <c r="K749" s="190">
        <v>44.156700000000001</v>
      </c>
      <c r="L749" s="190">
        <v>60.769959999999998</v>
      </c>
      <c r="M749" s="191"/>
      <c r="N749" s="191"/>
    </row>
    <row r="750" spans="1:15">
      <c r="A750" s="11"/>
      <c r="B750" s="10">
        <v>1</v>
      </c>
      <c r="C750" s="88">
        <v>22373</v>
      </c>
      <c r="D750" s="16">
        <v>301.74</v>
      </c>
      <c r="E750" s="16">
        <v>8.5139999999999993</v>
      </c>
      <c r="F750" s="16">
        <f t="shared" si="61"/>
        <v>0.73560959999999997</v>
      </c>
      <c r="G750" s="16">
        <f t="shared" si="58"/>
        <v>97.826869999999985</v>
      </c>
      <c r="H750" s="52">
        <f t="shared" si="62"/>
        <v>71.962384709951991</v>
      </c>
      <c r="I750" s="78" t="s">
        <v>133</v>
      </c>
      <c r="J750" s="4">
        <v>114.78437</v>
      </c>
      <c r="K750" s="4">
        <v>86.443550000000002</v>
      </c>
      <c r="L750" s="4">
        <v>92.252690000000001</v>
      </c>
      <c r="M750" s="17"/>
      <c r="N750" s="17"/>
      <c r="O750" s="11"/>
    </row>
    <row r="751" spans="1:15">
      <c r="A751" s="11"/>
      <c r="B751" s="10">
        <v>2</v>
      </c>
      <c r="C751" s="88">
        <v>22396</v>
      </c>
      <c r="D751" s="16">
        <v>301.72000000000003</v>
      </c>
      <c r="E751" s="16">
        <v>11.025</v>
      </c>
      <c r="F751" s="16">
        <f t="shared" si="61"/>
        <v>0.95256000000000007</v>
      </c>
      <c r="G751" s="16">
        <f t="shared" si="58"/>
        <v>91.492176666666651</v>
      </c>
      <c r="H751" s="52">
        <f t="shared" si="62"/>
        <v>87.151787805599994</v>
      </c>
      <c r="I751" s="78" t="s">
        <v>134</v>
      </c>
      <c r="J751" s="4">
        <v>97.516769999999994</v>
      </c>
      <c r="K751" s="4">
        <v>84.021649999999994</v>
      </c>
      <c r="L751" s="4">
        <v>92.938109999999995</v>
      </c>
      <c r="M751" s="17"/>
      <c r="N751" s="17"/>
      <c r="O751" s="11"/>
    </row>
    <row r="752" spans="1:15">
      <c r="A752" s="11"/>
      <c r="B752" s="10">
        <v>3</v>
      </c>
      <c r="C752" s="88">
        <v>22405</v>
      </c>
      <c r="D752" s="16">
        <v>301.83999999999997</v>
      </c>
      <c r="E752" s="16">
        <v>14.3</v>
      </c>
      <c r="F752" s="16">
        <f t="shared" si="61"/>
        <v>1.2355200000000002</v>
      </c>
      <c r="G752" s="16">
        <f t="shared" si="58"/>
        <v>73.798449999999988</v>
      </c>
      <c r="H752" s="52">
        <f t="shared" si="62"/>
        <v>91.179460943999999</v>
      </c>
      <c r="I752" s="78" t="s">
        <v>135</v>
      </c>
      <c r="J752" s="4">
        <v>53.847949999999997</v>
      </c>
      <c r="K752" s="4">
        <v>81.317269999999994</v>
      </c>
      <c r="L752" s="4">
        <v>86.230130000000003</v>
      </c>
      <c r="M752" s="17"/>
      <c r="N752" s="17"/>
      <c r="O752" s="11"/>
    </row>
    <row r="753" spans="1:15">
      <c r="A753" s="11"/>
      <c r="B753" s="10">
        <v>4</v>
      </c>
      <c r="C753" s="88">
        <v>22422</v>
      </c>
      <c r="D753" s="16">
        <v>301.83</v>
      </c>
      <c r="E753" s="16">
        <v>14.167</v>
      </c>
      <c r="F753" s="16">
        <f t="shared" si="61"/>
        <v>1.2240288000000001</v>
      </c>
      <c r="G753" s="16">
        <f t="shared" si="58"/>
        <v>66.010720000000006</v>
      </c>
      <c r="H753" s="52">
        <f t="shared" si="62"/>
        <v>80.79902238873602</v>
      </c>
      <c r="I753" s="10" t="s">
        <v>136</v>
      </c>
      <c r="J753" s="4">
        <v>52.824179999999998</v>
      </c>
      <c r="K753" s="4">
        <v>74.760000000000005</v>
      </c>
      <c r="L753" s="4">
        <v>70.447980000000001</v>
      </c>
      <c r="M753" s="17"/>
      <c r="N753" s="17"/>
      <c r="O753" s="11"/>
    </row>
    <row r="754" spans="1:15">
      <c r="A754" s="11"/>
      <c r="B754" s="10">
        <v>5</v>
      </c>
      <c r="C754" s="88">
        <v>22436</v>
      </c>
      <c r="D754" s="16">
        <v>302.02999999999997</v>
      </c>
      <c r="E754" s="16">
        <v>56.228999999999999</v>
      </c>
      <c r="F754" s="16">
        <f t="shared" si="61"/>
        <v>4.8581856000000005</v>
      </c>
      <c r="G754" s="16">
        <f t="shared" si="58"/>
        <v>72.623000000000005</v>
      </c>
      <c r="H754" s="52">
        <f t="shared" si="62"/>
        <v>352.81601282880007</v>
      </c>
      <c r="I754" s="10" t="s">
        <v>120</v>
      </c>
      <c r="J754" s="4">
        <v>78.812690000000003</v>
      </c>
      <c r="K754" s="4">
        <v>62.316429999999997</v>
      </c>
      <c r="L754" s="4">
        <v>76.739879999999999</v>
      </c>
      <c r="M754" s="17"/>
      <c r="N754" s="17"/>
      <c r="O754" s="11"/>
    </row>
    <row r="755" spans="1:15">
      <c r="A755" s="11"/>
      <c r="B755" s="10">
        <v>6</v>
      </c>
      <c r="C755" s="88">
        <v>22459</v>
      </c>
      <c r="D755" s="16">
        <v>301.89999999999998</v>
      </c>
      <c r="E755" s="16">
        <v>38.417000000000002</v>
      </c>
      <c r="F755" s="16">
        <f t="shared" si="61"/>
        <v>3.3192288000000003</v>
      </c>
      <c r="G755" s="16">
        <f t="shared" si="58"/>
        <v>78.863973333333334</v>
      </c>
      <c r="H755" s="52">
        <f t="shared" si="62"/>
        <v>261.76757157043204</v>
      </c>
      <c r="I755" s="10" t="s">
        <v>121</v>
      </c>
      <c r="J755" s="4">
        <v>88.320989999999995</v>
      </c>
      <c r="K755" s="4">
        <v>77.266159999999999</v>
      </c>
      <c r="L755" s="4">
        <v>71.004769999999994</v>
      </c>
      <c r="M755" s="17"/>
      <c r="N755" s="17"/>
      <c r="O755" s="11"/>
    </row>
    <row r="756" spans="1:15">
      <c r="A756" s="11"/>
      <c r="B756" s="10">
        <v>7</v>
      </c>
      <c r="C756" s="88">
        <v>22465</v>
      </c>
      <c r="D756" s="16">
        <v>301.93</v>
      </c>
      <c r="E756" s="16">
        <v>39.198999999999998</v>
      </c>
      <c r="F756" s="16">
        <f t="shared" si="61"/>
        <v>3.3867935999999998</v>
      </c>
      <c r="G756" s="16">
        <f t="shared" si="58"/>
        <v>18.528256666666667</v>
      </c>
      <c r="H756" s="52">
        <f t="shared" si="62"/>
        <v>62.751381097824002</v>
      </c>
      <c r="I756" s="10" t="s">
        <v>138</v>
      </c>
      <c r="J756" s="4">
        <v>32.044370000000001</v>
      </c>
      <c r="K756" s="4">
        <v>6.1375400000000004</v>
      </c>
      <c r="L756" s="4">
        <v>17.40286</v>
      </c>
      <c r="M756" s="17"/>
      <c r="N756" s="17"/>
      <c r="O756" s="11"/>
    </row>
    <row r="757" spans="1:15">
      <c r="A757" s="11"/>
      <c r="B757" s="10">
        <v>8</v>
      </c>
      <c r="C757" s="88">
        <v>22472</v>
      </c>
      <c r="D757" s="16">
        <v>301.82</v>
      </c>
      <c r="E757" s="16">
        <v>22.033999999999999</v>
      </c>
      <c r="F757" s="16">
        <f t="shared" si="61"/>
        <v>1.9037375999999999</v>
      </c>
      <c r="G757" s="16">
        <f t="shared" si="58"/>
        <v>13.189983333333332</v>
      </c>
      <c r="H757" s="52">
        <f t="shared" si="62"/>
        <v>25.110267215039997</v>
      </c>
      <c r="I757" s="10" t="s">
        <v>139</v>
      </c>
      <c r="J757" s="4">
        <v>13.10144</v>
      </c>
      <c r="K757" s="4">
        <v>21.388929999999998</v>
      </c>
      <c r="L757" s="4">
        <v>5.07958</v>
      </c>
      <c r="M757" s="17"/>
      <c r="N757" s="17"/>
      <c r="O757" s="11"/>
    </row>
    <row r="758" spans="1:15">
      <c r="A758" s="11"/>
      <c r="B758" s="10">
        <v>9</v>
      </c>
      <c r="C758" s="88">
        <v>22480</v>
      </c>
      <c r="D758" s="16">
        <v>301.95</v>
      </c>
      <c r="E758" s="16">
        <v>47.372999999999998</v>
      </c>
      <c r="F758" s="16">
        <f t="shared" si="61"/>
        <v>4.0930271999999999</v>
      </c>
      <c r="G758" s="16">
        <f t="shared" si="58"/>
        <v>9.0296199999999995</v>
      </c>
      <c r="H758" s="52">
        <f t="shared" si="62"/>
        <v>36.958480265663994</v>
      </c>
      <c r="I758" s="10" t="s">
        <v>140</v>
      </c>
      <c r="J758" s="4">
        <v>11.658329999999999</v>
      </c>
      <c r="K758" s="4">
        <v>2.06427</v>
      </c>
      <c r="L758" s="4">
        <v>13.36626</v>
      </c>
      <c r="M758" s="17"/>
      <c r="N758" s="17"/>
      <c r="O758" s="11"/>
    </row>
    <row r="759" spans="1:15">
      <c r="A759" s="11"/>
      <c r="B759" s="10">
        <v>10</v>
      </c>
      <c r="C759" s="88">
        <v>22499</v>
      </c>
      <c r="D759" s="16">
        <v>302.06</v>
      </c>
      <c r="E759" s="16">
        <v>57.344999999999999</v>
      </c>
      <c r="F759" s="16">
        <f t="shared" si="61"/>
        <v>4.9546080000000003</v>
      </c>
      <c r="G759" s="16">
        <f t="shared" si="58"/>
        <v>41.460566666666665</v>
      </c>
      <c r="H759" s="52">
        <f t="shared" si="62"/>
        <v>205.42085529120001</v>
      </c>
      <c r="I759" s="10" t="s">
        <v>141</v>
      </c>
      <c r="J759" s="4">
        <v>43.790770000000002</v>
      </c>
      <c r="K759" s="4">
        <v>38.08325</v>
      </c>
      <c r="L759" s="4">
        <v>42.507680000000001</v>
      </c>
      <c r="M759" s="17"/>
      <c r="N759" s="17"/>
      <c r="O759" s="11"/>
    </row>
    <row r="760" spans="1:15">
      <c r="A760" s="11"/>
      <c r="B760" s="10">
        <v>11</v>
      </c>
      <c r="C760" s="88">
        <v>22503</v>
      </c>
      <c r="D760" s="16">
        <v>301.89</v>
      </c>
      <c r="E760" s="16">
        <v>33.180999999999997</v>
      </c>
      <c r="F760" s="16">
        <f t="shared" si="61"/>
        <v>2.8668383999999998</v>
      </c>
      <c r="G760" s="16">
        <f t="shared" si="58"/>
        <v>59.027836666666666</v>
      </c>
      <c r="H760" s="52">
        <f t="shared" si="62"/>
        <v>169.22326882492797</v>
      </c>
      <c r="I760" s="10" t="s">
        <v>142</v>
      </c>
      <c r="J760" s="4">
        <v>56.870229999999999</v>
      </c>
      <c r="K760" s="4">
        <v>53.761600000000001</v>
      </c>
      <c r="L760" s="4">
        <v>66.451679999999996</v>
      </c>
      <c r="M760" s="17"/>
      <c r="N760" s="17"/>
      <c r="O760" s="11"/>
    </row>
    <row r="761" spans="1:15">
      <c r="A761" s="11"/>
      <c r="B761" s="10">
        <v>12</v>
      </c>
      <c r="C761" s="88">
        <v>22512</v>
      </c>
      <c r="D761" s="16">
        <v>303.51</v>
      </c>
      <c r="E761" s="16">
        <v>322.24099999999999</v>
      </c>
      <c r="F761" s="16">
        <f t="shared" si="61"/>
        <v>27.841622399999999</v>
      </c>
      <c r="G761" s="16">
        <f t="shared" si="58"/>
        <v>271.06213000000002</v>
      </c>
      <c r="H761" s="52">
        <f t="shared" si="62"/>
        <v>7546.8094703997122</v>
      </c>
      <c r="I761" s="10" t="s">
        <v>143</v>
      </c>
      <c r="J761" s="4">
        <v>290.82598000000002</v>
      </c>
      <c r="K761" s="4">
        <v>266.55811</v>
      </c>
      <c r="L761" s="4">
        <v>255.8023</v>
      </c>
      <c r="M761" s="17"/>
      <c r="N761" s="17"/>
      <c r="O761" s="11"/>
    </row>
    <row r="762" spans="1:15">
      <c r="A762" s="11"/>
      <c r="B762" s="10">
        <v>13</v>
      </c>
      <c r="C762" s="88">
        <v>22516</v>
      </c>
      <c r="D762" s="16">
        <v>302.2</v>
      </c>
      <c r="E762" s="16">
        <v>80.451999999999998</v>
      </c>
      <c r="F762" s="16">
        <f t="shared" si="61"/>
        <v>6.9510528000000003</v>
      </c>
      <c r="G762" s="16">
        <f t="shared" si="58"/>
        <v>177.09389000000002</v>
      </c>
      <c r="H762" s="52">
        <f t="shared" si="62"/>
        <v>1230.9889799473922</v>
      </c>
      <c r="I762" s="10" t="s">
        <v>144</v>
      </c>
      <c r="J762" s="4">
        <v>175.62958</v>
      </c>
      <c r="K762" s="4">
        <v>193.51541</v>
      </c>
      <c r="L762" s="4">
        <v>162.13668000000001</v>
      </c>
      <c r="M762" s="17"/>
      <c r="N762" s="17"/>
      <c r="O762" s="11"/>
    </row>
    <row r="763" spans="1:15">
      <c r="A763" s="11"/>
      <c r="B763" s="10">
        <v>14</v>
      </c>
      <c r="C763" s="88">
        <v>22530</v>
      </c>
      <c r="D763" s="16">
        <v>302.08999999999997</v>
      </c>
      <c r="E763" s="16">
        <v>59.054000000000002</v>
      </c>
      <c r="F763" s="16">
        <f t="shared" si="61"/>
        <v>5.1022656000000008</v>
      </c>
      <c r="G763" s="16">
        <f t="shared" si="58"/>
        <v>53.058743333333332</v>
      </c>
      <c r="H763" s="52">
        <f t="shared" si="62"/>
        <v>270.71980088889603</v>
      </c>
      <c r="I763" s="10" t="s">
        <v>145</v>
      </c>
      <c r="J763" s="4">
        <v>52.18562</v>
      </c>
      <c r="K763" s="4">
        <v>61.895150000000001</v>
      </c>
      <c r="L763" s="4">
        <v>45.095460000000003</v>
      </c>
      <c r="M763" s="17"/>
      <c r="N763" s="17"/>
      <c r="O763" s="11"/>
    </row>
    <row r="764" spans="1:15">
      <c r="A764" s="11"/>
      <c r="B764" s="10">
        <v>15</v>
      </c>
      <c r="C764" s="88">
        <v>22542</v>
      </c>
      <c r="D764" s="16">
        <v>301.97000000000003</v>
      </c>
      <c r="E764" s="16">
        <v>47.11</v>
      </c>
      <c r="F764" s="16">
        <f t="shared" si="61"/>
        <v>4.0703040000000001</v>
      </c>
      <c r="G764" s="16">
        <f t="shared" si="58"/>
        <v>49.31380333333334</v>
      </c>
      <c r="H764" s="52">
        <f t="shared" si="62"/>
        <v>200.72217096288003</v>
      </c>
      <c r="I764" s="10" t="s">
        <v>146</v>
      </c>
      <c r="J764" s="4">
        <v>48.89385</v>
      </c>
      <c r="K764" s="4">
        <v>50.96443</v>
      </c>
      <c r="L764" s="4">
        <v>48.083129999999997</v>
      </c>
      <c r="M764" s="17"/>
      <c r="N764" s="17"/>
      <c r="O764" s="11"/>
    </row>
    <row r="765" spans="1:15">
      <c r="A765" s="11"/>
      <c r="B765" s="10">
        <v>16</v>
      </c>
      <c r="C765" s="88">
        <v>22548</v>
      </c>
      <c r="D765" s="16">
        <v>302</v>
      </c>
      <c r="E765" s="16">
        <v>48.170999999999999</v>
      </c>
      <c r="F765" s="16">
        <f t="shared" si="61"/>
        <v>4.1619744000000001</v>
      </c>
      <c r="G765" s="16">
        <f t="shared" si="58"/>
        <v>48.846589999999999</v>
      </c>
      <c r="H765" s="52">
        <f t="shared" si="62"/>
        <v>203.298257107296</v>
      </c>
      <c r="I765" s="10" t="s">
        <v>147</v>
      </c>
      <c r="J765" s="4">
        <v>39.712560000000003</v>
      </c>
      <c r="K765" s="4">
        <v>46.902940000000001</v>
      </c>
      <c r="L765" s="4">
        <v>59.92427</v>
      </c>
      <c r="M765" s="17"/>
      <c r="N765" s="17"/>
      <c r="O765" s="11"/>
    </row>
    <row r="766" spans="1:15">
      <c r="A766" s="11"/>
      <c r="B766" s="10">
        <v>17</v>
      </c>
      <c r="C766" s="88">
        <v>22557</v>
      </c>
      <c r="D766" s="16">
        <v>303.62</v>
      </c>
      <c r="E766" s="16">
        <v>308.52199999999999</v>
      </c>
      <c r="F766" s="16">
        <f t="shared" si="61"/>
        <v>26.6563008</v>
      </c>
      <c r="G766" s="16">
        <f t="shared" si="58"/>
        <v>344.04742666666669</v>
      </c>
      <c r="H766" s="52">
        <f t="shared" si="62"/>
        <v>9171.0316946926087</v>
      </c>
      <c r="I766" s="10" t="s">
        <v>116</v>
      </c>
      <c r="J766" s="4">
        <v>343.02559000000002</v>
      </c>
      <c r="K766" s="4">
        <v>322.03068999999999</v>
      </c>
      <c r="L766" s="4">
        <v>367.08600000000001</v>
      </c>
      <c r="M766" s="17"/>
      <c r="N766" s="17"/>
      <c r="O766" s="11"/>
    </row>
    <row r="767" spans="1:15">
      <c r="A767" s="11"/>
      <c r="B767" s="10">
        <v>18</v>
      </c>
      <c r="C767" s="88">
        <v>22559</v>
      </c>
      <c r="D767" s="16">
        <v>302.79000000000002</v>
      </c>
      <c r="E767" s="16">
        <v>192.077</v>
      </c>
      <c r="F767" s="16">
        <f t="shared" si="61"/>
        <v>16.5954528</v>
      </c>
      <c r="G767" s="16">
        <f t="shared" si="58"/>
        <v>56.825383333333342</v>
      </c>
      <c r="H767" s="52">
        <f t="shared" si="62"/>
        <v>943.04296695024016</v>
      </c>
      <c r="I767" s="10" t="s">
        <v>117</v>
      </c>
      <c r="J767" s="4">
        <v>64.689520000000002</v>
      </c>
      <c r="K767" s="4">
        <v>61.878140000000002</v>
      </c>
      <c r="L767" s="4">
        <v>43.90849</v>
      </c>
      <c r="M767" s="17"/>
      <c r="N767" s="17"/>
      <c r="O767" s="11"/>
    </row>
    <row r="768" spans="1:15">
      <c r="A768" s="11"/>
      <c r="B768" s="10">
        <v>19</v>
      </c>
      <c r="C768" s="88">
        <v>22570</v>
      </c>
      <c r="D768" s="16">
        <v>302.06</v>
      </c>
      <c r="E768" s="16">
        <v>56.776000000000003</v>
      </c>
      <c r="F768" s="16">
        <f t="shared" si="61"/>
        <v>4.9054464000000007</v>
      </c>
      <c r="G768" s="16">
        <f t="shared" si="58"/>
        <v>45.994133333333338</v>
      </c>
      <c r="H768" s="52">
        <f t="shared" si="62"/>
        <v>225.62175578112004</v>
      </c>
      <c r="I768" s="10" t="s">
        <v>148</v>
      </c>
      <c r="J768" s="4">
        <v>44.234639999999999</v>
      </c>
      <c r="K768" s="4">
        <v>41.217379999999999</v>
      </c>
      <c r="L768" s="4">
        <v>52.530380000000001</v>
      </c>
      <c r="M768" s="17"/>
      <c r="N768" s="17"/>
      <c r="O768" s="11"/>
    </row>
    <row r="769" spans="1:15">
      <c r="A769" s="11"/>
      <c r="B769" s="10">
        <v>20</v>
      </c>
      <c r="C769" s="88">
        <v>22593</v>
      </c>
      <c r="D769" s="16">
        <v>301.89999999999998</v>
      </c>
      <c r="E769" s="16">
        <v>43.743000000000002</v>
      </c>
      <c r="F769" s="16">
        <f t="shared" si="61"/>
        <v>3.7793952000000002</v>
      </c>
      <c r="G769" s="16">
        <f t="shared" si="58"/>
        <v>44.869599999999998</v>
      </c>
      <c r="H769" s="52">
        <f t="shared" si="62"/>
        <v>169.57995086592001</v>
      </c>
      <c r="I769" s="10" t="s">
        <v>149</v>
      </c>
      <c r="J769" s="4">
        <v>36.932510000000001</v>
      </c>
      <c r="K769" s="4">
        <v>53.621029999999998</v>
      </c>
      <c r="L769" s="4">
        <v>44.055259999999997</v>
      </c>
      <c r="M769" s="17"/>
      <c r="N769" s="17"/>
      <c r="O769" s="11"/>
    </row>
    <row r="770" spans="1:15">
      <c r="A770" s="11"/>
      <c r="B770" s="10">
        <v>21</v>
      </c>
      <c r="C770" s="88">
        <v>22604</v>
      </c>
      <c r="D770" s="16">
        <v>301.83999999999997</v>
      </c>
      <c r="E770" s="16">
        <v>32.137</v>
      </c>
      <c r="F770" s="16">
        <f t="shared" si="61"/>
        <v>2.7766368000000003</v>
      </c>
      <c r="G770" s="16">
        <f t="shared" si="58"/>
        <v>54.8185</v>
      </c>
      <c r="H770" s="52">
        <f t="shared" si="62"/>
        <v>152.21106442080003</v>
      </c>
      <c r="I770" s="10" t="s">
        <v>150</v>
      </c>
      <c r="J770" s="4">
        <v>47.281320000000001</v>
      </c>
      <c r="K770" s="4">
        <v>58.487180000000002</v>
      </c>
      <c r="L770" s="4">
        <v>58.686999999999998</v>
      </c>
      <c r="M770" s="17"/>
      <c r="N770" s="17"/>
      <c r="O770" s="11"/>
    </row>
    <row r="771" spans="1:15">
      <c r="A771" s="11"/>
      <c r="B771" s="10">
        <v>22</v>
      </c>
      <c r="C771" s="88">
        <v>22612</v>
      </c>
      <c r="D771" s="16">
        <v>301.95</v>
      </c>
      <c r="E771" s="16">
        <v>42.944000000000003</v>
      </c>
      <c r="F771" s="16">
        <f t="shared" si="61"/>
        <v>3.7103616000000006</v>
      </c>
      <c r="G771" s="16">
        <f t="shared" si="58"/>
        <v>55.415646666666667</v>
      </c>
      <c r="H771" s="52">
        <f t="shared" si="62"/>
        <v>205.61208743116805</v>
      </c>
      <c r="I771" s="10" t="s">
        <v>151</v>
      </c>
      <c r="J771" s="4">
        <v>65.587969999999999</v>
      </c>
      <c r="K771" s="4">
        <v>52.365989999999996</v>
      </c>
      <c r="L771" s="4">
        <v>48.29298</v>
      </c>
      <c r="M771" s="17"/>
      <c r="N771" s="17"/>
      <c r="O771" s="11"/>
    </row>
    <row r="772" spans="1:15">
      <c r="A772" s="11"/>
      <c r="B772" s="10">
        <v>23</v>
      </c>
      <c r="C772" s="88">
        <v>22626</v>
      </c>
      <c r="D772" s="16">
        <v>301.77999999999997</v>
      </c>
      <c r="E772" s="16">
        <v>24.42</v>
      </c>
      <c r="F772" s="16">
        <f t="shared" si="61"/>
        <v>2.1098880000000002</v>
      </c>
      <c r="G772" s="16">
        <f t="shared" si="58"/>
        <v>43.875519999999995</v>
      </c>
      <c r="H772" s="52">
        <f t="shared" si="62"/>
        <v>92.572433141760001</v>
      </c>
      <c r="I772" s="10" t="s">
        <v>152</v>
      </c>
      <c r="J772" s="4">
        <v>39.117510000000003</v>
      </c>
      <c r="K772" s="4">
        <v>64.851569999999995</v>
      </c>
      <c r="L772" s="4">
        <v>27.65748</v>
      </c>
      <c r="M772" s="17"/>
      <c r="N772" s="17"/>
      <c r="O772" s="11"/>
    </row>
    <row r="773" spans="1:15">
      <c r="A773" s="11"/>
      <c r="B773" s="10">
        <v>24</v>
      </c>
      <c r="C773" s="88">
        <v>22634</v>
      </c>
      <c r="D773" s="16">
        <v>301.73</v>
      </c>
      <c r="E773" s="16">
        <v>21.145</v>
      </c>
      <c r="F773" s="16">
        <f t="shared" si="61"/>
        <v>1.8269280000000001</v>
      </c>
      <c r="G773" s="16">
        <f t="shared" si="58"/>
        <v>31.947306666666666</v>
      </c>
      <c r="H773" s="52">
        <f t="shared" si="62"/>
        <v>58.365429073920005</v>
      </c>
      <c r="I773" s="10" t="s">
        <v>153</v>
      </c>
      <c r="J773" s="4">
        <v>46.781440000000003</v>
      </c>
      <c r="K773" s="4">
        <v>12.80158</v>
      </c>
      <c r="L773" s="4">
        <v>36.258899999999997</v>
      </c>
      <c r="M773" s="17"/>
      <c r="N773" s="17"/>
      <c r="O773" s="11"/>
    </row>
    <row r="774" spans="1:15">
      <c r="A774" s="11"/>
      <c r="B774" s="10">
        <v>25</v>
      </c>
      <c r="C774" s="88">
        <v>22653</v>
      </c>
      <c r="D774" s="16">
        <v>301.87</v>
      </c>
      <c r="E774" s="16">
        <v>30.687999999999999</v>
      </c>
      <c r="F774" s="16">
        <f t="shared" si="61"/>
        <v>2.6514432000000001</v>
      </c>
      <c r="G774" s="16">
        <f t="shared" si="58"/>
        <v>3.848276666666667</v>
      </c>
      <c r="H774" s="52">
        <f t="shared" si="62"/>
        <v>10.203486999552002</v>
      </c>
      <c r="I774" s="10" t="s">
        <v>154</v>
      </c>
      <c r="J774" s="4">
        <v>1.3314699999999999</v>
      </c>
      <c r="K774" s="4">
        <v>4.2821600000000002</v>
      </c>
      <c r="L774" s="4">
        <v>5.9311999999999996</v>
      </c>
      <c r="M774" s="17"/>
      <c r="N774" s="17"/>
      <c r="O774" s="11"/>
    </row>
    <row r="775" spans="1:15">
      <c r="A775" s="11"/>
      <c r="B775" s="10">
        <v>26</v>
      </c>
      <c r="C775" s="88">
        <v>22660</v>
      </c>
      <c r="D775" s="16">
        <v>301.7</v>
      </c>
      <c r="E775" s="16">
        <v>20.535</v>
      </c>
      <c r="F775" s="16">
        <f t="shared" si="61"/>
        <v>1.774224</v>
      </c>
      <c r="G775" s="16">
        <f t="shared" si="58"/>
        <v>15.332086666666667</v>
      </c>
      <c r="H775" s="52">
        <f t="shared" si="62"/>
        <v>27.202556134080002</v>
      </c>
      <c r="I775" s="10" t="s">
        <v>155</v>
      </c>
      <c r="J775" s="4">
        <v>20.116610000000001</v>
      </c>
      <c r="K775" s="4">
        <v>10.080270000000001</v>
      </c>
      <c r="L775" s="4">
        <v>15.799379999999999</v>
      </c>
      <c r="M775" s="17"/>
      <c r="N775" s="17"/>
      <c r="O775" s="11"/>
    </row>
    <row r="776" spans="1:15">
      <c r="A776" s="11"/>
      <c r="B776" s="10">
        <v>27</v>
      </c>
      <c r="C776" s="88">
        <v>22684</v>
      </c>
      <c r="D776" s="16">
        <v>301.77</v>
      </c>
      <c r="E776" s="16">
        <v>13.029</v>
      </c>
      <c r="F776" s="16">
        <f t="shared" si="61"/>
        <v>1.1257056000000001</v>
      </c>
      <c r="G776" s="16">
        <f t="shared" si="58"/>
        <v>37.067439999999998</v>
      </c>
      <c r="H776" s="52">
        <f t="shared" si="62"/>
        <v>41.727024785664</v>
      </c>
      <c r="I776" s="10" t="s">
        <v>178</v>
      </c>
      <c r="J776" s="4">
        <v>24.963909999999998</v>
      </c>
      <c r="K776" s="4">
        <v>41.838329999999999</v>
      </c>
      <c r="L776" s="4">
        <v>44.400080000000003</v>
      </c>
      <c r="M776" s="17"/>
      <c r="N776" s="17"/>
      <c r="O776" s="11"/>
    </row>
    <row r="777" spans="1:15">
      <c r="A777" s="11"/>
      <c r="B777" s="10">
        <v>28</v>
      </c>
      <c r="C777" s="88">
        <v>22692</v>
      </c>
      <c r="D777" s="16">
        <v>301.67</v>
      </c>
      <c r="E777" s="16">
        <v>9.3079999999999998</v>
      </c>
      <c r="F777" s="16">
        <f t="shared" si="61"/>
        <v>0.80421120000000001</v>
      </c>
      <c r="G777" s="16">
        <f t="shared" si="58"/>
        <v>44.000476666666664</v>
      </c>
      <c r="H777" s="52">
        <f t="shared" si="62"/>
        <v>35.385676140671997</v>
      </c>
      <c r="I777" s="10" t="s">
        <v>129</v>
      </c>
      <c r="J777" s="4">
        <v>39.24803</v>
      </c>
      <c r="K777" s="4">
        <v>54.709530000000001</v>
      </c>
      <c r="L777" s="4">
        <v>38.043869999999998</v>
      </c>
      <c r="M777" s="17"/>
      <c r="N777" s="17"/>
      <c r="O777" s="11"/>
    </row>
    <row r="778" spans="1:15">
      <c r="A778" s="11"/>
      <c r="B778" s="10">
        <v>29</v>
      </c>
      <c r="C778" s="88">
        <v>22702</v>
      </c>
      <c r="D778" s="16">
        <v>301.64</v>
      </c>
      <c r="E778" s="16">
        <v>8.0039999999999996</v>
      </c>
      <c r="F778" s="16">
        <f t="shared" si="61"/>
        <v>0.69154559999999998</v>
      </c>
      <c r="G778" s="16">
        <f t="shared" si="58"/>
        <v>49.807009999999998</v>
      </c>
      <c r="H778" s="52">
        <f t="shared" si="62"/>
        <v>34.443818614655996</v>
      </c>
      <c r="I778" s="10" t="s">
        <v>130</v>
      </c>
      <c r="J778" s="4">
        <v>42.412390000000002</v>
      </c>
      <c r="K778" s="4">
        <v>56.329009999999997</v>
      </c>
      <c r="L778" s="4">
        <v>50.679630000000003</v>
      </c>
      <c r="M778" s="17"/>
      <c r="N778" s="17"/>
      <c r="O778" s="11"/>
    </row>
    <row r="779" spans="1:15">
      <c r="A779" s="11"/>
      <c r="B779" s="10">
        <v>30</v>
      </c>
      <c r="C779" s="88">
        <v>22712</v>
      </c>
      <c r="D779" s="16">
        <v>301.64</v>
      </c>
      <c r="E779" s="16">
        <v>8.3070000000000004</v>
      </c>
      <c r="F779" s="16">
        <f t="shared" si="61"/>
        <v>0.71772480000000005</v>
      </c>
      <c r="G779" s="16">
        <f t="shared" si="58"/>
        <v>12.898576666666665</v>
      </c>
      <c r="H779" s="52">
        <f t="shared" si="62"/>
        <v>9.2576283583679988</v>
      </c>
      <c r="I779" s="10" t="s">
        <v>131</v>
      </c>
      <c r="J779" s="4">
        <v>11.123060000000001</v>
      </c>
      <c r="K779" s="4">
        <v>19.450839999999999</v>
      </c>
      <c r="L779" s="4">
        <v>8.1218299999999992</v>
      </c>
      <c r="M779" s="17"/>
      <c r="N779" s="17"/>
      <c r="O779" s="11"/>
    </row>
    <row r="780" spans="1:15">
      <c r="A780" s="11"/>
      <c r="B780" s="10">
        <v>31</v>
      </c>
      <c r="C780" s="88">
        <v>22723</v>
      </c>
      <c r="D780" s="16">
        <v>301.75</v>
      </c>
      <c r="E780" s="16">
        <v>16.568999999999999</v>
      </c>
      <c r="F780" s="16">
        <f t="shared" si="61"/>
        <v>1.4315616</v>
      </c>
      <c r="G780" s="16">
        <f t="shared" si="58"/>
        <v>14.554843333333332</v>
      </c>
      <c r="H780" s="52">
        <f t="shared" si="62"/>
        <v>20.836154810015998</v>
      </c>
      <c r="I780" s="10" t="s">
        <v>132</v>
      </c>
      <c r="J780" s="4">
        <v>34.601010000000002</v>
      </c>
      <c r="K780" s="4">
        <v>7.9880199999999997</v>
      </c>
      <c r="L780" s="4">
        <v>1.0754999999999999</v>
      </c>
      <c r="M780" s="17"/>
      <c r="N780" s="17"/>
      <c r="O780" s="11"/>
    </row>
    <row r="781" spans="1:15" s="187" customFormat="1" ht="24.75" thickBot="1">
      <c r="B781" s="188">
        <v>32</v>
      </c>
      <c r="C781" s="189">
        <v>22732</v>
      </c>
      <c r="D781" s="190">
        <v>301.86</v>
      </c>
      <c r="E781" s="190">
        <v>25.631</v>
      </c>
      <c r="F781" s="190">
        <f t="shared" si="61"/>
        <v>2.2145184000000002</v>
      </c>
      <c r="G781" s="190">
        <f t="shared" si="58"/>
        <v>10.87968</v>
      </c>
      <c r="H781" s="269">
        <f t="shared" si="62"/>
        <v>24.093251546112004</v>
      </c>
      <c r="I781" s="188" t="s">
        <v>179</v>
      </c>
      <c r="J781" s="190">
        <v>7.7962600000000002</v>
      </c>
      <c r="K781" s="190">
        <v>6.6806400000000004</v>
      </c>
      <c r="L781" s="190">
        <v>18.162140000000001</v>
      </c>
      <c r="M781" s="191"/>
      <c r="N781" s="191"/>
    </row>
    <row r="782" spans="1:15">
      <c r="A782" s="11"/>
      <c r="B782" s="10">
        <v>1</v>
      </c>
      <c r="C782" s="88">
        <v>22741</v>
      </c>
      <c r="D782" s="16">
        <v>301.92</v>
      </c>
      <c r="E782" s="16">
        <v>22.646000000000001</v>
      </c>
      <c r="F782" s="16">
        <f t="shared" ref="F782:F813" si="63">E782*0.0864</f>
        <v>1.9566144000000001</v>
      </c>
      <c r="G782" s="16">
        <f t="shared" si="58"/>
        <v>10.31753</v>
      </c>
      <c r="H782" s="52">
        <f t="shared" si="62"/>
        <v>20.187427770431999</v>
      </c>
      <c r="I782" s="78" t="s">
        <v>133</v>
      </c>
      <c r="J782" s="4">
        <v>0</v>
      </c>
      <c r="K782" s="4">
        <v>17.19567</v>
      </c>
      <c r="L782" s="4">
        <v>13.756919999999999</v>
      </c>
      <c r="M782" s="17"/>
      <c r="N782" s="17"/>
      <c r="O782" s="11"/>
    </row>
    <row r="783" spans="1:15">
      <c r="A783" s="11"/>
      <c r="B783" s="10">
        <v>2</v>
      </c>
      <c r="C783" s="88">
        <v>22762</v>
      </c>
      <c r="D783" s="16">
        <v>301.91000000000003</v>
      </c>
      <c r="E783" s="16">
        <v>21.948</v>
      </c>
      <c r="F783" s="16">
        <f t="shared" si="63"/>
        <v>1.8963072000000001</v>
      </c>
      <c r="G783" s="16">
        <f t="shared" si="58"/>
        <v>7.4715500000000006</v>
      </c>
      <c r="H783" s="52">
        <f t="shared" si="62"/>
        <v>14.168354060160002</v>
      </c>
      <c r="I783" s="78" t="s">
        <v>134</v>
      </c>
      <c r="J783" s="4">
        <v>12.78228</v>
      </c>
      <c r="K783" s="4">
        <v>9.3455100000000009</v>
      </c>
      <c r="L783" s="4">
        <v>0.28686</v>
      </c>
      <c r="N783" s="17"/>
      <c r="O783" s="11"/>
    </row>
    <row r="784" spans="1:15">
      <c r="A784" s="11"/>
      <c r="B784" s="10">
        <v>3</v>
      </c>
      <c r="C784" s="88">
        <v>22776</v>
      </c>
      <c r="D784" s="16">
        <v>301.85000000000002</v>
      </c>
      <c r="E784" s="16">
        <v>19.736999999999998</v>
      </c>
      <c r="F784" s="16">
        <f t="shared" si="63"/>
        <v>1.7052768</v>
      </c>
      <c r="G784" s="16">
        <f t="shared" si="58"/>
        <v>38.726296666666663</v>
      </c>
      <c r="H784" s="52">
        <f t="shared" si="62"/>
        <v>66.039055255583989</v>
      </c>
      <c r="I784" s="78" t="s">
        <v>135</v>
      </c>
      <c r="J784" s="4">
        <v>41.395620000000001</v>
      </c>
      <c r="K784" s="4">
        <v>42.234119999999997</v>
      </c>
      <c r="L784" s="4">
        <v>32.549149999999997</v>
      </c>
      <c r="N784" s="17"/>
      <c r="O784" s="11"/>
    </row>
    <row r="785" spans="1:15">
      <c r="A785" s="11"/>
      <c r="B785" s="10">
        <v>4</v>
      </c>
      <c r="C785" s="88">
        <v>22782</v>
      </c>
      <c r="D785" s="16">
        <v>301.8</v>
      </c>
      <c r="E785" s="16">
        <v>16.045999999999999</v>
      </c>
      <c r="F785" s="16">
        <f t="shared" si="63"/>
        <v>1.3863744</v>
      </c>
      <c r="G785" s="16">
        <f t="shared" si="58"/>
        <v>27.218373333333336</v>
      </c>
      <c r="H785" s="52">
        <f t="shared" si="62"/>
        <v>37.734855998976002</v>
      </c>
      <c r="I785" s="10" t="s">
        <v>136</v>
      </c>
      <c r="J785" s="4">
        <v>6.5064099999999998</v>
      </c>
      <c r="K785" s="4">
        <v>37.577590000000001</v>
      </c>
      <c r="L785" s="4">
        <v>37.571120000000001</v>
      </c>
      <c r="M785" s="17"/>
      <c r="N785" s="17"/>
      <c r="O785" s="11"/>
    </row>
    <row r="786" spans="1:15">
      <c r="A786" s="11"/>
      <c r="B786" s="10">
        <v>5</v>
      </c>
      <c r="C786" s="88">
        <v>22801</v>
      </c>
      <c r="D786" s="16">
        <v>301.83</v>
      </c>
      <c r="E786" s="16">
        <v>17.846</v>
      </c>
      <c r="F786" s="16">
        <f t="shared" si="63"/>
        <v>1.5418944000000001</v>
      </c>
      <c r="G786" s="16">
        <f t="shared" si="58"/>
        <v>64.543099999999995</v>
      </c>
      <c r="H786" s="52">
        <f t="shared" si="62"/>
        <v>99.518644448640003</v>
      </c>
      <c r="I786" s="10" t="s">
        <v>120</v>
      </c>
      <c r="J786" s="4">
        <v>66.511349999999993</v>
      </c>
      <c r="K786" s="4">
        <v>70.122960000000006</v>
      </c>
      <c r="L786" s="4">
        <v>56.994990000000001</v>
      </c>
      <c r="M786" s="17"/>
      <c r="N786" s="17"/>
      <c r="O786" s="11"/>
    </row>
    <row r="787" spans="1:15">
      <c r="A787" s="11"/>
      <c r="B787" s="10">
        <v>6</v>
      </c>
      <c r="C787" s="88">
        <v>22811</v>
      </c>
      <c r="D787" s="16">
        <v>301.55</v>
      </c>
      <c r="E787" s="16">
        <v>4.9039999999999999</v>
      </c>
      <c r="F787" s="16">
        <f t="shared" si="63"/>
        <v>0.42370560000000002</v>
      </c>
      <c r="G787" s="16">
        <f t="shared" si="58"/>
        <v>46.857503333333334</v>
      </c>
      <c r="H787" s="52">
        <f t="shared" si="62"/>
        <v>19.853786564351999</v>
      </c>
      <c r="I787" s="10" t="s">
        <v>121</v>
      </c>
      <c r="J787" s="4">
        <v>44.51435</v>
      </c>
      <c r="K787" s="4">
        <v>44.011319999999998</v>
      </c>
      <c r="L787" s="4">
        <v>52.046840000000003</v>
      </c>
      <c r="M787" s="17"/>
      <c r="N787" s="17"/>
      <c r="O787" s="11"/>
    </row>
    <row r="788" spans="1:15">
      <c r="A788" s="11"/>
      <c r="B788" s="10">
        <v>7</v>
      </c>
      <c r="C788" s="88">
        <v>22832</v>
      </c>
      <c r="D788" s="16">
        <v>301.52</v>
      </c>
      <c r="E788" s="16">
        <v>3.964</v>
      </c>
      <c r="F788" s="16">
        <f t="shared" si="63"/>
        <v>0.34248960000000001</v>
      </c>
      <c r="G788" s="16">
        <f t="shared" si="58"/>
        <v>35.298849999999995</v>
      </c>
      <c r="H788" s="52">
        <f t="shared" si="62"/>
        <v>12.089489016959998</v>
      </c>
      <c r="I788" s="10" t="s">
        <v>138</v>
      </c>
      <c r="J788" s="4">
        <v>39.813789999999997</v>
      </c>
      <c r="K788" s="4">
        <v>52.360239999999997</v>
      </c>
      <c r="L788" s="4">
        <v>13.722519999999999</v>
      </c>
      <c r="M788" s="17"/>
      <c r="N788" s="17"/>
      <c r="O788" s="11"/>
    </row>
    <row r="789" spans="1:15">
      <c r="A789" s="11"/>
      <c r="B789" s="10">
        <v>8</v>
      </c>
      <c r="C789" s="88">
        <v>22839</v>
      </c>
      <c r="D789" s="16">
        <v>301.5</v>
      </c>
      <c r="E789" s="16">
        <v>2.9780000000000002</v>
      </c>
      <c r="F789" s="16">
        <f t="shared" si="63"/>
        <v>0.25729920000000001</v>
      </c>
      <c r="G789" s="16">
        <f t="shared" si="58"/>
        <v>20.95232</v>
      </c>
      <c r="H789" s="52">
        <f t="shared" si="62"/>
        <v>5.391015174144</v>
      </c>
      <c r="I789" s="10" t="s">
        <v>139</v>
      </c>
      <c r="J789" s="4">
        <v>39.659559999999999</v>
      </c>
      <c r="K789" s="4">
        <v>10.026070000000001</v>
      </c>
      <c r="L789" s="4">
        <v>13.171329999999999</v>
      </c>
      <c r="M789" s="17"/>
      <c r="N789" s="17"/>
      <c r="O789" s="11"/>
    </row>
    <row r="790" spans="1:15">
      <c r="A790" s="11"/>
      <c r="B790" s="10">
        <v>9</v>
      </c>
      <c r="C790" s="88">
        <v>22860</v>
      </c>
      <c r="D790" s="16">
        <v>301.86</v>
      </c>
      <c r="E790" s="16">
        <v>34.597999999999999</v>
      </c>
      <c r="F790" s="16">
        <f t="shared" si="63"/>
        <v>2.9892672</v>
      </c>
      <c r="G790" s="16">
        <f t="shared" si="58"/>
        <v>41.796606666666669</v>
      </c>
      <c r="H790" s="52">
        <f t="shared" si="62"/>
        <v>124.941225379968</v>
      </c>
      <c r="I790" s="10" t="s">
        <v>140</v>
      </c>
      <c r="J790" s="4">
        <v>39.148290000000003</v>
      </c>
      <c r="K790" s="4">
        <v>41.254130000000004</v>
      </c>
      <c r="L790" s="4">
        <v>44.987400000000001</v>
      </c>
      <c r="M790" s="17"/>
      <c r="N790" s="17"/>
      <c r="O790" s="11"/>
    </row>
    <row r="791" spans="1:15">
      <c r="A791" s="11"/>
      <c r="B791" s="10">
        <v>10</v>
      </c>
      <c r="C791" s="88">
        <v>22874</v>
      </c>
      <c r="D791" s="16">
        <v>301.76</v>
      </c>
      <c r="E791" s="16">
        <v>18.963999999999999</v>
      </c>
      <c r="F791" s="16">
        <f t="shared" si="63"/>
        <v>1.6384896</v>
      </c>
      <c r="G791" s="16">
        <f t="shared" si="58"/>
        <v>49.309866666666665</v>
      </c>
      <c r="H791" s="52">
        <f t="shared" si="62"/>
        <v>80.793703710719996</v>
      </c>
      <c r="I791" s="10" t="s">
        <v>141</v>
      </c>
      <c r="J791" s="4">
        <v>50.618290000000002</v>
      </c>
      <c r="K791" s="4">
        <v>47.729959999999998</v>
      </c>
      <c r="L791" s="4">
        <v>49.58135</v>
      </c>
      <c r="M791" s="17"/>
      <c r="N791" s="17"/>
      <c r="O791" s="11"/>
    </row>
    <row r="792" spans="1:15">
      <c r="A792" s="11"/>
      <c r="B792" s="10">
        <v>11</v>
      </c>
      <c r="C792" s="88">
        <v>22883</v>
      </c>
      <c r="D792" s="16">
        <v>302.45</v>
      </c>
      <c r="E792" s="16">
        <v>144.584</v>
      </c>
      <c r="F792" s="16">
        <f t="shared" si="63"/>
        <v>12.492057600000001</v>
      </c>
      <c r="G792" s="16">
        <f t="shared" si="58"/>
        <v>116.66680666666667</v>
      </c>
      <c r="H792" s="52">
        <f t="shared" si="62"/>
        <v>1457.4084688880641</v>
      </c>
      <c r="I792" s="10" t="s">
        <v>142</v>
      </c>
      <c r="J792" s="4">
        <v>124.95201</v>
      </c>
      <c r="K792" s="4">
        <v>114.0103</v>
      </c>
      <c r="L792" s="4">
        <v>111.03811</v>
      </c>
      <c r="M792" s="17"/>
      <c r="N792" s="17"/>
      <c r="O792" s="11"/>
    </row>
    <row r="793" spans="1:15">
      <c r="A793" s="11"/>
      <c r="B793" s="10">
        <v>12</v>
      </c>
      <c r="C793" s="88">
        <v>22885</v>
      </c>
      <c r="D793" s="16">
        <v>302.10000000000002</v>
      </c>
      <c r="E793" s="16">
        <v>68.489000000000004</v>
      </c>
      <c r="F793" s="16">
        <f t="shared" si="63"/>
        <v>5.9174496000000003</v>
      </c>
      <c r="G793" s="16">
        <f t="shared" si="58"/>
        <v>98.608119999999985</v>
      </c>
      <c r="H793" s="52">
        <f t="shared" si="62"/>
        <v>583.50858025075195</v>
      </c>
      <c r="I793" s="10" t="s">
        <v>143</v>
      </c>
      <c r="J793" s="4">
        <v>101.29472</v>
      </c>
      <c r="K793" s="4">
        <v>86.65222</v>
      </c>
      <c r="L793" s="4">
        <v>107.87742</v>
      </c>
      <c r="M793" s="17"/>
      <c r="N793" s="17"/>
      <c r="O793" s="11"/>
    </row>
    <row r="794" spans="1:15">
      <c r="A794" s="11"/>
      <c r="B794" s="10">
        <v>13</v>
      </c>
      <c r="C794" s="88">
        <v>22894</v>
      </c>
      <c r="D794" s="16">
        <v>302.2</v>
      </c>
      <c r="E794" s="16">
        <v>77.203000000000003</v>
      </c>
      <c r="F794" s="16">
        <f t="shared" si="63"/>
        <v>6.6703392000000008</v>
      </c>
      <c r="G794" s="16">
        <f t="shared" si="58"/>
        <v>34.290346666666665</v>
      </c>
      <c r="H794" s="16">
        <f t="shared" si="62"/>
        <v>228.728243552256</v>
      </c>
      <c r="I794" s="10" t="s">
        <v>144</v>
      </c>
      <c r="J794" s="4">
        <v>37.440309999999997</v>
      </c>
      <c r="K794" s="4">
        <v>32.037669999999999</v>
      </c>
      <c r="L794" s="4">
        <v>33.393059999999998</v>
      </c>
      <c r="M794" s="17"/>
      <c r="N794" s="17"/>
      <c r="O794" s="11"/>
    </row>
    <row r="795" spans="1:15">
      <c r="A795" s="11"/>
      <c r="B795" s="10">
        <v>14</v>
      </c>
      <c r="C795" s="88">
        <v>22905</v>
      </c>
      <c r="D795" s="16">
        <v>301.76</v>
      </c>
      <c r="E795" s="16">
        <v>18.899000000000001</v>
      </c>
      <c r="F795" s="16">
        <f t="shared" si="63"/>
        <v>1.6328736000000001</v>
      </c>
      <c r="G795" s="16">
        <f t="shared" si="58"/>
        <v>54.793243333333329</v>
      </c>
      <c r="H795" s="16">
        <f t="shared" si="62"/>
        <v>89.470440497376003</v>
      </c>
      <c r="I795" s="10" t="s">
        <v>145</v>
      </c>
      <c r="J795" s="4">
        <v>63.614400000000003</v>
      </c>
      <c r="K795" s="4">
        <v>38.33099</v>
      </c>
      <c r="L795" s="4">
        <v>62.434339999999999</v>
      </c>
      <c r="M795" s="17"/>
      <c r="N795" s="17"/>
      <c r="O795" s="11"/>
    </row>
    <row r="796" spans="1:15">
      <c r="A796" s="11"/>
      <c r="B796" s="10">
        <v>15</v>
      </c>
      <c r="C796" s="88">
        <v>22907</v>
      </c>
      <c r="D796" s="16">
        <v>301.70999999999998</v>
      </c>
      <c r="E796" s="16">
        <v>20.648</v>
      </c>
      <c r="F796" s="16">
        <f t="shared" si="63"/>
        <v>1.7839872000000001</v>
      </c>
      <c r="G796" s="16">
        <f t="shared" si="58"/>
        <v>67.473063333333329</v>
      </c>
      <c r="H796" s="16">
        <f t="shared" si="62"/>
        <v>120.371081331456</v>
      </c>
      <c r="I796" s="10" t="s">
        <v>146</v>
      </c>
      <c r="J796" s="4">
        <v>70.647869999999998</v>
      </c>
      <c r="K796" s="4">
        <v>72.908670000000001</v>
      </c>
      <c r="L796" s="4">
        <v>58.862650000000002</v>
      </c>
      <c r="M796" s="17"/>
      <c r="N796" s="17"/>
      <c r="O796" s="11"/>
    </row>
    <row r="797" spans="1:15">
      <c r="A797" s="11"/>
      <c r="B797" s="10">
        <v>16</v>
      </c>
      <c r="C797" s="88">
        <v>22927</v>
      </c>
      <c r="D797" s="16">
        <v>301.7</v>
      </c>
      <c r="E797" s="16">
        <v>18.244</v>
      </c>
      <c r="F797" s="16">
        <f t="shared" si="63"/>
        <v>1.5762816000000002</v>
      </c>
      <c r="G797" s="16">
        <f t="shared" si="58"/>
        <v>17.043566666666667</v>
      </c>
      <c r="H797" s="16">
        <f t="shared" si="62"/>
        <v>26.865460535040004</v>
      </c>
      <c r="I797" s="10" t="s">
        <v>147</v>
      </c>
      <c r="J797" s="4">
        <v>17.60981</v>
      </c>
      <c r="K797" s="4">
        <v>14.779780000000001</v>
      </c>
      <c r="L797" s="4">
        <v>18.741109999999999</v>
      </c>
      <c r="M797" s="17"/>
      <c r="N797" s="17"/>
      <c r="O797" s="11"/>
    </row>
    <row r="798" spans="1:15">
      <c r="A798" s="11"/>
      <c r="B798" s="10">
        <v>17</v>
      </c>
      <c r="C798" s="88">
        <v>22947</v>
      </c>
      <c r="D798" s="16">
        <v>301.88</v>
      </c>
      <c r="E798" s="16">
        <v>30.414000000000001</v>
      </c>
      <c r="F798" s="16">
        <f t="shared" si="63"/>
        <v>2.6277696000000001</v>
      </c>
      <c r="G798" s="16">
        <f t="shared" si="58"/>
        <v>13.023573333333333</v>
      </c>
      <c r="H798" s="16">
        <f t="shared" si="62"/>
        <v>34.222950088704003</v>
      </c>
      <c r="I798" s="10" t="s">
        <v>116</v>
      </c>
      <c r="J798" s="4">
        <v>11.934710000000001</v>
      </c>
      <c r="K798" s="4">
        <v>11.27586</v>
      </c>
      <c r="L798" s="4">
        <v>15.860150000000001</v>
      </c>
      <c r="M798" s="17"/>
      <c r="N798" s="17"/>
      <c r="O798" s="11"/>
    </row>
    <row r="799" spans="1:15">
      <c r="A799" s="11"/>
      <c r="B799" s="10">
        <v>18</v>
      </c>
      <c r="C799" s="88">
        <v>22956</v>
      </c>
      <c r="D799" s="4">
        <v>301.93</v>
      </c>
      <c r="E799" s="16">
        <v>20.911999999999999</v>
      </c>
      <c r="F799" s="16">
        <f t="shared" si="63"/>
        <v>1.8067968000000001</v>
      </c>
      <c r="G799" s="16">
        <f t="shared" si="58"/>
        <v>16.097743333333334</v>
      </c>
      <c r="H799" s="16">
        <f t="shared" si="62"/>
        <v>29.085351141888001</v>
      </c>
      <c r="I799" s="10" t="s">
        <v>117</v>
      </c>
      <c r="J799" s="4">
        <v>11.05368</v>
      </c>
      <c r="K799" s="4">
        <v>19.153600000000001</v>
      </c>
      <c r="L799" s="4">
        <v>18.08595</v>
      </c>
      <c r="M799" s="17"/>
      <c r="N799" s="17"/>
      <c r="O799" s="11"/>
    </row>
    <row r="800" spans="1:15">
      <c r="A800" s="11"/>
      <c r="B800" s="10">
        <v>19</v>
      </c>
      <c r="C800" s="88">
        <v>22977</v>
      </c>
      <c r="D800" s="16">
        <v>301.8</v>
      </c>
      <c r="E800" s="16">
        <v>5.5540000000000003</v>
      </c>
      <c r="F800" s="16">
        <f t="shared" si="63"/>
        <v>0.47986560000000006</v>
      </c>
      <c r="G800" s="16">
        <f t="shared" si="58"/>
        <v>66.400399999999991</v>
      </c>
      <c r="H800" s="16">
        <f t="shared" si="62"/>
        <v>31.863267786239998</v>
      </c>
      <c r="I800" s="10" t="s">
        <v>148</v>
      </c>
      <c r="J800" s="4">
        <v>41.83963</v>
      </c>
      <c r="K800" s="4">
        <v>95.965940000000003</v>
      </c>
      <c r="L800" s="4">
        <v>61.395629999999997</v>
      </c>
      <c r="M800" s="17"/>
      <c r="N800" s="17"/>
      <c r="O800" s="11"/>
    </row>
    <row r="801" spans="1:15">
      <c r="A801" s="11"/>
      <c r="B801" s="10">
        <v>20</v>
      </c>
      <c r="C801" s="88">
        <v>22986</v>
      </c>
      <c r="D801" s="16">
        <v>301.55</v>
      </c>
      <c r="E801" s="16">
        <v>3.0670000000000002</v>
      </c>
      <c r="F801" s="16">
        <f t="shared" si="63"/>
        <v>0.26498880000000002</v>
      </c>
      <c r="G801" s="16">
        <f t="shared" si="58"/>
        <v>10.573206666666666</v>
      </c>
      <c r="H801" s="16">
        <f t="shared" si="62"/>
        <v>2.8017813467520001</v>
      </c>
      <c r="I801" s="10" t="s">
        <v>149</v>
      </c>
      <c r="J801" s="4">
        <v>8.6123399999999997</v>
      </c>
      <c r="K801" s="4">
        <v>12.15325</v>
      </c>
      <c r="L801" s="4">
        <v>10.954029999999999</v>
      </c>
      <c r="M801" s="17"/>
      <c r="N801" s="17"/>
      <c r="O801" s="11"/>
    </row>
    <row r="802" spans="1:15">
      <c r="A802" s="11"/>
      <c r="B802" s="10">
        <v>21</v>
      </c>
      <c r="C802" s="88">
        <v>22989</v>
      </c>
      <c r="D802" s="16">
        <v>301.54000000000002</v>
      </c>
      <c r="E802" s="16">
        <v>2.9710000000000001</v>
      </c>
      <c r="F802" s="16">
        <f t="shared" si="63"/>
        <v>0.25669440000000004</v>
      </c>
      <c r="G802" s="16">
        <f t="shared" si="58"/>
        <v>9.65428</v>
      </c>
      <c r="H802" s="16">
        <f t="shared" si="62"/>
        <v>2.4781996120320002</v>
      </c>
      <c r="I802" s="10" t="s">
        <v>150</v>
      </c>
      <c r="J802" s="4">
        <v>10.23803</v>
      </c>
      <c r="K802" s="4">
        <v>8.8323099999999997</v>
      </c>
      <c r="L802" s="4">
        <v>9.8925000000000001</v>
      </c>
      <c r="M802" s="17"/>
      <c r="N802" s="17"/>
      <c r="O802" s="11"/>
    </row>
    <row r="803" spans="1:15">
      <c r="A803" s="11"/>
      <c r="B803" s="10">
        <v>22</v>
      </c>
      <c r="C803" s="88">
        <v>22997</v>
      </c>
      <c r="D803" s="16">
        <v>301.45999999999998</v>
      </c>
      <c r="E803" s="16">
        <v>1.718</v>
      </c>
      <c r="F803" s="16">
        <f t="shared" si="63"/>
        <v>0.14843520000000002</v>
      </c>
      <c r="G803" s="16">
        <f t="shared" si="58"/>
        <v>7.9965666666666673</v>
      </c>
      <c r="H803" s="16">
        <f t="shared" si="62"/>
        <v>1.1869719724800003</v>
      </c>
      <c r="I803" s="10" t="s">
        <v>151</v>
      </c>
      <c r="J803" s="4">
        <v>8.6203900000000004</v>
      </c>
      <c r="K803" s="4">
        <v>9.7980900000000002</v>
      </c>
      <c r="L803" s="4">
        <v>5.5712200000000003</v>
      </c>
      <c r="M803" s="17"/>
      <c r="N803" s="17"/>
      <c r="O803" s="11"/>
    </row>
    <row r="804" spans="1:15">
      <c r="A804" s="11"/>
      <c r="B804" s="10">
        <v>23</v>
      </c>
      <c r="C804" s="88">
        <v>23014</v>
      </c>
      <c r="D804" s="16">
        <v>301.67</v>
      </c>
      <c r="E804" s="16">
        <v>2.617</v>
      </c>
      <c r="F804" s="16">
        <f t="shared" si="63"/>
        <v>0.2261088</v>
      </c>
      <c r="G804" s="16">
        <f t="shared" si="58"/>
        <v>38.560566666666666</v>
      </c>
      <c r="H804" s="16">
        <f t="shared" si="62"/>
        <v>8.7188834563200004</v>
      </c>
      <c r="I804" s="10" t="s">
        <v>152</v>
      </c>
      <c r="J804" s="4">
        <v>56.408389999999997</v>
      </c>
      <c r="K804" s="4">
        <v>29.379570000000001</v>
      </c>
      <c r="L804" s="4">
        <v>29.893740000000001</v>
      </c>
      <c r="M804" s="17"/>
      <c r="N804" s="17"/>
      <c r="O804" s="11"/>
    </row>
    <row r="805" spans="1:15">
      <c r="A805" s="11"/>
      <c r="B805" s="10">
        <v>24</v>
      </c>
      <c r="C805" s="88">
        <v>23031</v>
      </c>
      <c r="D805" s="16">
        <v>301.56</v>
      </c>
      <c r="E805" s="16">
        <v>2.4359999999999999</v>
      </c>
      <c r="F805" s="16">
        <f t="shared" si="63"/>
        <v>0.2104704</v>
      </c>
      <c r="G805" s="16">
        <f t="shared" si="58"/>
        <v>31.034933333333331</v>
      </c>
      <c r="H805" s="16">
        <f t="shared" si="62"/>
        <v>6.5319348326399993</v>
      </c>
      <c r="I805" s="10" t="s">
        <v>153</v>
      </c>
      <c r="J805" s="4">
        <v>36.410829999999997</v>
      </c>
      <c r="K805" s="4">
        <v>26.999079999999999</v>
      </c>
      <c r="L805" s="4">
        <v>29.694890000000001</v>
      </c>
      <c r="M805" s="17"/>
      <c r="N805" s="17"/>
      <c r="O805" s="11"/>
    </row>
    <row r="806" spans="1:15">
      <c r="A806" s="11"/>
      <c r="B806" s="10">
        <v>25</v>
      </c>
      <c r="C806" s="88">
        <v>23045</v>
      </c>
      <c r="D806" s="16">
        <v>301.89</v>
      </c>
      <c r="E806" s="16">
        <v>7.1440000000000001</v>
      </c>
      <c r="F806" s="16">
        <f t="shared" si="63"/>
        <v>0.61724160000000006</v>
      </c>
      <c r="G806" s="16">
        <f t="shared" si="58"/>
        <v>33.417546666666667</v>
      </c>
      <c r="H806" s="16">
        <f t="shared" si="62"/>
        <v>20.626699972608002</v>
      </c>
      <c r="I806" s="10" t="s">
        <v>154</v>
      </c>
      <c r="J806" s="4">
        <v>33.547420000000002</v>
      </c>
      <c r="K806" s="4">
        <v>32.072920000000003</v>
      </c>
      <c r="L806" s="4">
        <v>34.632300000000001</v>
      </c>
      <c r="M806" s="17"/>
      <c r="N806" s="17"/>
      <c r="O806" s="11"/>
    </row>
    <row r="807" spans="1:15">
      <c r="A807" s="11"/>
      <c r="B807" s="10">
        <v>26</v>
      </c>
      <c r="C807" s="88">
        <v>23060</v>
      </c>
      <c r="D807" s="16">
        <v>301.55</v>
      </c>
      <c r="E807" s="16">
        <v>2.84</v>
      </c>
      <c r="F807" s="16">
        <f t="shared" si="63"/>
        <v>0.24537600000000001</v>
      </c>
      <c r="G807" s="16">
        <f t="shared" si="58"/>
        <v>46.255310000000001</v>
      </c>
      <c r="H807" s="16">
        <f t="shared" si="62"/>
        <v>11.349942946560001</v>
      </c>
      <c r="I807" s="10" t="s">
        <v>155</v>
      </c>
      <c r="J807" s="4">
        <v>70.567480000000003</v>
      </c>
      <c r="K807" s="4">
        <v>38.650260000000003</v>
      </c>
      <c r="L807" s="4">
        <v>29.548190000000002</v>
      </c>
      <c r="M807" s="17"/>
      <c r="N807" s="17"/>
      <c r="O807" s="11"/>
    </row>
    <row r="808" spans="1:15">
      <c r="A808" s="11"/>
      <c r="B808" s="10">
        <v>27</v>
      </c>
      <c r="C808" s="88">
        <v>23066</v>
      </c>
      <c r="D808" s="16">
        <v>301.56</v>
      </c>
      <c r="E808" s="16">
        <v>3.069</v>
      </c>
      <c r="F808" s="16">
        <f t="shared" si="63"/>
        <v>0.2651616</v>
      </c>
      <c r="G808" s="16">
        <f t="shared" si="58"/>
        <v>33.940286666666665</v>
      </c>
      <c r="H808" s="16">
        <f t="shared" si="62"/>
        <v>8.9996607169920004</v>
      </c>
      <c r="I808" s="10" t="s">
        <v>178</v>
      </c>
      <c r="J808" s="4">
        <v>34.36309</v>
      </c>
      <c r="K808" s="4">
        <v>40.07199</v>
      </c>
      <c r="L808" s="4">
        <v>27.38578</v>
      </c>
      <c r="M808" s="17"/>
      <c r="N808" s="17"/>
      <c r="O808" s="11"/>
    </row>
    <row r="809" spans="1:15">
      <c r="A809" s="11"/>
      <c r="B809" s="10">
        <v>28</v>
      </c>
      <c r="C809" s="88">
        <v>23075</v>
      </c>
      <c r="D809" s="16">
        <v>301.45999999999998</v>
      </c>
      <c r="E809" s="16">
        <v>2.016</v>
      </c>
      <c r="F809" s="16">
        <f t="shared" si="63"/>
        <v>0.17418240000000001</v>
      </c>
      <c r="G809" s="16">
        <f t="shared" si="58"/>
        <v>10.21191</v>
      </c>
      <c r="H809" s="16">
        <f t="shared" si="62"/>
        <v>1.7787349923840001</v>
      </c>
      <c r="I809" s="10" t="s">
        <v>129</v>
      </c>
      <c r="J809" s="4">
        <v>7.5087299999999999</v>
      </c>
      <c r="K809" s="4">
        <v>15.28558</v>
      </c>
      <c r="L809" s="4">
        <v>7.8414200000000003</v>
      </c>
      <c r="M809" s="17"/>
      <c r="N809" s="17"/>
      <c r="O809" s="11"/>
    </row>
    <row r="810" spans="1:15">
      <c r="A810" s="11"/>
      <c r="B810" s="10">
        <v>29</v>
      </c>
      <c r="C810" s="88">
        <v>23094</v>
      </c>
      <c r="D810" s="16">
        <v>301.57</v>
      </c>
      <c r="E810" s="16">
        <v>3.3159999999999998</v>
      </c>
      <c r="F810" s="16">
        <f t="shared" si="63"/>
        <v>0.28650239999999999</v>
      </c>
      <c r="G810" s="16">
        <f t="shared" si="58"/>
        <v>8.0090666666666674</v>
      </c>
      <c r="H810" s="16">
        <f t="shared" si="62"/>
        <v>2.29461682176</v>
      </c>
      <c r="I810" s="10" t="s">
        <v>130</v>
      </c>
      <c r="J810" s="4">
        <v>7.2381099999999998</v>
      </c>
      <c r="K810" s="4">
        <v>12.07729</v>
      </c>
      <c r="L810" s="4">
        <v>4.7118000000000002</v>
      </c>
      <c r="M810" s="17"/>
      <c r="N810" s="17"/>
      <c r="O810" s="11"/>
    </row>
    <row r="811" spans="1:15" s="275" customFormat="1" ht="24.75" thickBot="1">
      <c r="B811" s="276">
        <v>30</v>
      </c>
      <c r="C811" s="277">
        <v>23101</v>
      </c>
      <c r="D811" s="278">
        <v>301.66000000000003</v>
      </c>
      <c r="E811" s="278">
        <v>10.862</v>
      </c>
      <c r="F811" s="278">
        <f t="shared" si="63"/>
        <v>0.93847680000000011</v>
      </c>
      <c r="G811" s="278">
        <f t="shared" si="58"/>
        <v>13.424066666666667</v>
      </c>
      <c r="H811" s="278">
        <f t="shared" si="62"/>
        <v>12.598175128320001</v>
      </c>
      <c r="I811" s="276" t="s">
        <v>131</v>
      </c>
      <c r="J811" s="278">
        <v>13.41423</v>
      </c>
      <c r="K811" s="278">
        <v>13.16675</v>
      </c>
      <c r="L811" s="278">
        <v>13.69122</v>
      </c>
      <c r="M811" s="279"/>
      <c r="N811" s="279"/>
    </row>
    <row r="812" spans="1:15" ht="24.75" thickTop="1">
      <c r="A812" s="11"/>
      <c r="B812" s="10">
        <v>1</v>
      </c>
      <c r="C812" s="88">
        <v>23109</v>
      </c>
      <c r="D812" s="16">
        <v>301.52999999999997</v>
      </c>
      <c r="E812" s="16">
        <v>3.7309999999999999</v>
      </c>
      <c r="F812" s="16">
        <f t="shared" si="63"/>
        <v>0.32235839999999999</v>
      </c>
      <c r="G812" s="16"/>
      <c r="H812" s="16"/>
      <c r="I812" s="10"/>
      <c r="M812" s="17"/>
      <c r="N812" s="17"/>
      <c r="O812" s="11"/>
    </row>
    <row r="813" spans="1:15">
      <c r="A813" s="11"/>
      <c r="B813" s="10">
        <v>2</v>
      </c>
      <c r="C813" s="88">
        <v>23129</v>
      </c>
      <c r="D813" s="16">
        <v>301.94</v>
      </c>
      <c r="E813" s="16">
        <v>8.9779999999999998</v>
      </c>
      <c r="F813" s="16">
        <f t="shared" si="63"/>
        <v>0.77569920000000003</v>
      </c>
      <c r="G813" s="16"/>
      <c r="H813" s="16"/>
      <c r="I813" s="10"/>
      <c r="M813" s="17"/>
      <c r="N813" s="17"/>
      <c r="O813" s="11"/>
    </row>
    <row r="814" spans="1:15">
      <c r="A814" s="11"/>
      <c r="B814" s="10"/>
      <c r="C814" s="88"/>
      <c r="D814" s="16"/>
      <c r="E814" s="16"/>
      <c r="F814" s="16"/>
      <c r="G814" s="16"/>
      <c r="H814" s="16"/>
      <c r="I814" s="10"/>
      <c r="M814" s="17"/>
      <c r="N814" s="17"/>
      <c r="O814" s="11"/>
    </row>
    <row r="815" spans="1:15">
      <c r="A815" s="11"/>
      <c r="B815" s="10"/>
      <c r="C815" s="88"/>
      <c r="D815" s="16"/>
      <c r="E815" s="16"/>
      <c r="F815" s="16"/>
      <c r="G815" s="16"/>
      <c r="H815" s="16"/>
      <c r="I815" s="10"/>
      <c r="M815" s="17"/>
      <c r="N815" s="17"/>
      <c r="O815" s="11"/>
    </row>
    <row r="816" spans="1:15">
      <c r="A816" s="11"/>
      <c r="B816" s="10"/>
      <c r="C816" s="88"/>
      <c r="D816" s="16"/>
      <c r="E816" s="16"/>
      <c r="F816" s="16"/>
      <c r="G816" s="16"/>
      <c r="H816" s="16"/>
      <c r="I816" s="10"/>
      <c r="M816" s="17"/>
      <c r="N816" s="17"/>
      <c r="O816" s="11"/>
    </row>
    <row r="817" spans="1:15">
      <c r="A817" s="11"/>
      <c r="B817" s="10"/>
      <c r="C817" s="88"/>
      <c r="D817" s="16"/>
      <c r="E817" s="16"/>
      <c r="F817" s="16"/>
      <c r="G817" s="16"/>
      <c r="H817" s="16"/>
      <c r="I817" s="10"/>
      <c r="M817" s="17"/>
      <c r="N817" s="17"/>
      <c r="O817" s="11"/>
    </row>
    <row r="818" spans="1:15">
      <c r="A818" s="11"/>
      <c r="B818" s="10"/>
      <c r="C818" s="88"/>
      <c r="D818" s="16"/>
      <c r="E818" s="16"/>
      <c r="F818" s="16"/>
      <c r="G818" s="16"/>
      <c r="H818" s="16"/>
      <c r="I818" s="10"/>
      <c r="M818" s="17"/>
      <c r="N818" s="17"/>
      <c r="O818" s="11"/>
    </row>
    <row r="819" spans="1:15">
      <c r="A819" s="11"/>
      <c r="B819" s="10"/>
      <c r="C819" s="88"/>
      <c r="D819" s="16"/>
      <c r="E819" s="16"/>
      <c r="F819" s="16"/>
      <c r="G819" s="16"/>
      <c r="H819" s="16"/>
      <c r="I819" s="10"/>
      <c r="M819" s="17"/>
      <c r="N819" s="17"/>
      <c r="O819" s="11"/>
    </row>
    <row r="820" spans="1:15">
      <c r="A820" s="11"/>
      <c r="B820" s="10"/>
      <c r="C820" s="88"/>
      <c r="D820" s="16"/>
      <c r="E820" s="16"/>
      <c r="F820" s="16"/>
      <c r="G820" s="16"/>
      <c r="H820" s="16"/>
      <c r="I820" s="10"/>
      <c r="M820" s="17"/>
      <c r="N820" s="17"/>
      <c r="O820" s="11"/>
    </row>
    <row r="821" spans="1:15">
      <c r="A821" s="11"/>
      <c r="B821" s="10"/>
      <c r="C821" s="88"/>
      <c r="D821" s="16"/>
      <c r="E821" s="16"/>
      <c r="F821" s="16"/>
      <c r="G821" s="16"/>
      <c r="H821" s="16"/>
      <c r="I821" s="10"/>
      <c r="M821" s="17"/>
      <c r="N821" s="17"/>
      <c r="O821" s="11"/>
    </row>
    <row r="822" spans="1:15">
      <c r="A822" s="11"/>
      <c r="B822" s="10"/>
      <c r="C822" s="88"/>
      <c r="D822" s="16"/>
      <c r="E822" s="16"/>
      <c r="F822" s="16"/>
      <c r="G822" s="16"/>
      <c r="H822" s="16"/>
      <c r="I822" s="10"/>
      <c r="M822" s="17"/>
      <c r="N822" s="17"/>
      <c r="O822" s="11"/>
    </row>
    <row r="823" spans="1:15">
      <c r="A823" s="11"/>
      <c r="B823" s="10"/>
      <c r="C823" s="88"/>
      <c r="D823" s="16"/>
      <c r="E823" s="16"/>
      <c r="F823" s="16"/>
      <c r="G823" s="16"/>
      <c r="H823" s="16"/>
      <c r="I823" s="10"/>
      <c r="M823" s="17"/>
      <c r="N823" s="17"/>
      <c r="O823" s="11"/>
    </row>
    <row r="824" spans="1:15">
      <c r="A824" s="11"/>
      <c r="B824" s="10"/>
      <c r="C824" s="88"/>
      <c r="D824" s="16"/>
      <c r="E824" s="16"/>
      <c r="F824" s="16"/>
      <c r="G824" s="16"/>
      <c r="H824" s="16"/>
      <c r="I824" s="10"/>
      <c r="M824" s="17"/>
      <c r="N824" s="17"/>
      <c r="O824" s="11"/>
    </row>
    <row r="825" spans="1:15">
      <c r="A825" s="11"/>
      <c r="B825" s="10"/>
      <c r="C825" s="88"/>
      <c r="D825" s="16"/>
      <c r="E825" s="16"/>
      <c r="F825" s="16"/>
      <c r="G825" s="16"/>
      <c r="H825" s="16"/>
      <c r="I825" s="10"/>
      <c r="M825" s="17"/>
      <c r="N825" s="17"/>
      <c r="O825" s="11"/>
    </row>
    <row r="826" spans="1:15">
      <c r="A826" s="11"/>
      <c r="B826" s="10"/>
      <c r="C826" s="88"/>
      <c r="D826" s="16"/>
      <c r="E826" s="16"/>
      <c r="F826" s="16"/>
      <c r="G826" s="16"/>
      <c r="H826" s="16"/>
      <c r="I826" s="10"/>
      <c r="M826" s="17"/>
      <c r="N826" s="17"/>
      <c r="O826" s="11"/>
    </row>
    <row r="827" spans="1:15">
      <c r="A827" s="11"/>
      <c r="B827" s="10"/>
      <c r="C827" s="88"/>
      <c r="D827" s="16"/>
      <c r="E827" s="16"/>
      <c r="F827" s="16"/>
      <c r="G827" s="16"/>
      <c r="H827" s="16"/>
      <c r="I827" s="10"/>
      <c r="M827" s="17"/>
      <c r="N827" s="17"/>
      <c r="O827" s="11"/>
    </row>
    <row r="828" spans="1:15">
      <c r="A828" s="11"/>
      <c r="B828" s="10"/>
      <c r="C828" s="88"/>
      <c r="D828" s="16"/>
      <c r="E828" s="16"/>
      <c r="F828" s="16"/>
      <c r="G828" s="16"/>
      <c r="H828" s="16"/>
      <c r="I828" s="10"/>
      <c r="M828" s="17"/>
      <c r="N828" s="17"/>
      <c r="O828" s="11"/>
    </row>
    <row r="829" spans="1:15">
      <c r="A829" s="11"/>
      <c r="B829" s="10"/>
      <c r="C829" s="88"/>
      <c r="D829" s="16"/>
      <c r="E829" s="16"/>
      <c r="F829" s="16"/>
      <c r="G829" s="16"/>
      <c r="H829" s="16"/>
      <c r="I829" s="10"/>
      <c r="M829" s="17"/>
      <c r="N829" s="17"/>
      <c r="O829" s="11"/>
    </row>
    <row r="830" spans="1:15">
      <c r="A830" s="11"/>
      <c r="B830" s="10"/>
      <c r="C830" s="88"/>
      <c r="D830" s="16"/>
      <c r="E830" s="16"/>
      <c r="F830" s="16"/>
      <c r="G830" s="16"/>
      <c r="H830" s="16"/>
      <c r="I830" s="10"/>
      <c r="M830" s="17"/>
      <c r="N830" s="17"/>
      <c r="O830" s="11"/>
    </row>
    <row r="831" spans="1:15">
      <c r="A831" s="11"/>
      <c r="B831" s="10"/>
      <c r="C831" s="88"/>
      <c r="D831" s="16"/>
      <c r="E831" s="16"/>
      <c r="F831" s="16"/>
      <c r="G831" s="16"/>
      <c r="H831" s="16"/>
      <c r="I831" s="10"/>
      <c r="M831" s="17"/>
      <c r="N831" s="17"/>
      <c r="O831" s="11"/>
    </row>
    <row r="832" spans="1:15">
      <c r="A832" s="11"/>
      <c r="B832" s="10"/>
      <c r="C832" s="88"/>
      <c r="D832" s="16"/>
      <c r="E832" s="16"/>
      <c r="F832" s="16"/>
      <c r="G832" s="16"/>
      <c r="H832" s="16"/>
      <c r="I832" s="10"/>
      <c r="M832" s="17"/>
      <c r="N832" s="17"/>
      <c r="O832" s="11"/>
    </row>
    <row r="833" spans="1:15">
      <c r="A833" s="11"/>
      <c r="B833" s="10"/>
      <c r="C833" s="88"/>
      <c r="D833" s="16"/>
      <c r="E833" s="16"/>
      <c r="F833" s="16"/>
      <c r="G833" s="16"/>
      <c r="H833" s="16"/>
      <c r="I833" s="10"/>
      <c r="M833" s="17"/>
      <c r="N833" s="17"/>
      <c r="O833" s="11"/>
    </row>
    <row r="834" spans="1:15">
      <c r="A834" s="11"/>
      <c r="B834" s="10"/>
      <c r="C834" s="88"/>
      <c r="D834" s="16"/>
      <c r="E834" s="16"/>
      <c r="F834" s="16"/>
      <c r="G834" s="16"/>
      <c r="H834" s="16"/>
      <c r="I834" s="10"/>
      <c r="M834" s="17"/>
      <c r="N834" s="17"/>
      <c r="O834" s="11"/>
    </row>
    <row r="835" spans="1:15">
      <c r="A835" s="11"/>
      <c r="B835" s="10"/>
      <c r="C835" s="88"/>
      <c r="D835" s="16"/>
      <c r="E835" s="16"/>
      <c r="F835" s="16"/>
      <c r="G835" s="16"/>
      <c r="H835" s="16"/>
      <c r="I835" s="10"/>
      <c r="M835" s="17"/>
      <c r="N835" s="17"/>
      <c r="O835" s="11"/>
    </row>
    <row r="836" spans="1:15">
      <c r="A836" s="11"/>
      <c r="B836" s="10"/>
      <c r="C836" s="88"/>
      <c r="D836" s="16"/>
      <c r="E836" s="16"/>
      <c r="F836" s="16"/>
      <c r="G836" s="16"/>
      <c r="H836" s="16"/>
      <c r="I836" s="10"/>
      <c r="M836" s="17"/>
      <c r="N836" s="17"/>
      <c r="O836" s="11"/>
    </row>
    <row r="837" spans="1:15">
      <c r="A837" s="11"/>
      <c r="B837" s="10"/>
      <c r="C837" s="88"/>
      <c r="D837" s="16"/>
      <c r="E837" s="16"/>
      <c r="F837" s="16"/>
      <c r="G837" s="16"/>
      <c r="H837" s="16"/>
      <c r="I837" s="10"/>
      <c r="M837" s="17"/>
      <c r="N837" s="17"/>
      <c r="O837" s="11"/>
    </row>
    <row r="838" spans="1:15">
      <c r="A838" s="11"/>
      <c r="B838" s="10"/>
      <c r="C838" s="88"/>
      <c r="D838" s="16"/>
      <c r="E838" s="16"/>
      <c r="F838" s="16"/>
      <c r="G838" s="16"/>
      <c r="H838" s="16"/>
      <c r="I838" s="10"/>
      <c r="M838" s="17"/>
      <c r="N838" s="17"/>
      <c r="O838" s="11"/>
    </row>
    <row r="839" spans="1:15">
      <c r="A839" s="11"/>
      <c r="B839" s="10"/>
      <c r="C839" s="88"/>
      <c r="D839" s="16"/>
      <c r="E839" s="16"/>
      <c r="F839" s="16"/>
      <c r="G839" s="16"/>
      <c r="H839" s="16"/>
      <c r="I839" s="10"/>
      <c r="J839" s="4">
        <v>0</v>
      </c>
      <c r="K839" s="4">
        <v>0</v>
      </c>
      <c r="L839" s="4">
        <v>0</v>
      </c>
      <c r="M839" s="17"/>
      <c r="N839" s="17"/>
      <c r="O839" s="11"/>
    </row>
    <row r="840" spans="1:15">
      <c r="A840" s="11"/>
      <c r="B840" s="10"/>
      <c r="C840" s="88"/>
      <c r="D840" s="16"/>
      <c r="E840" s="16"/>
      <c r="F840" s="16"/>
      <c r="G840" s="16"/>
      <c r="H840" s="16"/>
      <c r="I840" s="10"/>
      <c r="J840" s="4">
        <v>0</v>
      </c>
      <c r="K840" s="4">
        <v>0</v>
      </c>
      <c r="L840" s="4">
        <v>0</v>
      </c>
      <c r="M840" s="17"/>
      <c r="N840" s="17"/>
      <c r="O840" s="11"/>
    </row>
    <row r="841" spans="1:15">
      <c r="A841" s="11"/>
      <c r="B841" s="10"/>
      <c r="C841" s="88"/>
      <c r="D841" s="16"/>
      <c r="E841" s="16"/>
      <c r="F841" s="16"/>
      <c r="G841" s="16"/>
      <c r="H841" s="16"/>
      <c r="I841" s="10"/>
      <c r="J841" s="4">
        <v>0</v>
      </c>
      <c r="K841" s="4">
        <v>0</v>
      </c>
      <c r="L841" s="4">
        <v>0</v>
      </c>
      <c r="M841" s="17"/>
      <c r="N841" s="17"/>
      <c r="O841" s="11"/>
    </row>
    <row r="842" spans="1:15">
      <c r="A842" s="11"/>
      <c r="B842" s="10"/>
      <c r="C842" s="88"/>
      <c r="D842" s="16"/>
      <c r="E842" s="16"/>
      <c r="F842" s="16"/>
      <c r="G842" s="16"/>
      <c r="H842" s="16"/>
      <c r="I842" s="10"/>
      <c r="J842" s="4">
        <v>0</v>
      </c>
      <c r="K842" s="4">
        <v>0</v>
      </c>
      <c r="L842" s="4">
        <v>0</v>
      </c>
      <c r="M842" s="17"/>
      <c r="N842" s="17"/>
      <c r="O842" s="11"/>
    </row>
    <row r="843" spans="1:15">
      <c r="A843" s="11"/>
      <c r="B843" s="10"/>
      <c r="C843" s="88"/>
      <c r="D843" s="16"/>
      <c r="E843" s="16"/>
      <c r="F843" s="16"/>
      <c r="G843" s="16"/>
      <c r="H843" s="16"/>
      <c r="I843" s="10"/>
      <c r="J843" s="4">
        <v>0</v>
      </c>
      <c r="K843" s="4">
        <v>0</v>
      </c>
      <c r="L843" s="4">
        <v>0</v>
      </c>
      <c r="M843" s="17"/>
      <c r="N843" s="17"/>
      <c r="O843" s="11"/>
    </row>
    <row r="844" spans="1:15">
      <c r="A844" s="11"/>
      <c r="B844" s="10"/>
      <c r="C844" s="88"/>
      <c r="D844" s="16"/>
      <c r="E844" s="16"/>
      <c r="F844" s="16"/>
      <c r="G844" s="16"/>
      <c r="H844" s="16"/>
      <c r="I844" s="10"/>
      <c r="J844" s="4">
        <v>0</v>
      </c>
      <c r="K844" s="4">
        <v>0</v>
      </c>
      <c r="L844" s="4">
        <v>0</v>
      </c>
      <c r="M844" s="17"/>
      <c r="N844" s="17"/>
      <c r="O844" s="11"/>
    </row>
    <row r="845" spans="1:15">
      <c r="A845" s="11"/>
      <c r="B845" s="10"/>
      <c r="C845" s="88"/>
      <c r="D845" s="16"/>
      <c r="E845" s="16"/>
      <c r="F845" s="16"/>
      <c r="G845" s="16"/>
      <c r="H845" s="16"/>
      <c r="I845" s="10"/>
      <c r="J845" s="4">
        <v>0</v>
      </c>
      <c r="K845" s="4">
        <v>0</v>
      </c>
      <c r="L845" s="4">
        <v>0</v>
      </c>
      <c r="M845" s="17"/>
      <c r="N845" s="17"/>
      <c r="O845" s="11"/>
    </row>
    <row r="846" spans="1:15">
      <c r="A846" s="11"/>
      <c r="B846" s="10"/>
      <c r="C846" s="88"/>
      <c r="D846" s="16"/>
      <c r="E846" s="16"/>
      <c r="F846" s="16"/>
      <c r="G846" s="16"/>
      <c r="H846" s="16"/>
      <c r="I846" s="10"/>
      <c r="J846" s="4">
        <v>0</v>
      </c>
      <c r="K846" s="4">
        <v>0</v>
      </c>
      <c r="L846" s="4">
        <v>0</v>
      </c>
      <c r="M846" s="17"/>
      <c r="N846" s="17"/>
      <c r="O846" s="11"/>
    </row>
    <row r="847" spans="1:15">
      <c r="A847" s="11"/>
      <c r="B847" s="10"/>
      <c r="C847" s="88"/>
      <c r="D847" s="16"/>
      <c r="E847" s="16"/>
      <c r="F847" s="16"/>
      <c r="G847" s="16"/>
      <c r="H847" s="16"/>
      <c r="I847" s="10"/>
      <c r="J847" s="4">
        <v>0</v>
      </c>
      <c r="K847" s="4">
        <v>0</v>
      </c>
      <c r="L847" s="4">
        <v>0</v>
      </c>
      <c r="M847" s="17"/>
      <c r="N847" s="17"/>
      <c r="O847" s="11"/>
    </row>
    <row r="848" spans="1:15">
      <c r="A848" s="11"/>
      <c r="B848" s="10"/>
      <c r="C848" s="88"/>
      <c r="D848" s="16"/>
      <c r="E848" s="16"/>
      <c r="F848" s="16"/>
      <c r="G848" s="16"/>
      <c r="H848" s="16"/>
      <c r="I848" s="10"/>
      <c r="J848" s="4">
        <v>0</v>
      </c>
      <c r="K848" s="4">
        <v>0</v>
      </c>
      <c r="L848" s="4">
        <v>0</v>
      </c>
      <c r="M848" s="17"/>
      <c r="N848" s="17"/>
      <c r="O848" s="11"/>
    </row>
    <row r="849" spans="1:15">
      <c r="A849" s="11"/>
      <c r="B849" s="10"/>
      <c r="C849" s="88"/>
      <c r="D849" s="16"/>
      <c r="E849" s="16"/>
      <c r="F849" s="16"/>
      <c r="G849" s="16"/>
      <c r="H849" s="16"/>
      <c r="I849" s="10"/>
      <c r="J849" s="4">
        <v>0</v>
      </c>
      <c r="K849" s="4">
        <v>0</v>
      </c>
      <c r="L849" s="4">
        <v>0</v>
      </c>
      <c r="M849" s="17"/>
      <c r="N849" s="17"/>
      <c r="O849" s="11"/>
    </row>
    <row r="850" spans="1:15">
      <c r="A850" s="11"/>
      <c r="B850" s="10"/>
      <c r="C850" s="88"/>
      <c r="D850" s="16"/>
      <c r="E850" s="16"/>
      <c r="F850" s="16"/>
      <c r="G850" s="16"/>
      <c r="H850" s="16"/>
      <c r="I850" s="10"/>
      <c r="J850" s="4">
        <v>0</v>
      </c>
      <c r="K850" s="4">
        <v>0</v>
      </c>
      <c r="L850" s="4">
        <v>0</v>
      </c>
      <c r="M850" s="17"/>
      <c r="N850" s="17"/>
      <c r="O850" s="11"/>
    </row>
    <row r="851" spans="1:15">
      <c r="A851" s="11"/>
      <c r="B851" s="10"/>
      <c r="C851" s="88"/>
      <c r="D851" s="16"/>
      <c r="E851" s="16"/>
      <c r="F851" s="16"/>
      <c r="G851" s="16"/>
      <c r="H851" s="16"/>
      <c r="I851" s="10"/>
      <c r="J851" s="4">
        <v>0</v>
      </c>
      <c r="K851" s="4">
        <v>0</v>
      </c>
      <c r="L851" s="4">
        <v>0</v>
      </c>
      <c r="M851" s="17"/>
      <c r="N851" s="17"/>
      <c r="O851" s="11"/>
    </row>
    <row r="852" spans="1:15">
      <c r="A852" s="11"/>
      <c r="B852" s="10"/>
      <c r="C852" s="88"/>
      <c r="D852" s="16"/>
      <c r="E852" s="16"/>
      <c r="F852" s="16"/>
      <c r="G852" s="16"/>
      <c r="H852" s="16"/>
      <c r="I852" s="10"/>
      <c r="J852" s="4">
        <v>0</v>
      </c>
      <c r="K852" s="4">
        <v>0</v>
      </c>
      <c r="L852" s="4">
        <v>0</v>
      </c>
      <c r="M852" s="17"/>
      <c r="N852" s="17"/>
      <c r="O852" s="11"/>
    </row>
    <row r="853" spans="1:15">
      <c r="A853" s="11"/>
      <c r="B853" s="10"/>
      <c r="C853" s="88"/>
      <c r="D853" s="16"/>
      <c r="E853" s="16"/>
      <c r="F853" s="16"/>
      <c r="G853" s="16"/>
      <c r="H853" s="16"/>
      <c r="I853" s="10"/>
      <c r="J853" s="4">
        <v>0</v>
      </c>
      <c r="K853" s="4">
        <v>0</v>
      </c>
      <c r="L853" s="4">
        <v>0</v>
      </c>
      <c r="M853" s="17"/>
      <c r="N853" s="17"/>
      <c r="O853" s="11"/>
    </row>
    <row r="854" spans="1:15">
      <c r="A854" s="11"/>
      <c r="B854" s="10"/>
      <c r="C854" s="88"/>
      <c r="D854" s="16"/>
      <c r="E854" s="16"/>
      <c r="F854" s="16"/>
      <c r="G854" s="16"/>
      <c r="H854" s="16"/>
      <c r="I854" s="10"/>
      <c r="J854" s="4">
        <v>0</v>
      </c>
      <c r="K854" s="4">
        <v>0</v>
      </c>
      <c r="L854" s="4">
        <v>0</v>
      </c>
      <c r="M854" s="17"/>
      <c r="N854" s="17"/>
      <c r="O854" s="11"/>
    </row>
    <row r="855" spans="1:15">
      <c r="A855" s="11"/>
      <c r="B855" s="10"/>
      <c r="C855" s="88"/>
      <c r="D855" s="16"/>
      <c r="E855" s="16"/>
      <c r="F855" s="16"/>
      <c r="G855" s="16"/>
      <c r="H855" s="16"/>
      <c r="I855" s="10"/>
      <c r="J855" s="4">
        <v>0</v>
      </c>
      <c r="K855" s="4">
        <v>0</v>
      </c>
      <c r="L855" s="4">
        <v>0</v>
      </c>
      <c r="M855" s="17"/>
      <c r="N855" s="17"/>
      <c r="O855" s="11"/>
    </row>
    <row r="856" spans="1:15">
      <c r="A856" s="11"/>
      <c r="B856" s="10"/>
      <c r="C856" s="88"/>
      <c r="D856" s="16"/>
      <c r="E856" s="16"/>
      <c r="F856" s="16"/>
      <c r="G856" s="16"/>
      <c r="H856" s="16"/>
      <c r="I856" s="10"/>
      <c r="J856" s="4">
        <v>0</v>
      </c>
      <c r="K856" s="4">
        <v>0</v>
      </c>
      <c r="L856" s="4">
        <v>0</v>
      </c>
      <c r="M856" s="17"/>
      <c r="N856" s="17"/>
      <c r="O856" s="11"/>
    </row>
    <row r="857" spans="1:15">
      <c r="A857" s="11"/>
      <c r="B857" s="10"/>
      <c r="C857" s="88"/>
      <c r="D857" s="16"/>
      <c r="E857" s="16"/>
      <c r="F857" s="16"/>
      <c r="G857" s="16"/>
      <c r="H857" s="16"/>
      <c r="I857" s="10"/>
      <c r="J857" s="4">
        <v>0</v>
      </c>
      <c r="K857" s="4">
        <v>0</v>
      </c>
      <c r="L857" s="4">
        <v>0</v>
      </c>
      <c r="M857" s="17"/>
      <c r="N857" s="17"/>
      <c r="O857" s="11"/>
    </row>
    <row r="858" spans="1:15">
      <c r="A858" s="11"/>
      <c r="B858" s="10"/>
      <c r="C858" s="88"/>
      <c r="D858" s="16"/>
      <c r="E858" s="16"/>
      <c r="F858" s="16"/>
      <c r="G858" s="16"/>
      <c r="H858" s="16"/>
      <c r="I858" s="10"/>
      <c r="J858" s="4">
        <v>0</v>
      </c>
      <c r="K858" s="4">
        <v>0</v>
      </c>
      <c r="L858" s="4">
        <v>0</v>
      </c>
      <c r="M858" s="17"/>
      <c r="N858" s="17"/>
      <c r="O858" s="11"/>
    </row>
    <row r="859" spans="1:15">
      <c r="A859" s="11"/>
      <c r="B859" s="10"/>
      <c r="C859" s="88"/>
      <c r="D859" s="16"/>
      <c r="E859" s="16"/>
      <c r="F859" s="16"/>
      <c r="G859" s="16"/>
      <c r="H859" s="16"/>
      <c r="I859" s="10"/>
      <c r="J859" s="4">
        <v>0</v>
      </c>
      <c r="K859" s="4">
        <v>0</v>
      </c>
      <c r="L859" s="4">
        <v>0</v>
      </c>
      <c r="M859" s="17"/>
      <c r="N859" s="17"/>
      <c r="O859" s="11"/>
    </row>
    <row r="860" spans="1:15">
      <c r="A860" s="11"/>
      <c r="B860" s="10"/>
      <c r="C860" s="88"/>
      <c r="D860" s="16"/>
      <c r="E860" s="16"/>
      <c r="F860" s="16"/>
      <c r="G860" s="16"/>
      <c r="H860" s="16"/>
      <c r="I860" s="10"/>
      <c r="J860" s="4">
        <v>0</v>
      </c>
      <c r="K860" s="4">
        <v>0</v>
      </c>
      <c r="L860" s="4">
        <v>0</v>
      </c>
      <c r="M860" s="17"/>
      <c r="N860" s="17"/>
      <c r="O860" s="11"/>
    </row>
    <row r="861" spans="1:15">
      <c r="A861" s="11"/>
      <c r="B861" s="10"/>
      <c r="C861" s="88"/>
      <c r="D861" s="16"/>
      <c r="E861" s="16"/>
      <c r="F861" s="16"/>
      <c r="G861" s="16"/>
      <c r="H861" s="16"/>
      <c r="I861" s="10"/>
      <c r="J861" s="4">
        <v>0</v>
      </c>
      <c r="K861" s="4">
        <v>0</v>
      </c>
      <c r="L861" s="4">
        <v>0</v>
      </c>
      <c r="M861" s="17"/>
      <c r="N861" s="17"/>
      <c r="O861" s="11"/>
    </row>
    <row r="862" spans="1:15">
      <c r="A862" s="11"/>
      <c r="B862" s="10"/>
      <c r="C862" s="88"/>
      <c r="D862" s="16"/>
      <c r="E862" s="16"/>
      <c r="F862" s="16"/>
      <c r="G862" s="16"/>
      <c r="H862" s="16"/>
      <c r="I862" s="10"/>
      <c r="J862" s="4">
        <v>0</v>
      </c>
      <c r="K862" s="4">
        <v>0</v>
      </c>
      <c r="L862" s="4">
        <v>0</v>
      </c>
      <c r="M862" s="17"/>
      <c r="N862" s="17"/>
      <c r="O862" s="11"/>
    </row>
    <row r="863" spans="1:15">
      <c r="A863" s="11"/>
      <c r="B863" s="10"/>
      <c r="C863" s="88"/>
      <c r="D863" s="16"/>
      <c r="E863" s="16"/>
      <c r="F863" s="16"/>
      <c r="G863" s="16"/>
      <c r="H863" s="16"/>
      <c r="I863" s="10"/>
      <c r="J863" s="4">
        <v>0</v>
      </c>
      <c r="K863" s="4">
        <v>0</v>
      </c>
      <c r="L863" s="4">
        <v>0</v>
      </c>
      <c r="M863" s="17"/>
      <c r="N863" s="17"/>
      <c r="O863" s="11"/>
    </row>
    <row r="864" spans="1:15">
      <c r="A864" s="11"/>
      <c r="B864" s="10"/>
      <c r="C864" s="88"/>
      <c r="D864" s="16"/>
      <c r="E864" s="16"/>
      <c r="F864" s="16"/>
      <c r="G864" s="16"/>
      <c r="H864" s="16"/>
      <c r="I864" s="10"/>
      <c r="J864" s="4">
        <v>0</v>
      </c>
      <c r="K864" s="4">
        <v>0</v>
      </c>
      <c r="L864" s="4">
        <v>0</v>
      </c>
      <c r="M864" s="17"/>
      <c r="N864" s="17"/>
      <c r="O864" s="11"/>
    </row>
    <row r="865" spans="1:15">
      <c r="A865" s="11"/>
      <c r="B865" s="10"/>
      <c r="C865" s="88"/>
      <c r="D865" s="16"/>
      <c r="E865" s="16"/>
      <c r="F865" s="16"/>
      <c r="G865" s="16"/>
      <c r="H865" s="16"/>
      <c r="I865" s="10"/>
      <c r="J865" s="4">
        <v>0</v>
      </c>
      <c r="K865" s="4">
        <v>0</v>
      </c>
      <c r="L865" s="4">
        <v>0</v>
      </c>
      <c r="M865" s="17"/>
      <c r="N865" s="17"/>
      <c r="O865" s="11"/>
    </row>
    <row r="866" spans="1:15">
      <c r="A866" s="11"/>
      <c r="B866" s="10"/>
      <c r="C866" s="88"/>
      <c r="D866" s="16"/>
      <c r="E866" s="16"/>
      <c r="F866" s="16"/>
      <c r="G866" s="16"/>
      <c r="H866" s="16"/>
      <c r="I866" s="10"/>
      <c r="J866" s="4">
        <v>0</v>
      </c>
      <c r="K866" s="4">
        <v>0</v>
      </c>
      <c r="L866" s="4">
        <v>0</v>
      </c>
      <c r="M866" s="17"/>
      <c r="N866" s="17"/>
      <c r="O866" s="11"/>
    </row>
    <row r="867" spans="1:15">
      <c r="A867" s="11"/>
      <c r="B867" s="10"/>
      <c r="C867" s="88"/>
      <c r="D867" s="16"/>
      <c r="E867" s="16"/>
      <c r="F867" s="16"/>
      <c r="G867" s="16"/>
      <c r="H867" s="16"/>
      <c r="I867" s="10"/>
      <c r="J867" s="4">
        <v>0</v>
      </c>
      <c r="K867" s="4">
        <v>0</v>
      </c>
      <c r="L867" s="4">
        <v>0</v>
      </c>
      <c r="M867" s="17"/>
      <c r="N867" s="17"/>
      <c r="O867" s="11"/>
    </row>
    <row r="868" spans="1:15">
      <c r="A868" s="11"/>
      <c r="B868" s="10"/>
      <c r="C868" s="88"/>
      <c r="D868" s="16"/>
      <c r="E868" s="16"/>
      <c r="F868" s="16"/>
      <c r="G868" s="16"/>
      <c r="H868" s="16"/>
      <c r="I868" s="10"/>
      <c r="J868" s="4">
        <v>0</v>
      </c>
      <c r="K868" s="4">
        <v>0</v>
      </c>
      <c r="L868" s="4">
        <v>0</v>
      </c>
      <c r="M868" s="17"/>
      <c r="N868" s="17"/>
      <c r="O868" s="11"/>
    </row>
    <row r="869" spans="1:15">
      <c r="A869" s="11"/>
      <c r="B869" s="10"/>
      <c r="C869" s="88"/>
      <c r="D869" s="16"/>
      <c r="E869" s="16"/>
      <c r="F869" s="16"/>
      <c r="G869" s="16"/>
      <c r="H869" s="16"/>
      <c r="I869" s="10"/>
      <c r="J869" s="4">
        <v>0</v>
      </c>
      <c r="K869" s="4">
        <v>0</v>
      </c>
      <c r="L869" s="4">
        <v>0</v>
      </c>
      <c r="M869" s="17"/>
      <c r="N869" s="17"/>
      <c r="O869" s="11"/>
    </row>
    <row r="870" spans="1:15">
      <c r="A870" s="11"/>
      <c r="B870" s="10"/>
      <c r="C870" s="88"/>
      <c r="D870" s="16"/>
      <c r="E870" s="16"/>
      <c r="F870" s="16"/>
      <c r="G870" s="16"/>
      <c r="H870" s="16"/>
      <c r="I870" s="10"/>
      <c r="J870" s="4">
        <v>0</v>
      </c>
      <c r="K870" s="4">
        <v>0</v>
      </c>
      <c r="L870" s="4">
        <v>0</v>
      </c>
      <c r="M870" s="17"/>
      <c r="N870" s="17"/>
      <c r="O870" s="11"/>
    </row>
    <row r="871" spans="1:15">
      <c r="A871" s="11"/>
      <c r="B871" s="10"/>
      <c r="C871" s="88"/>
      <c r="D871" s="16"/>
      <c r="E871" s="16"/>
      <c r="F871" s="16"/>
      <c r="G871" s="16"/>
      <c r="H871" s="16"/>
      <c r="I871" s="10"/>
      <c r="J871" s="4">
        <v>0</v>
      </c>
      <c r="K871" s="4">
        <v>0</v>
      </c>
      <c r="L871" s="4">
        <v>0</v>
      </c>
      <c r="M871" s="17"/>
      <c r="N871" s="17"/>
      <c r="O871" s="11"/>
    </row>
    <row r="872" spans="1:15">
      <c r="A872" s="11"/>
      <c r="B872" s="10"/>
      <c r="C872" s="88"/>
      <c r="D872" s="16"/>
      <c r="E872" s="16"/>
      <c r="F872" s="16"/>
      <c r="G872" s="16"/>
      <c r="H872" s="16"/>
      <c r="I872" s="10"/>
      <c r="J872" s="4">
        <v>0</v>
      </c>
      <c r="K872" s="4">
        <v>0</v>
      </c>
      <c r="L872" s="4">
        <v>0</v>
      </c>
      <c r="M872" s="17"/>
      <c r="N872" s="17"/>
      <c r="O872" s="11"/>
    </row>
    <row r="873" spans="1:15">
      <c r="A873" s="11"/>
      <c r="B873" s="10"/>
      <c r="C873" s="88"/>
      <c r="D873" s="16"/>
      <c r="E873" s="16"/>
      <c r="F873" s="16"/>
      <c r="G873" s="16"/>
      <c r="H873" s="16"/>
      <c r="I873" s="10"/>
      <c r="J873" s="4">
        <v>0</v>
      </c>
      <c r="K873" s="4">
        <v>0</v>
      </c>
      <c r="L873" s="4">
        <v>0</v>
      </c>
      <c r="M873" s="17"/>
      <c r="N873" s="17"/>
      <c r="O873" s="11"/>
    </row>
    <row r="874" spans="1:15">
      <c r="A874" s="11"/>
      <c r="B874" s="10"/>
      <c r="C874" s="88"/>
      <c r="D874" s="16"/>
      <c r="E874" s="16"/>
      <c r="F874" s="16"/>
      <c r="G874" s="16"/>
      <c r="H874" s="16"/>
      <c r="I874" s="10"/>
      <c r="J874" s="4">
        <v>0</v>
      </c>
      <c r="K874" s="4">
        <v>0</v>
      </c>
      <c r="L874" s="4">
        <v>0</v>
      </c>
      <c r="M874" s="17"/>
      <c r="N874" s="17"/>
      <c r="O874" s="11"/>
    </row>
    <row r="875" spans="1:15">
      <c r="A875" s="11"/>
      <c r="B875" s="10"/>
      <c r="C875" s="88"/>
      <c r="D875" s="16"/>
      <c r="E875" s="16"/>
      <c r="F875" s="16"/>
      <c r="G875" s="16"/>
      <c r="H875" s="16"/>
      <c r="I875" s="10"/>
      <c r="J875" s="4">
        <v>0</v>
      </c>
      <c r="K875" s="4">
        <v>0</v>
      </c>
      <c r="L875" s="4">
        <v>0</v>
      </c>
      <c r="M875" s="17"/>
      <c r="N875" s="17"/>
      <c r="O875" s="11"/>
    </row>
    <row r="876" spans="1:15">
      <c r="A876" s="11"/>
      <c r="B876" s="10"/>
      <c r="C876" s="88"/>
      <c r="D876" s="16"/>
      <c r="E876" s="16"/>
      <c r="F876" s="16"/>
      <c r="G876" s="16"/>
      <c r="H876" s="16"/>
      <c r="I876" s="10"/>
      <c r="J876" s="4">
        <v>0</v>
      </c>
      <c r="K876" s="4">
        <v>0</v>
      </c>
      <c r="L876" s="4">
        <v>0</v>
      </c>
      <c r="M876" s="17"/>
      <c r="N876" s="17"/>
      <c r="O876" s="11"/>
    </row>
    <row r="877" spans="1:15">
      <c r="A877" s="11"/>
      <c r="B877" s="10"/>
      <c r="C877" s="88"/>
      <c r="D877" s="16"/>
      <c r="E877" s="16"/>
      <c r="F877" s="16"/>
      <c r="G877" s="16"/>
      <c r="H877" s="16"/>
      <c r="I877" s="10"/>
      <c r="J877" s="4">
        <v>0</v>
      </c>
      <c r="K877" s="4">
        <v>0</v>
      </c>
      <c r="L877" s="4">
        <v>0</v>
      </c>
      <c r="M877" s="17"/>
      <c r="N877" s="17"/>
      <c r="O877" s="11"/>
    </row>
    <row r="878" spans="1:15">
      <c r="A878" s="11"/>
      <c r="B878" s="10"/>
      <c r="C878" s="88"/>
      <c r="D878" s="16"/>
      <c r="E878" s="16"/>
      <c r="F878" s="16"/>
      <c r="G878" s="16"/>
      <c r="H878" s="16"/>
      <c r="I878" s="10"/>
      <c r="J878" s="4">
        <v>0</v>
      </c>
      <c r="K878" s="4">
        <v>0</v>
      </c>
      <c r="L878" s="4">
        <v>0</v>
      </c>
      <c r="M878" s="17"/>
      <c r="N878" s="17"/>
      <c r="O878" s="11"/>
    </row>
    <row r="879" spans="1:15">
      <c r="A879" s="11"/>
      <c r="B879" s="10"/>
      <c r="C879" s="88"/>
      <c r="D879" s="16"/>
      <c r="E879" s="16"/>
      <c r="F879" s="16"/>
      <c r="G879" s="16"/>
      <c r="H879" s="16"/>
      <c r="I879" s="10"/>
      <c r="J879" s="4">
        <v>0</v>
      </c>
      <c r="K879" s="4">
        <v>0</v>
      </c>
      <c r="L879" s="4">
        <v>0</v>
      </c>
      <c r="M879" s="17"/>
      <c r="N879" s="17"/>
      <c r="O879" s="11"/>
    </row>
    <row r="880" spans="1:15">
      <c r="A880" s="11"/>
      <c r="B880" s="10"/>
      <c r="C880" s="88"/>
      <c r="D880" s="16"/>
      <c r="E880" s="16"/>
      <c r="F880" s="16"/>
      <c r="G880" s="16"/>
      <c r="H880" s="16"/>
      <c r="I880" s="10"/>
      <c r="J880" s="4">
        <v>0</v>
      </c>
      <c r="K880" s="4">
        <v>0</v>
      </c>
      <c r="L880" s="4">
        <v>0</v>
      </c>
      <c r="M880" s="17"/>
      <c r="N880" s="17"/>
      <c r="O880" s="11"/>
    </row>
    <row r="881" spans="1:15">
      <c r="A881" s="11"/>
      <c r="B881" s="10"/>
      <c r="C881" s="88"/>
      <c r="D881" s="16"/>
      <c r="E881" s="16"/>
      <c r="F881" s="16"/>
      <c r="G881" s="16"/>
      <c r="H881" s="16"/>
      <c r="I881" s="10"/>
      <c r="J881" s="4">
        <v>0</v>
      </c>
      <c r="K881" s="4">
        <v>0</v>
      </c>
      <c r="L881" s="4">
        <v>0</v>
      </c>
      <c r="M881" s="17"/>
      <c r="N881" s="17"/>
      <c r="O881" s="11"/>
    </row>
    <row r="882" spans="1:15">
      <c r="A882" s="11"/>
      <c r="B882" s="10"/>
      <c r="C882" s="88"/>
      <c r="D882" s="16"/>
      <c r="E882" s="16"/>
      <c r="F882" s="16"/>
      <c r="G882" s="16"/>
      <c r="H882" s="16"/>
      <c r="I882" s="10"/>
      <c r="J882" s="4">
        <v>0</v>
      </c>
      <c r="K882" s="4">
        <v>0</v>
      </c>
      <c r="L882" s="4">
        <v>0</v>
      </c>
      <c r="M882" s="17"/>
      <c r="N882" s="17"/>
      <c r="O882" s="11"/>
    </row>
    <row r="883" spans="1:15">
      <c r="A883" s="11"/>
      <c r="B883" s="10"/>
      <c r="C883" s="88"/>
      <c r="D883" s="16"/>
      <c r="E883" s="16"/>
      <c r="F883" s="16"/>
      <c r="G883" s="16"/>
      <c r="H883" s="16"/>
      <c r="I883" s="10"/>
      <c r="J883" s="4">
        <v>0</v>
      </c>
      <c r="K883" s="4">
        <v>0</v>
      </c>
      <c r="L883" s="4">
        <v>0</v>
      </c>
      <c r="M883" s="17"/>
      <c r="N883" s="17"/>
      <c r="O883" s="11"/>
    </row>
    <row r="884" spans="1:15">
      <c r="A884" s="11"/>
      <c r="B884" s="10"/>
      <c r="C884" s="88"/>
      <c r="D884" s="16"/>
      <c r="E884" s="16"/>
      <c r="F884" s="16"/>
      <c r="G884" s="16"/>
      <c r="H884" s="16"/>
      <c r="I884" s="10"/>
      <c r="J884" s="4">
        <v>0</v>
      </c>
      <c r="K884" s="4">
        <v>0</v>
      </c>
      <c r="L884" s="4">
        <v>0</v>
      </c>
      <c r="M884" s="17"/>
      <c r="N884" s="17"/>
      <c r="O884" s="11"/>
    </row>
    <row r="885" spans="1:15">
      <c r="A885" s="11"/>
      <c r="B885" s="10"/>
      <c r="C885" s="88"/>
      <c r="D885" s="16"/>
      <c r="E885" s="16"/>
      <c r="F885" s="16"/>
      <c r="G885" s="16"/>
      <c r="H885" s="16"/>
      <c r="I885" s="10"/>
      <c r="J885" s="4">
        <v>0</v>
      </c>
      <c r="K885" s="4">
        <v>0</v>
      </c>
      <c r="L885" s="4">
        <v>0</v>
      </c>
      <c r="M885" s="17"/>
      <c r="N885" s="17"/>
      <c r="O885" s="11"/>
    </row>
    <row r="886" spans="1:15">
      <c r="A886" s="11"/>
      <c r="B886" s="10"/>
      <c r="C886" s="88"/>
      <c r="D886" s="16"/>
      <c r="E886" s="16"/>
      <c r="F886" s="16"/>
      <c r="G886" s="16"/>
      <c r="H886" s="16"/>
      <c r="I886" s="10"/>
      <c r="J886" s="4">
        <v>0</v>
      </c>
      <c r="K886" s="4">
        <v>0</v>
      </c>
      <c r="L886" s="4">
        <v>0</v>
      </c>
      <c r="M886" s="17"/>
      <c r="N886" s="17"/>
      <c r="O886" s="11"/>
    </row>
    <row r="887" spans="1:15">
      <c r="A887" s="11"/>
      <c r="B887" s="10"/>
      <c r="C887" s="88"/>
      <c r="D887" s="16"/>
      <c r="E887" s="16"/>
      <c r="F887" s="16"/>
      <c r="G887" s="16"/>
      <c r="H887" s="16"/>
      <c r="I887" s="10"/>
      <c r="J887" s="4">
        <v>0</v>
      </c>
      <c r="K887" s="4">
        <v>0</v>
      </c>
      <c r="L887" s="4">
        <v>0</v>
      </c>
      <c r="M887" s="17"/>
      <c r="N887" s="17"/>
      <c r="O887" s="11"/>
    </row>
    <row r="888" spans="1:15">
      <c r="A888" s="11"/>
      <c r="B888" s="10"/>
      <c r="C888" s="88"/>
      <c r="D888" s="16"/>
      <c r="E888" s="16"/>
      <c r="F888" s="16"/>
      <c r="G888" s="16"/>
      <c r="H888" s="16"/>
      <c r="I888" s="10"/>
      <c r="J888" s="4">
        <v>0</v>
      </c>
      <c r="K888" s="4">
        <v>0</v>
      </c>
      <c r="L888" s="4">
        <v>0</v>
      </c>
      <c r="M888" s="17"/>
      <c r="N888" s="17"/>
      <c r="O888" s="11"/>
    </row>
    <row r="889" spans="1:15">
      <c r="A889" s="11"/>
      <c r="B889" s="10"/>
      <c r="C889" s="88"/>
      <c r="D889" s="16"/>
      <c r="E889" s="16"/>
      <c r="F889" s="16"/>
      <c r="G889" s="16"/>
      <c r="H889" s="16"/>
      <c r="I889" s="10"/>
      <c r="J889" s="4">
        <v>0</v>
      </c>
      <c r="K889" s="4">
        <v>0</v>
      </c>
      <c r="L889" s="4">
        <v>0</v>
      </c>
      <c r="M889" s="17"/>
      <c r="N889" s="17"/>
      <c r="O889" s="11"/>
    </row>
    <row r="890" spans="1:15">
      <c r="A890" s="11"/>
      <c r="B890" s="10"/>
      <c r="C890" s="88"/>
      <c r="D890" s="16"/>
      <c r="E890" s="16"/>
      <c r="F890" s="16"/>
      <c r="G890" s="16"/>
      <c r="H890" s="16"/>
      <c r="I890" s="10"/>
      <c r="J890" s="4">
        <v>0</v>
      </c>
      <c r="K890" s="4">
        <v>0</v>
      </c>
      <c r="L890" s="4">
        <v>0</v>
      </c>
      <c r="M890" s="17"/>
      <c r="N890" s="17"/>
      <c r="O890" s="11"/>
    </row>
    <row r="891" spans="1:15">
      <c r="A891" s="11"/>
      <c r="B891" s="10"/>
      <c r="C891" s="88"/>
      <c r="D891" s="16"/>
      <c r="E891" s="16"/>
      <c r="F891" s="16"/>
      <c r="G891" s="16"/>
      <c r="H891" s="16"/>
      <c r="I891" s="10"/>
      <c r="J891" s="4">
        <v>0</v>
      </c>
      <c r="K891" s="4">
        <v>0</v>
      </c>
      <c r="L891" s="4">
        <v>0</v>
      </c>
      <c r="M891" s="17"/>
      <c r="N891" s="17"/>
      <c r="O891" s="11"/>
    </row>
    <row r="892" spans="1:15">
      <c r="A892" s="11"/>
      <c r="B892" s="10"/>
      <c r="C892" s="88"/>
      <c r="D892" s="16"/>
      <c r="E892" s="16"/>
      <c r="F892" s="16"/>
      <c r="G892" s="16"/>
      <c r="H892" s="16"/>
      <c r="I892" s="10"/>
      <c r="J892" s="4">
        <v>0</v>
      </c>
      <c r="K892" s="4">
        <v>0</v>
      </c>
      <c r="L892" s="4">
        <v>0</v>
      </c>
      <c r="M892" s="17"/>
      <c r="N892" s="17"/>
      <c r="O892" s="11"/>
    </row>
    <row r="893" spans="1:15">
      <c r="A893" s="11"/>
      <c r="B893" s="10"/>
      <c r="C893" s="88"/>
      <c r="D893" s="16"/>
      <c r="E893" s="16"/>
      <c r="F893" s="16"/>
      <c r="G893" s="16"/>
      <c r="H893" s="16"/>
      <c r="I893" s="10"/>
      <c r="J893" s="4">
        <v>0</v>
      </c>
      <c r="K893" s="4">
        <v>0</v>
      </c>
      <c r="L893" s="4">
        <v>0</v>
      </c>
      <c r="M893" s="17"/>
      <c r="N893" s="17"/>
      <c r="O893" s="11"/>
    </row>
    <row r="894" spans="1:15">
      <c r="A894" s="11"/>
      <c r="B894" s="10"/>
      <c r="C894" s="88"/>
      <c r="D894" s="16"/>
      <c r="E894" s="16"/>
      <c r="F894" s="16"/>
      <c r="G894" s="16"/>
      <c r="H894" s="16"/>
      <c r="I894" s="10"/>
      <c r="J894" s="4">
        <v>0</v>
      </c>
      <c r="K894" s="4">
        <v>0</v>
      </c>
      <c r="L894" s="4">
        <v>0</v>
      </c>
      <c r="M894" s="17"/>
      <c r="N894" s="17"/>
      <c r="O894" s="11"/>
    </row>
    <row r="895" spans="1:15">
      <c r="A895" s="11"/>
      <c r="B895" s="10"/>
      <c r="C895" s="88"/>
      <c r="D895" s="16"/>
      <c r="E895" s="16"/>
      <c r="F895" s="16"/>
      <c r="G895" s="16"/>
      <c r="H895" s="16"/>
      <c r="I895" s="10"/>
      <c r="J895" s="4">
        <v>0</v>
      </c>
      <c r="K895" s="4">
        <v>0</v>
      </c>
      <c r="L895" s="4">
        <v>0</v>
      </c>
      <c r="M895" s="17"/>
      <c r="N895" s="17"/>
      <c r="O895" s="11"/>
    </row>
    <row r="896" spans="1:15">
      <c r="A896" s="11"/>
      <c r="B896" s="10"/>
      <c r="C896" s="88"/>
      <c r="D896" s="16"/>
      <c r="E896" s="16"/>
      <c r="F896" s="16"/>
      <c r="G896" s="16"/>
      <c r="H896" s="16"/>
      <c r="I896" s="10"/>
      <c r="J896" s="4">
        <v>0</v>
      </c>
      <c r="K896" s="4">
        <v>0</v>
      </c>
      <c r="L896" s="4">
        <v>0</v>
      </c>
      <c r="M896" s="17"/>
      <c r="N896" s="17"/>
      <c r="O896" s="11"/>
    </row>
    <row r="897" spans="1:15">
      <c r="A897" s="11"/>
      <c r="B897" s="10"/>
      <c r="C897" s="88"/>
      <c r="D897" s="16"/>
      <c r="E897" s="16"/>
      <c r="F897" s="16"/>
      <c r="G897" s="16"/>
      <c r="H897" s="16"/>
      <c r="I897" s="10"/>
      <c r="J897" s="4">
        <v>0</v>
      </c>
      <c r="K897" s="4">
        <v>0</v>
      </c>
      <c r="L897" s="4">
        <v>0</v>
      </c>
      <c r="M897" s="17"/>
      <c r="N897" s="17"/>
      <c r="O897" s="11"/>
    </row>
    <row r="898" spans="1:15">
      <c r="A898" s="11"/>
      <c r="B898" s="10"/>
      <c r="C898" s="88"/>
      <c r="D898" s="16"/>
      <c r="E898" s="16"/>
      <c r="F898" s="16"/>
      <c r="G898" s="16"/>
      <c r="H898" s="16"/>
      <c r="I898" s="10"/>
      <c r="J898" s="4">
        <v>0</v>
      </c>
      <c r="K898" s="4">
        <v>0</v>
      </c>
      <c r="L898" s="4">
        <v>0</v>
      </c>
      <c r="M898" s="17"/>
      <c r="N898" s="17"/>
      <c r="O898" s="11"/>
    </row>
    <row r="899" spans="1:15">
      <c r="A899" s="11"/>
      <c r="B899" s="10"/>
      <c r="C899" s="88"/>
      <c r="D899" s="16"/>
      <c r="E899" s="16"/>
      <c r="F899" s="16"/>
      <c r="G899" s="16"/>
      <c r="H899" s="16"/>
      <c r="I899" s="10"/>
      <c r="J899" s="4">
        <v>0</v>
      </c>
      <c r="K899" s="4">
        <v>0</v>
      </c>
      <c r="L899" s="4">
        <v>0</v>
      </c>
      <c r="M899" s="17"/>
      <c r="N899" s="17"/>
      <c r="O899" s="11"/>
    </row>
    <row r="900" spans="1:15">
      <c r="A900" s="11"/>
      <c r="B900" s="10"/>
      <c r="C900" s="88"/>
      <c r="D900" s="16"/>
      <c r="E900" s="16"/>
      <c r="F900" s="16"/>
      <c r="G900" s="16"/>
      <c r="H900" s="16"/>
      <c r="I900" s="10"/>
      <c r="J900" s="4">
        <v>0</v>
      </c>
      <c r="K900" s="4">
        <v>0</v>
      </c>
      <c r="L900" s="4">
        <v>0</v>
      </c>
      <c r="M900" s="17"/>
      <c r="N900" s="17"/>
      <c r="O900" s="11"/>
    </row>
    <row r="901" spans="1:15">
      <c r="A901" s="11"/>
      <c r="B901" s="10"/>
      <c r="C901" s="88"/>
      <c r="D901" s="16"/>
      <c r="E901" s="16"/>
      <c r="F901" s="16"/>
      <c r="G901" s="16"/>
      <c r="H901" s="16"/>
      <c r="I901" s="10"/>
      <c r="J901" s="4">
        <v>0</v>
      </c>
      <c r="K901" s="4">
        <v>0</v>
      </c>
      <c r="L901" s="4">
        <v>0</v>
      </c>
      <c r="M901" s="17"/>
      <c r="N901" s="17"/>
      <c r="O901" s="11"/>
    </row>
    <row r="902" spans="1:15">
      <c r="A902" s="11"/>
      <c r="B902" s="10"/>
      <c r="C902" s="88"/>
      <c r="D902" s="16"/>
      <c r="E902" s="16"/>
      <c r="F902" s="16"/>
      <c r="G902" s="16"/>
      <c r="H902" s="16"/>
      <c r="I902" s="10"/>
      <c r="J902" s="4">
        <v>0</v>
      </c>
      <c r="K902" s="4">
        <v>0</v>
      </c>
      <c r="L902" s="4">
        <v>0</v>
      </c>
      <c r="M902" s="17"/>
      <c r="N902" s="17"/>
      <c r="O902" s="11"/>
    </row>
    <row r="903" spans="1:15">
      <c r="A903" s="11"/>
      <c r="B903" s="10"/>
      <c r="C903" s="88"/>
      <c r="D903" s="16"/>
      <c r="E903" s="16"/>
      <c r="F903" s="16"/>
      <c r="G903" s="16"/>
      <c r="H903" s="16"/>
      <c r="I903" s="10"/>
      <c r="J903" s="4">
        <v>0</v>
      </c>
      <c r="K903" s="4">
        <v>0</v>
      </c>
      <c r="L903" s="4">
        <v>0</v>
      </c>
      <c r="M903" s="17"/>
      <c r="N903" s="17"/>
      <c r="O903" s="11"/>
    </row>
    <row r="904" spans="1:15">
      <c r="A904" s="11"/>
      <c r="B904" s="10"/>
      <c r="C904" s="88"/>
      <c r="D904" s="16"/>
      <c r="E904" s="16"/>
      <c r="F904" s="16"/>
      <c r="G904" s="16"/>
      <c r="H904" s="16"/>
      <c r="I904" s="10"/>
      <c r="J904" s="4">
        <v>0</v>
      </c>
      <c r="K904" s="4">
        <v>0</v>
      </c>
      <c r="L904" s="4">
        <v>0</v>
      </c>
      <c r="M904" s="17"/>
      <c r="N904" s="17"/>
      <c r="O904" s="11"/>
    </row>
    <row r="905" spans="1:15">
      <c r="A905" s="11"/>
      <c r="B905" s="10"/>
      <c r="C905" s="88"/>
      <c r="D905" s="16"/>
      <c r="E905" s="16"/>
      <c r="F905" s="16"/>
      <c r="G905" s="16"/>
      <c r="H905" s="16"/>
      <c r="I905" s="10"/>
      <c r="J905" s="4">
        <v>0</v>
      </c>
      <c r="K905" s="4">
        <v>0</v>
      </c>
      <c r="L905" s="4">
        <v>0</v>
      </c>
      <c r="M905" s="17"/>
      <c r="N905" s="17"/>
      <c r="O905" s="11"/>
    </row>
    <row r="906" spans="1:15">
      <c r="A906" s="11"/>
      <c r="B906" s="10"/>
      <c r="C906" s="88"/>
      <c r="D906" s="16"/>
      <c r="E906" s="16"/>
      <c r="F906" s="16"/>
      <c r="G906" s="16"/>
      <c r="H906" s="16"/>
      <c r="I906" s="10"/>
      <c r="J906" s="4">
        <v>0</v>
      </c>
      <c r="K906" s="4">
        <v>0</v>
      </c>
      <c r="L906" s="4">
        <v>0</v>
      </c>
      <c r="M906" s="17"/>
      <c r="N906" s="17"/>
      <c r="O906" s="11"/>
    </row>
    <row r="907" spans="1:15">
      <c r="A907" s="11"/>
      <c r="B907" s="10"/>
      <c r="C907" s="88"/>
      <c r="D907" s="16"/>
      <c r="E907" s="16"/>
      <c r="F907" s="16"/>
      <c r="G907" s="16"/>
      <c r="H907" s="16"/>
      <c r="I907" s="10"/>
      <c r="J907" s="4">
        <v>0</v>
      </c>
      <c r="K907" s="4">
        <v>0</v>
      </c>
      <c r="L907" s="4">
        <v>0</v>
      </c>
      <c r="M907" s="17"/>
      <c r="N907" s="17"/>
      <c r="O907" s="11"/>
    </row>
    <row r="908" spans="1:15">
      <c r="A908" s="11"/>
      <c r="B908" s="10"/>
      <c r="C908" s="88"/>
      <c r="D908" s="16"/>
      <c r="E908" s="16"/>
      <c r="F908" s="16"/>
      <c r="G908" s="16"/>
      <c r="H908" s="16"/>
      <c r="I908" s="10"/>
      <c r="J908" s="4">
        <v>0</v>
      </c>
      <c r="K908" s="4">
        <v>0</v>
      </c>
      <c r="L908" s="4">
        <v>0</v>
      </c>
      <c r="M908" s="17"/>
      <c r="N908" s="17"/>
      <c r="O908" s="11"/>
    </row>
    <row r="909" spans="1:15">
      <c r="A909" s="11"/>
      <c r="B909" s="10"/>
      <c r="C909" s="88"/>
      <c r="D909" s="16"/>
      <c r="E909" s="16"/>
      <c r="F909" s="16"/>
      <c r="G909" s="16"/>
      <c r="H909" s="16"/>
      <c r="I909" s="10"/>
      <c r="J909" s="4">
        <v>0</v>
      </c>
      <c r="K909" s="4">
        <v>0</v>
      </c>
      <c r="L909" s="4">
        <v>0</v>
      </c>
      <c r="M909" s="17"/>
      <c r="N909" s="17"/>
      <c r="O909" s="11"/>
    </row>
    <row r="910" spans="1:15">
      <c r="A910" s="11"/>
      <c r="B910" s="10"/>
      <c r="C910" s="88"/>
      <c r="D910" s="16"/>
      <c r="E910" s="16"/>
      <c r="F910" s="16"/>
      <c r="G910" s="16"/>
      <c r="H910" s="16"/>
      <c r="I910" s="10"/>
      <c r="J910" s="4">
        <v>0</v>
      </c>
      <c r="K910" s="4">
        <v>0</v>
      </c>
      <c r="L910" s="4">
        <v>0</v>
      </c>
      <c r="M910" s="17"/>
      <c r="N910" s="17"/>
      <c r="O910" s="11"/>
    </row>
    <row r="911" spans="1:15">
      <c r="A911" s="11"/>
      <c r="B911" s="10"/>
      <c r="C911" s="88"/>
      <c r="D911" s="16"/>
      <c r="E911" s="16"/>
      <c r="F911" s="16"/>
      <c r="G911" s="16"/>
      <c r="H911" s="16"/>
      <c r="I911" s="10"/>
      <c r="J911" s="4">
        <v>0</v>
      </c>
      <c r="K911" s="4">
        <v>0</v>
      </c>
      <c r="L911" s="4">
        <v>0</v>
      </c>
      <c r="M911" s="17"/>
      <c r="N911" s="17"/>
      <c r="O911" s="11"/>
    </row>
    <row r="912" spans="1:15">
      <c r="A912" s="11"/>
      <c r="B912" s="10"/>
      <c r="C912" s="88"/>
      <c r="D912" s="16"/>
      <c r="E912" s="16"/>
      <c r="F912" s="16"/>
      <c r="G912" s="16"/>
      <c r="H912" s="16"/>
      <c r="I912" s="10"/>
      <c r="J912" s="4">
        <v>0</v>
      </c>
      <c r="K912" s="4">
        <v>0</v>
      </c>
      <c r="L912" s="4">
        <v>0</v>
      </c>
      <c r="M912" s="17"/>
      <c r="N912" s="17"/>
      <c r="O912" s="11"/>
    </row>
    <row r="913" spans="1:15">
      <c r="A913" s="11"/>
      <c r="B913" s="10"/>
      <c r="C913" s="88"/>
      <c r="D913" s="16"/>
      <c r="E913" s="16"/>
      <c r="F913" s="16"/>
      <c r="G913" s="16"/>
      <c r="H913" s="16"/>
      <c r="I913" s="10"/>
      <c r="J913" s="4">
        <v>0</v>
      </c>
      <c r="K913" s="4">
        <v>0</v>
      </c>
      <c r="L913" s="4">
        <v>0</v>
      </c>
      <c r="M913" s="17"/>
      <c r="N913" s="17"/>
      <c r="O913" s="11"/>
    </row>
    <row r="914" spans="1:15">
      <c r="A914" s="11"/>
      <c r="B914" s="10"/>
      <c r="C914" s="88"/>
      <c r="D914" s="16"/>
      <c r="E914" s="16"/>
      <c r="F914" s="16"/>
      <c r="G914" s="16"/>
      <c r="H914" s="16"/>
      <c r="I914" s="10"/>
      <c r="J914" s="4">
        <v>0</v>
      </c>
      <c r="K914" s="4">
        <v>0</v>
      </c>
      <c r="L914" s="4">
        <v>0</v>
      </c>
      <c r="M914" s="17"/>
      <c r="N914" s="17"/>
      <c r="O914" s="11"/>
    </row>
    <row r="915" spans="1:15">
      <c r="A915" s="11"/>
      <c r="B915" s="10"/>
      <c r="C915" s="88"/>
      <c r="D915" s="16"/>
      <c r="E915" s="16"/>
      <c r="F915" s="16"/>
      <c r="G915" s="16"/>
      <c r="H915" s="16"/>
      <c r="I915" s="10"/>
      <c r="J915" s="4">
        <v>0</v>
      </c>
      <c r="K915" s="4">
        <v>0</v>
      </c>
      <c r="L915" s="4">
        <v>0</v>
      </c>
      <c r="M915" s="17"/>
      <c r="N915" s="17"/>
      <c r="O915" s="11"/>
    </row>
    <row r="916" spans="1:15">
      <c r="A916" s="11"/>
      <c r="B916" s="10"/>
      <c r="C916" s="88"/>
      <c r="D916" s="16"/>
      <c r="E916" s="16"/>
      <c r="F916" s="16"/>
      <c r="G916" s="16"/>
      <c r="H916" s="16"/>
      <c r="I916" s="10"/>
      <c r="J916" s="4">
        <v>0</v>
      </c>
      <c r="K916" s="4">
        <v>0</v>
      </c>
      <c r="L916" s="4">
        <v>0</v>
      </c>
      <c r="M916" s="17"/>
      <c r="N916" s="17"/>
      <c r="O916" s="11"/>
    </row>
    <row r="917" spans="1:15">
      <c r="A917" s="11"/>
      <c r="B917" s="10"/>
      <c r="C917" s="88"/>
      <c r="D917" s="16"/>
      <c r="E917" s="16"/>
      <c r="F917" s="16"/>
      <c r="G917" s="16"/>
      <c r="H917" s="16"/>
      <c r="I917" s="10"/>
      <c r="J917" s="4">
        <v>0</v>
      </c>
      <c r="K917" s="4">
        <v>0</v>
      </c>
      <c r="L917" s="4">
        <v>0</v>
      </c>
      <c r="M917" s="17"/>
      <c r="N917" s="17"/>
      <c r="O917" s="11"/>
    </row>
    <row r="918" spans="1:15">
      <c r="A918" s="11"/>
      <c r="B918" s="10"/>
      <c r="C918" s="88"/>
      <c r="D918" s="16"/>
      <c r="E918" s="16"/>
      <c r="F918" s="16"/>
      <c r="G918" s="16"/>
      <c r="H918" s="16"/>
      <c r="I918" s="10"/>
      <c r="J918" s="4">
        <v>0</v>
      </c>
      <c r="K918" s="4">
        <v>0</v>
      </c>
      <c r="L918" s="4">
        <v>0</v>
      </c>
      <c r="M918" s="17"/>
      <c r="N918" s="17"/>
      <c r="O918" s="11"/>
    </row>
    <row r="919" spans="1:15">
      <c r="A919" s="11"/>
      <c r="B919" s="10"/>
      <c r="C919" s="88"/>
      <c r="D919" s="16"/>
      <c r="E919" s="16"/>
      <c r="F919" s="16"/>
      <c r="G919" s="16"/>
      <c r="H919" s="16"/>
      <c r="I919" s="10"/>
      <c r="J919" s="4">
        <v>0</v>
      </c>
      <c r="K919" s="4">
        <v>0</v>
      </c>
      <c r="L919" s="4">
        <v>0</v>
      </c>
      <c r="M919" s="17"/>
      <c r="N919" s="17"/>
      <c r="O919" s="11"/>
    </row>
    <row r="920" spans="1:15">
      <c r="A920" s="11"/>
      <c r="B920" s="10"/>
      <c r="C920" s="88"/>
      <c r="D920" s="16"/>
      <c r="E920" s="16"/>
      <c r="F920" s="16"/>
      <c r="G920" s="16"/>
      <c r="H920" s="16"/>
      <c r="I920" s="10"/>
      <c r="J920" s="4">
        <v>0</v>
      </c>
      <c r="K920" s="4">
        <v>0</v>
      </c>
      <c r="L920" s="4">
        <v>0</v>
      </c>
      <c r="M920" s="17"/>
      <c r="N920" s="17"/>
      <c r="O920" s="11"/>
    </row>
    <row r="921" spans="1:15">
      <c r="A921" s="11"/>
      <c r="B921" s="10"/>
      <c r="C921" s="88"/>
      <c r="D921" s="16"/>
      <c r="E921" s="16"/>
      <c r="F921" s="16"/>
      <c r="G921" s="16"/>
      <c r="H921" s="16"/>
      <c r="I921" s="10"/>
      <c r="J921" s="4">
        <v>0</v>
      </c>
      <c r="K921" s="4">
        <v>0</v>
      </c>
      <c r="L921" s="4">
        <v>0</v>
      </c>
      <c r="M921" s="17"/>
      <c r="N921" s="17"/>
      <c r="O921" s="11"/>
    </row>
    <row r="922" spans="1:15">
      <c r="A922" s="11"/>
      <c r="B922" s="10"/>
      <c r="C922" s="88"/>
      <c r="D922" s="16"/>
      <c r="E922" s="16"/>
      <c r="F922" s="16"/>
      <c r="G922" s="16"/>
      <c r="H922" s="16"/>
      <c r="I922" s="10"/>
      <c r="J922" s="4">
        <v>0</v>
      </c>
      <c r="K922" s="4">
        <v>0</v>
      </c>
      <c r="L922" s="4">
        <v>0</v>
      </c>
      <c r="M922" s="17"/>
      <c r="N922" s="17"/>
      <c r="O922" s="11"/>
    </row>
    <row r="923" spans="1:15">
      <c r="A923" s="11"/>
      <c r="B923" s="10"/>
      <c r="C923" s="88"/>
      <c r="D923" s="16"/>
      <c r="E923" s="16"/>
      <c r="F923" s="16"/>
      <c r="G923" s="16"/>
      <c r="H923" s="16"/>
      <c r="I923" s="10"/>
      <c r="J923" s="4">
        <v>0</v>
      </c>
      <c r="K923" s="4">
        <v>0</v>
      </c>
      <c r="L923" s="4">
        <v>0</v>
      </c>
      <c r="M923" s="17"/>
      <c r="N923" s="17"/>
      <c r="O923" s="11"/>
    </row>
    <row r="924" spans="1:15">
      <c r="A924" s="11"/>
      <c r="B924" s="10"/>
      <c r="C924" s="88"/>
      <c r="D924" s="16"/>
      <c r="E924" s="16"/>
      <c r="F924" s="16"/>
      <c r="G924" s="16"/>
      <c r="H924" s="16"/>
      <c r="I924" s="10"/>
      <c r="J924" s="4">
        <v>0</v>
      </c>
      <c r="K924" s="4">
        <v>0</v>
      </c>
      <c r="L924" s="4">
        <v>0</v>
      </c>
      <c r="M924" s="17"/>
      <c r="N924" s="17"/>
      <c r="O924" s="11"/>
    </row>
    <row r="925" spans="1:15">
      <c r="A925" s="11"/>
      <c r="B925" s="10"/>
      <c r="C925" s="88"/>
      <c r="D925" s="16"/>
      <c r="E925" s="16"/>
      <c r="F925" s="16"/>
      <c r="G925" s="16"/>
      <c r="H925" s="16"/>
      <c r="I925" s="10"/>
      <c r="J925" s="4">
        <v>0</v>
      </c>
      <c r="K925" s="4">
        <v>0</v>
      </c>
      <c r="L925" s="4">
        <v>0</v>
      </c>
      <c r="M925" s="17"/>
      <c r="N925" s="17"/>
      <c r="O925" s="11"/>
    </row>
    <row r="926" spans="1:15">
      <c r="A926" s="11"/>
      <c r="B926" s="10"/>
      <c r="C926" s="88"/>
      <c r="D926" s="16"/>
      <c r="E926" s="16"/>
      <c r="F926" s="16"/>
      <c r="G926" s="16"/>
      <c r="H926" s="16"/>
      <c r="I926" s="10"/>
      <c r="J926" s="4">
        <v>0</v>
      </c>
      <c r="K926" s="4">
        <v>0</v>
      </c>
      <c r="L926" s="4">
        <v>0</v>
      </c>
      <c r="M926" s="17"/>
      <c r="N926" s="17"/>
      <c r="O926" s="11"/>
    </row>
    <row r="927" spans="1:15">
      <c r="A927" s="11"/>
      <c r="B927" s="10"/>
      <c r="C927" s="88"/>
      <c r="D927" s="16"/>
      <c r="E927" s="16"/>
      <c r="F927" s="16"/>
      <c r="G927" s="16"/>
      <c r="H927" s="16"/>
      <c r="I927" s="10"/>
      <c r="J927" s="4">
        <v>0</v>
      </c>
      <c r="K927" s="4">
        <v>0</v>
      </c>
      <c r="L927" s="4">
        <v>0</v>
      </c>
      <c r="M927" s="17"/>
      <c r="N927" s="17"/>
      <c r="O927" s="11"/>
    </row>
    <row r="928" spans="1:15">
      <c r="A928" s="11"/>
      <c r="B928" s="10"/>
      <c r="C928" s="88"/>
      <c r="D928" s="16"/>
      <c r="E928" s="16"/>
      <c r="F928" s="16"/>
      <c r="G928" s="16"/>
      <c r="H928" s="16"/>
      <c r="I928" s="10"/>
      <c r="J928" s="4">
        <v>0</v>
      </c>
      <c r="K928" s="4">
        <v>0</v>
      </c>
      <c r="L928" s="4">
        <v>0</v>
      </c>
      <c r="M928" s="17"/>
      <c r="N928" s="17"/>
      <c r="O928" s="11"/>
    </row>
    <row r="929" spans="1:15">
      <c r="A929" s="11"/>
      <c r="B929" s="10"/>
      <c r="C929" s="88"/>
      <c r="D929" s="16"/>
      <c r="E929" s="16"/>
      <c r="F929" s="16"/>
      <c r="G929" s="16"/>
      <c r="H929" s="16"/>
      <c r="I929" s="10"/>
      <c r="J929" s="4">
        <v>0</v>
      </c>
      <c r="K929" s="4">
        <v>0</v>
      </c>
      <c r="L929" s="4">
        <v>0</v>
      </c>
      <c r="M929" s="17"/>
      <c r="N929" s="17"/>
      <c r="O929" s="11"/>
    </row>
    <row r="930" spans="1:15">
      <c r="A930" s="11"/>
      <c r="B930" s="10"/>
      <c r="C930" s="88"/>
      <c r="D930" s="16"/>
      <c r="E930" s="16"/>
      <c r="F930" s="16"/>
      <c r="G930" s="16"/>
      <c r="H930" s="16"/>
      <c r="I930" s="10"/>
      <c r="J930" s="4">
        <v>0</v>
      </c>
      <c r="K930" s="4">
        <v>0</v>
      </c>
      <c r="L930" s="4">
        <v>0</v>
      </c>
      <c r="M930" s="17"/>
      <c r="N930" s="17"/>
      <c r="O930" s="11"/>
    </row>
    <row r="931" spans="1:15">
      <c r="A931" s="11"/>
      <c r="B931" s="10"/>
      <c r="C931" s="88"/>
      <c r="D931" s="16"/>
      <c r="E931" s="16"/>
      <c r="F931" s="16"/>
      <c r="G931" s="16"/>
      <c r="H931" s="16"/>
      <c r="I931" s="10"/>
      <c r="J931" s="4">
        <v>0</v>
      </c>
      <c r="K931" s="4">
        <v>0</v>
      </c>
      <c r="L931" s="4">
        <v>0</v>
      </c>
      <c r="M931" s="17"/>
      <c r="N931" s="17"/>
      <c r="O931" s="11"/>
    </row>
    <row r="932" spans="1:15">
      <c r="A932" s="11"/>
      <c r="B932" s="10"/>
      <c r="C932" s="88"/>
      <c r="D932" s="16"/>
      <c r="E932" s="16"/>
      <c r="F932" s="16"/>
      <c r="G932" s="16"/>
      <c r="H932" s="16"/>
      <c r="I932" s="10"/>
      <c r="J932" s="4">
        <v>0</v>
      </c>
      <c r="K932" s="4">
        <v>0</v>
      </c>
      <c r="L932" s="4">
        <v>0</v>
      </c>
      <c r="M932" s="17"/>
      <c r="N932" s="17"/>
      <c r="O932" s="11"/>
    </row>
    <row r="933" spans="1:15">
      <c r="A933" s="11"/>
      <c r="B933" s="10"/>
      <c r="C933" s="88"/>
      <c r="D933" s="16"/>
      <c r="E933" s="16"/>
      <c r="F933" s="16"/>
      <c r="G933" s="16"/>
      <c r="H933" s="16"/>
      <c r="I933" s="10"/>
      <c r="J933" s="4">
        <v>0</v>
      </c>
      <c r="K933" s="4">
        <v>0</v>
      </c>
      <c r="L933" s="4">
        <v>0</v>
      </c>
      <c r="M933" s="17"/>
      <c r="N933" s="17"/>
      <c r="O933" s="11"/>
    </row>
    <row r="934" spans="1:15">
      <c r="A934" s="11"/>
      <c r="B934" s="10"/>
      <c r="C934" s="88"/>
      <c r="D934" s="16"/>
      <c r="E934" s="16"/>
      <c r="F934" s="16"/>
      <c r="G934" s="16"/>
      <c r="H934" s="16"/>
      <c r="I934" s="10"/>
      <c r="J934" s="4">
        <v>0</v>
      </c>
      <c r="K934" s="4">
        <v>0</v>
      </c>
      <c r="L934" s="4">
        <v>0</v>
      </c>
      <c r="M934" s="17"/>
      <c r="N934" s="17"/>
      <c r="O934" s="11"/>
    </row>
    <row r="935" spans="1:15">
      <c r="A935" s="11"/>
      <c r="B935" s="10"/>
      <c r="C935" s="88"/>
      <c r="D935" s="16"/>
      <c r="E935" s="16"/>
      <c r="F935" s="16"/>
      <c r="G935" s="16"/>
      <c r="H935" s="16"/>
      <c r="I935" s="10"/>
      <c r="J935" s="4">
        <v>0</v>
      </c>
      <c r="K935" s="4">
        <v>0</v>
      </c>
      <c r="L935" s="4">
        <v>0</v>
      </c>
      <c r="M935" s="17"/>
      <c r="N935" s="17"/>
      <c r="O935" s="11"/>
    </row>
    <row r="936" spans="1:15">
      <c r="A936" s="11"/>
      <c r="B936" s="10"/>
      <c r="C936" s="88"/>
      <c r="D936" s="16"/>
      <c r="E936" s="16"/>
      <c r="F936" s="16"/>
      <c r="G936" s="16"/>
      <c r="H936" s="16"/>
      <c r="I936" s="10"/>
      <c r="J936" s="4">
        <v>0</v>
      </c>
      <c r="K936" s="4">
        <v>0</v>
      </c>
      <c r="L936" s="4">
        <v>0</v>
      </c>
      <c r="M936" s="17"/>
      <c r="N936" s="17"/>
      <c r="O936" s="11"/>
    </row>
    <row r="937" spans="1:15">
      <c r="A937" s="11"/>
      <c r="B937" s="10"/>
      <c r="C937" s="88"/>
      <c r="D937" s="16"/>
      <c r="E937" s="16"/>
      <c r="F937" s="16"/>
      <c r="G937" s="16"/>
      <c r="H937" s="16"/>
      <c r="I937" s="10"/>
      <c r="J937" s="4">
        <v>0</v>
      </c>
      <c r="K937" s="4">
        <v>0</v>
      </c>
      <c r="L937" s="4">
        <v>0</v>
      </c>
      <c r="M937" s="17"/>
      <c r="N937" s="17"/>
      <c r="O937" s="11"/>
    </row>
    <row r="938" spans="1:15">
      <c r="A938" s="11"/>
      <c r="B938" s="10"/>
      <c r="C938" s="88"/>
      <c r="D938" s="16"/>
      <c r="E938" s="16"/>
      <c r="F938" s="16"/>
      <c r="G938" s="16"/>
      <c r="H938" s="16"/>
      <c r="I938" s="10"/>
      <c r="J938" s="4">
        <v>0</v>
      </c>
      <c r="K938" s="4">
        <v>0</v>
      </c>
      <c r="L938" s="4">
        <v>0</v>
      </c>
      <c r="M938" s="17"/>
      <c r="N938" s="17"/>
      <c r="O938" s="11"/>
    </row>
    <row r="939" spans="1:15">
      <c r="A939" s="11"/>
      <c r="B939" s="10"/>
      <c r="C939" s="88"/>
      <c r="D939" s="16"/>
      <c r="E939" s="16"/>
      <c r="F939" s="16"/>
      <c r="G939" s="16"/>
      <c r="H939" s="16"/>
      <c r="I939" s="10"/>
      <c r="J939" s="4">
        <v>0</v>
      </c>
      <c r="K939" s="4">
        <v>0</v>
      </c>
      <c r="L939" s="4">
        <v>0</v>
      </c>
      <c r="M939" s="17"/>
      <c r="N939" s="17"/>
      <c r="O939" s="11"/>
    </row>
    <row r="940" spans="1:15">
      <c r="A940" s="11"/>
      <c r="B940" s="10"/>
      <c r="C940" s="88"/>
      <c r="D940" s="16"/>
      <c r="E940" s="16"/>
      <c r="F940" s="16"/>
      <c r="G940" s="16"/>
      <c r="H940" s="16"/>
      <c r="I940" s="10"/>
      <c r="J940" s="4">
        <v>0</v>
      </c>
      <c r="K940" s="4">
        <v>0</v>
      </c>
      <c r="L940" s="4">
        <v>0</v>
      </c>
      <c r="M940" s="17"/>
      <c r="N940" s="17"/>
      <c r="O940" s="11"/>
    </row>
    <row r="941" spans="1:15">
      <c r="A941" s="11"/>
      <c r="B941" s="10"/>
      <c r="C941" s="88"/>
      <c r="D941" s="16"/>
      <c r="E941" s="16"/>
      <c r="F941" s="16"/>
      <c r="G941" s="16"/>
      <c r="H941" s="16"/>
      <c r="I941" s="10"/>
      <c r="J941" s="4">
        <v>0</v>
      </c>
      <c r="K941" s="4">
        <v>0</v>
      </c>
      <c r="L941" s="4">
        <v>0</v>
      </c>
      <c r="M941" s="17"/>
      <c r="N941" s="17"/>
      <c r="O941" s="11"/>
    </row>
    <row r="942" spans="1:15">
      <c r="A942" s="11"/>
      <c r="B942" s="10"/>
      <c r="C942" s="88"/>
      <c r="D942" s="16"/>
      <c r="E942" s="16"/>
      <c r="F942" s="16"/>
      <c r="G942" s="16"/>
      <c r="H942" s="16"/>
      <c r="I942" s="10"/>
      <c r="J942" s="4">
        <v>0</v>
      </c>
      <c r="K942" s="4">
        <v>0</v>
      </c>
      <c r="L942" s="4">
        <v>0</v>
      </c>
      <c r="M942" s="17"/>
      <c r="N942" s="17"/>
      <c r="O942" s="11"/>
    </row>
    <row r="943" spans="1:15">
      <c r="A943" s="11"/>
      <c r="B943" s="10"/>
      <c r="C943" s="88"/>
      <c r="D943" s="16"/>
      <c r="E943" s="16"/>
      <c r="F943" s="16"/>
      <c r="G943" s="16"/>
      <c r="H943" s="16"/>
      <c r="I943" s="10"/>
      <c r="J943" s="4">
        <v>0</v>
      </c>
      <c r="K943" s="4">
        <v>0</v>
      </c>
      <c r="L943" s="4">
        <v>0</v>
      </c>
      <c r="M943" s="17"/>
      <c r="N943" s="17"/>
      <c r="O943" s="11"/>
    </row>
    <row r="944" spans="1:15">
      <c r="A944" s="11"/>
      <c r="B944" s="10"/>
      <c r="C944" s="88"/>
      <c r="D944" s="16"/>
      <c r="E944" s="16"/>
      <c r="F944" s="16"/>
      <c r="G944" s="16"/>
      <c r="H944" s="16"/>
      <c r="I944" s="10"/>
      <c r="J944" s="4">
        <v>0</v>
      </c>
      <c r="K944" s="4">
        <v>0</v>
      </c>
      <c r="L944" s="4">
        <v>0</v>
      </c>
      <c r="M944" s="17"/>
      <c r="N944" s="17"/>
      <c r="O944" s="11"/>
    </row>
    <row r="945" spans="1:15">
      <c r="A945" s="11"/>
      <c r="B945" s="10"/>
      <c r="C945" s="88"/>
      <c r="D945" s="16"/>
      <c r="E945" s="16"/>
      <c r="F945" s="16"/>
      <c r="G945" s="16"/>
      <c r="H945" s="16"/>
      <c r="I945" s="10"/>
      <c r="J945" s="4">
        <v>0</v>
      </c>
      <c r="K945" s="4">
        <v>0</v>
      </c>
      <c r="L945" s="4">
        <v>0</v>
      </c>
      <c r="M945" s="17"/>
      <c r="N945" s="17"/>
      <c r="O945" s="11"/>
    </row>
    <row r="946" spans="1:15">
      <c r="A946" s="11"/>
      <c r="B946" s="10"/>
      <c r="C946" s="88"/>
      <c r="D946" s="16"/>
      <c r="E946" s="16"/>
      <c r="F946" s="16"/>
      <c r="G946" s="16"/>
      <c r="H946" s="16"/>
      <c r="I946" s="10"/>
      <c r="J946" s="4">
        <v>0</v>
      </c>
      <c r="K946" s="4">
        <v>0</v>
      </c>
      <c r="L946" s="4">
        <v>0</v>
      </c>
      <c r="M946" s="17"/>
      <c r="N946" s="17"/>
      <c r="O946" s="11"/>
    </row>
    <row r="947" spans="1:15">
      <c r="A947" s="11"/>
      <c r="B947" s="10"/>
      <c r="C947" s="88"/>
      <c r="D947" s="16"/>
      <c r="E947" s="16"/>
      <c r="F947" s="16"/>
      <c r="G947" s="16"/>
      <c r="H947" s="16"/>
      <c r="I947" s="10"/>
      <c r="J947" s="4">
        <v>0</v>
      </c>
      <c r="K947" s="4">
        <v>0</v>
      </c>
      <c r="L947" s="4">
        <v>0</v>
      </c>
      <c r="M947" s="17"/>
      <c r="N947" s="17"/>
      <c r="O947" s="11"/>
    </row>
    <row r="948" spans="1:15">
      <c r="A948" s="11"/>
      <c r="B948" s="10"/>
      <c r="C948" s="88"/>
      <c r="D948" s="16"/>
      <c r="E948" s="16"/>
      <c r="F948" s="16"/>
      <c r="G948" s="16"/>
      <c r="H948" s="16"/>
      <c r="I948" s="10"/>
      <c r="J948" s="4">
        <v>0</v>
      </c>
      <c r="K948" s="4">
        <v>0</v>
      </c>
      <c r="L948" s="4">
        <v>0</v>
      </c>
      <c r="M948" s="17"/>
      <c r="N948" s="17"/>
      <c r="O948" s="11"/>
    </row>
    <row r="949" spans="1:15">
      <c r="A949" s="11"/>
      <c r="B949" s="10"/>
      <c r="C949" s="88"/>
      <c r="D949" s="16"/>
      <c r="E949" s="16"/>
      <c r="F949" s="16"/>
      <c r="G949" s="16"/>
      <c r="H949" s="16"/>
      <c r="I949" s="10"/>
      <c r="J949" s="4">
        <v>0</v>
      </c>
      <c r="K949" s="4">
        <v>0</v>
      </c>
      <c r="L949" s="4">
        <v>0</v>
      </c>
      <c r="M949" s="17"/>
      <c r="N949" s="17"/>
      <c r="O949" s="11"/>
    </row>
    <row r="950" spans="1:15">
      <c r="A950" s="11"/>
      <c r="B950" s="10"/>
      <c r="C950" s="88"/>
      <c r="D950" s="16"/>
      <c r="E950" s="16"/>
      <c r="F950" s="16"/>
      <c r="G950" s="16"/>
      <c r="H950" s="16"/>
      <c r="I950" s="10"/>
      <c r="J950" s="4">
        <v>0</v>
      </c>
      <c r="K950" s="4">
        <v>0</v>
      </c>
      <c r="L950" s="4">
        <v>0</v>
      </c>
      <c r="M950" s="17"/>
      <c r="N950" s="17"/>
      <c r="O950" s="11"/>
    </row>
    <row r="951" spans="1:15">
      <c r="A951" s="11"/>
      <c r="B951" s="10"/>
      <c r="C951" s="88"/>
      <c r="D951" s="16"/>
      <c r="E951" s="16"/>
      <c r="F951" s="16"/>
      <c r="G951" s="16"/>
      <c r="H951" s="16"/>
      <c r="I951" s="10"/>
      <c r="J951" s="4">
        <v>0</v>
      </c>
      <c r="K951" s="4">
        <v>0</v>
      </c>
      <c r="L951" s="4">
        <v>0</v>
      </c>
      <c r="M951" s="17"/>
      <c r="N951" s="17"/>
      <c r="O951" s="11"/>
    </row>
    <row r="952" spans="1:15">
      <c r="A952" s="11"/>
      <c r="B952" s="10"/>
      <c r="C952" s="88"/>
      <c r="D952" s="16"/>
      <c r="E952" s="16"/>
      <c r="F952" s="16"/>
      <c r="G952" s="16"/>
      <c r="H952" s="16"/>
      <c r="I952" s="10"/>
      <c r="J952" s="4">
        <v>0</v>
      </c>
      <c r="K952" s="4">
        <v>0</v>
      </c>
      <c r="L952" s="4">
        <v>0</v>
      </c>
      <c r="M952" s="17"/>
      <c r="N952" s="17"/>
      <c r="O952" s="11"/>
    </row>
    <row r="953" spans="1:15">
      <c r="A953" s="11"/>
      <c r="B953" s="10"/>
      <c r="C953" s="88"/>
      <c r="D953" s="16"/>
      <c r="E953" s="16"/>
      <c r="F953" s="16"/>
      <c r="G953" s="16"/>
      <c r="H953" s="16"/>
      <c r="I953" s="10"/>
      <c r="J953" s="4">
        <v>0</v>
      </c>
      <c r="K953" s="4">
        <v>0</v>
      </c>
      <c r="L953" s="4">
        <v>0</v>
      </c>
      <c r="M953" s="17"/>
      <c r="N953" s="17"/>
      <c r="O953" s="11"/>
    </row>
    <row r="954" spans="1:15">
      <c r="A954" s="11"/>
      <c r="B954" s="10"/>
      <c r="C954" s="88"/>
      <c r="D954" s="16"/>
      <c r="E954" s="16"/>
      <c r="F954" s="16"/>
      <c r="G954" s="16"/>
      <c r="H954" s="16"/>
      <c r="I954" s="10"/>
      <c r="J954" s="4">
        <v>0</v>
      </c>
      <c r="K954" s="4">
        <v>0</v>
      </c>
      <c r="L954" s="4">
        <v>0</v>
      </c>
      <c r="M954" s="17"/>
      <c r="N954" s="17"/>
      <c r="O954" s="11"/>
    </row>
    <row r="955" spans="1:15">
      <c r="A955" s="11"/>
      <c r="B955" s="10"/>
      <c r="C955" s="88"/>
      <c r="D955" s="16"/>
      <c r="E955" s="16"/>
      <c r="F955" s="16"/>
      <c r="G955" s="16"/>
      <c r="H955" s="16"/>
      <c r="I955" s="10"/>
      <c r="J955" s="4">
        <v>0</v>
      </c>
      <c r="K955" s="4">
        <v>0</v>
      </c>
      <c r="L955" s="4">
        <v>0</v>
      </c>
      <c r="M955" s="17"/>
      <c r="N955" s="17"/>
      <c r="O955" s="11"/>
    </row>
    <row r="956" spans="1:15">
      <c r="A956" s="11"/>
      <c r="B956" s="10"/>
      <c r="C956" s="88"/>
      <c r="D956" s="16"/>
      <c r="E956" s="16"/>
      <c r="F956" s="16"/>
      <c r="G956" s="16"/>
      <c r="H956" s="16"/>
      <c r="I956" s="10"/>
      <c r="J956" s="4">
        <v>0</v>
      </c>
      <c r="K956" s="4">
        <v>0</v>
      </c>
      <c r="L956" s="4">
        <v>0</v>
      </c>
      <c r="M956" s="17"/>
      <c r="N956" s="17"/>
      <c r="O956" s="11"/>
    </row>
    <row r="957" spans="1:15">
      <c r="A957" s="11"/>
      <c r="B957" s="10"/>
      <c r="C957" s="88"/>
      <c r="D957" s="16"/>
      <c r="E957" s="16"/>
      <c r="F957" s="16"/>
      <c r="G957" s="16"/>
      <c r="H957" s="16"/>
      <c r="I957" s="10"/>
      <c r="J957" s="4">
        <v>0</v>
      </c>
      <c r="K957" s="4">
        <v>0</v>
      </c>
      <c r="L957" s="4">
        <v>0</v>
      </c>
      <c r="M957" s="17"/>
      <c r="N957" s="17"/>
      <c r="O957" s="11"/>
    </row>
    <row r="958" spans="1:15">
      <c r="A958" s="11"/>
      <c r="B958" s="10"/>
      <c r="C958" s="88"/>
      <c r="D958" s="16"/>
      <c r="E958" s="16"/>
      <c r="F958" s="16"/>
      <c r="G958" s="16"/>
      <c r="H958" s="16"/>
      <c r="I958" s="10"/>
      <c r="J958" s="4">
        <v>0</v>
      </c>
      <c r="K958" s="4">
        <v>0</v>
      </c>
      <c r="L958" s="4">
        <v>0</v>
      </c>
      <c r="M958" s="17"/>
      <c r="N958" s="17"/>
      <c r="O958" s="11"/>
    </row>
    <row r="959" spans="1:15">
      <c r="A959" s="11"/>
      <c r="B959" s="10"/>
      <c r="C959" s="88"/>
      <c r="D959" s="16"/>
      <c r="E959" s="16"/>
      <c r="F959" s="16"/>
      <c r="G959" s="16"/>
      <c r="H959" s="16"/>
      <c r="I959" s="10"/>
      <c r="J959" s="4">
        <v>0</v>
      </c>
      <c r="K959" s="4">
        <v>0</v>
      </c>
      <c r="L959" s="4">
        <v>0</v>
      </c>
      <c r="M959" s="17"/>
      <c r="N959" s="17"/>
      <c r="O959" s="11"/>
    </row>
    <row r="960" spans="1:15">
      <c r="A960" s="11"/>
      <c r="B960" s="10"/>
      <c r="C960" s="88"/>
      <c r="D960" s="16"/>
      <c r="E960" s="16"/>
      <c r="F960" s="16"/>
      <c r="G960" s="16"/>
      <c r="H960" s="16"/>
      <c r="I960" s="10"/>
      <c r="J960" s="4">
        <v>0</v>
      </c>
      <c r="K960" s="4">
        <v>0</v>
      </c>
      <c r="L960" s="4">
        <v>0</v>
      </c>
      <c r="M960" s="17"/>
      <c r="N960" s="17"/>
      <c r="O960" s="11"/>
    </row>
    <row r="961" spans="1:15">
      <c r="A961" s="11"/>
      <c r="B961" s="10"/>
      <c r="C961" s="88"/>
      <c r="D961" s="16"/>
      <c r="E961" s="16"/>
      <c r="F961" s="16"/>
      <c r="G961" s="16"/>
      <c r="H961" s="16"/>
      <c r="I961" s="10"/>
      <c r="J961" s="4">
        <v>0</v>
      </c>
      <c r="K961" s="4">
        <v>0</v>
      </c>
      <c r="L961" s="4">
        <v>0</v>
      </c>
      <c r="M961" s="17"/>
      <c r="N961" s="17"/>
      <c r="O961" s="11"/>
    </row>
    <row r="962" spans="1:15">
      <c r="A962" s="11"/>
      <c r="B962" s="10"/>
      <c r="C962" s="88"/>
      <c r="D962" s="16"/>
      <c r="E962" s="16"/>
      <c r="F962" s="16"/>
      <c r="G962" s="16"/>
      <c r="H962" s="16"/>
      <c r="I962" s="10"/>
      <c r="J962" s="4">
        <v>0</v>
      </c>
      <c r="K962" s="4">
        <v>0</v>
      </c>
      <c r="L962" s="4">
        <v>0</v>
      </c>
      <c r="M962" s="17"/>
      <c r="N962" s="17"/>
      <c r="O962" s="11"/>
    </row>
    <row r="963" spans="1:15">
      <c r="A963" s="11"/>
      <c r="B963" s="10"/>
      <c r="C963" s="88"/>
      <c r="D963" s="16"/>
      <c r="E963" s="16"/>
      <c r="F963" s="16"/>
      <c r="G963" s="16"/>
      <c r="H963" s="16"/>
      <c r="I963" s="10"/>
      <c r="J963" s="4">
        <v>0</v>
      </c>
      <c r="K963" s="4">
        <v>0</v>
      </c>
      <c r="L963" s="4">
        <v>0</v>
      </c>
      <c r="M963" s="17"/>
      <c r="N963" s="17"/>
      <c r="O963" s="11"/>
    </row>
    <row r="964" spans="1:15">
      <c r="A964" s="11"/>
      <c r="B964" s="10"/>
      <c r="C964" s="88"/>
      <c r="D964" s="16"/>
      <c r="E964" s="16"/>
      <c r="F964" s="16"/>
      <c r="G964" s="16"/>
      <c r="H964" s="16"/>
      <c r="I964" s="10"/>
      <c r="J964" s="4">
        <v>0</v>
      </c>
      <c r="K964" s="4">
        <v>0</v>
      </c>
      <c r="L964" s="4">
        <v>0</v>
      </c>
      <c r="M964" s="17"/>
      <c r="N964" s="17"/>
      <c r="O964" s="11"/>
    </row>
    <row r="965" spans="1:15">
      <c r="A965" s="11"/>
      <c r="B965" s="10"/>
      <c r="C965" s="88"/>
      <c r="D965" s="16"/>
      <c r="E965" s="16"/>
      <c r="F965" s="16"/>
      <c r="G965" s="16"/>
      <c r="H965" s="16"/>
      <c r="I965" s="10"/>
      <c r="J965" s="4">
        <v>0</v>
      </c>
      <c r="K965" s="4">
        <v>0</v>
      </c>
      <c r="L965" s="4">
        <v>0</v>
      </c>
      <c r="M965" s="17"/>
      <c r="N965" s="17"/>
      <c r="O965" s="11"/>
    </row>
    <row r="966" spans="1:15">
      <c r="A966" s="11"/>
      <c r="B966" s="10"/>
      <c r="C966" s="88"/>
      <c r="D966" s="16"/>
      <c r="E966" s="16"/>
      <c r="F966" s="16"/>
      <c r="G966" s="16"/>
      <c r="H966" s="16"/>
      <c r="I966" s="10"/>
      <c r="J966" s="4">
        <v>0</v>
      </c>
      <c r="K966" s="4">
        <v>0</v>
      </c>
      <c r="L966" s="4">
        <v>0</v>
      </c>
      <c r="M966" s="17"/>
      <c r="N966" s="17"/>
      <c r="O966" s="11"/>
    </row>
    <row r="967" spans="1:15">
      <c r="A967" s="11"/>
      <c r="B967" s="10"/>
      <c r="C967" s="88"/>
      <c r="D967" s="16"/>
      <c r="E967" s="16"/>
      <c r="F967" s="16"/>
      <c r="G967" s="16"/>
      <c r="H967" s="16"/>
      <c r="I967" s="10"/>
      <c r="J967" s="4">
        <v>0</v>
      </c>
      <c r="K967" s="4">
        <v>0</v>
      </c>
      <c r="L967" s="4">
        <v>0</v>
      </c>
      <c r="M967" s="17"/>
      <c r="N967" s="17"/>
      <c r="O967" s="11"/>
    </row>
    <row r="968" spans="1:15">
      <c r="A968" s="11"/>
      <c r="B968" s="10"/>
      <c r="C968" s="88"/>
      <c r="D968" s="16"/>
      <c r="E968" s="16"/>
      <c r="F968" s="16"/>
      <c r="G968" s="16"/>
      <c r="H968" s="16"/>
      <c r="I968" s="10"/>
      <c r="J968" s="4">
        <v>0</v>
      </c>
      <c r="K968" s="4">
        <v>0</v>
      </c>
      <c r="L968" s="4">
        <v>0</v>
      </c>
      <c r="M968" s="17"/>
      <c r="N968" s="17"/>
      <c r="O968" s="11"/>
    </row>
    <row r="969" spans="1:15">
      <c r="A969" s="11"/>
      <c r="B969" s="10"/>
      <c r="C969" s="88"/>
      <c r="D969" s="16"/>
      <c r="E969" s="16"/>
      <c r="F969" s="16"/>
      <c r="G969" s="16"/>
      <c r="H969" s="16"/>
      <c r="I969" s="10"/>
      <c r="J969" s="4">
        <v>0</v>
      </c>
      <c r="K969" s="4">
        <v>0</v>
      </c>
      <c r="L969" s="4">
        <v>0</v>
      </c>
      <c r="M969" s="17"/>
      <c r="N969" s="17"/>
      <c r="O969" s="11"/>
    </row>
    <row r="970" spans="1:15">
      <c r="A970" s="11"/>
      <c r="B970" s="10"/>
      <c r="C970" s="88"/>
      <c r="D970" s="16"/>
      <c r="E970" s="16"/>
      <c r="F970" s="16"/>
      <c r="G970" s="16"/>
      <c r="H970" s="16"/>
      <c r="I970" s="10"/>
      <c r="J970" s="4">
        <v>0</v>
      </c>
      <c r="K970" s="4">
        <v>0</v>
      </c>
      <c r="L970" s="4">
        <v>0</v>
      </c>
      <c r="M970" s="17"/>
      <c r="N970" s="17"/>
      <c r="O970" s="11"/>
    </row>
    <row r="971" spans="1:15">
      <c r="A971" s="11"/>
      <c r="B971" s="10"/>
      <c r="C971" s="88"/>
      <c r="D971" s="16"/>
      <c r="E971" s="16"/>
      <c r="F971" s="16"/>
      <c r="G971" s="16"/>
      <c r="H971" s="16"/>
      <c r="I971" s="10"/>
      <c r="J971" s="4">
        <v>0</v>
      </c>
      <c r="K971" s="4">
        <v>0</v>
      </c>
      <c r="L971" s="4">
        <v>0</v>
      </c>
      <c r="M971" s="17"/>
      <c r="N971" s="17"/>
      <c r="O971" s="11"/>
    </row>
    <row r="972" spans="1:15">
      <c r="A972" s="11"/>
      <c r="B972" s="10"/>
      <c r="C972" s="88"/>
      <c r="D972" s="16"/>
      <c r="E972" s="16"/>
      <c r="F972" s="16"/>
      <c r="G972" s="16"/>
      <c r="H972" s="16"/>
      <c r="I972" s="10"/>
      <c r="J972" s="4">
        <v>0</v>
      </c>
      <c r="K972" s="4">
        <v>0</v>
      </c>
      <c r="L972" s="4">
        <v>0</v>
      </c>
      <c r="M972" s="17"/>
      <c r="N972" s="17"/>
      <c r="O972" s="11"/>
    </row>
    <row r="973" spans="1:15">
      <c r="A973" s="11"/>
      <c r="B973" s="10"/>
      <c r="C973" s="88"/>
      <c r="D973" s="16"/>
      <c r="E973" s="16"/>
      <c r="F973" s="16"/>
      <c r="G973" s="16"/>
      <c r="H973" s="16"/>
      <c r="I973" s="10"/>
      <c r="J973" s="4">
        <v>0</v>
      </c>
      <c r="K973" s="4">
        <v>0</v>
      </c>
      <c r="L973" s="4">
        <v>0</v>
      </c>
      <c r="M973" s="17"/>
      <c r="N973" s="17"/>
      <c r="O973" s="11"/>
    </row>
    <row r="974" spans="1:15">
      <c r="A974" s="11"/>
      <c r="B974" s="10"/>
      <c r="C974" s="88"/>
      <c r="D974" s="16"/>
      <c r="E974" s="16"/>
      <c r="F974" s="16"/>
      <c r="G974" s="16"/>
      <c r="H974" s="16"/>
      <c r="I974" s="10"/>
      <c r="J974" s="4">
        <v>0</v>
      </c>
      <c r="K974" s="4">
        <v>0</v>
      </c>
      <c r="L974" s="4">
        <v>0</v>
      </c>
      <c r="M974" s="17"/>
      <c r="N974" s="17"/>
      <c r="O974" s="11"/>
    </row>
    <row r="975" spans="1:15">
      <c r="A975" s="11"/>
      <c r="B975" s="10"/>
      <c r="C975" s="88"/>
      <c r="D975" s="16"/>
      <c r="E975" s="16"/>
      <c r="F975" s="16"/>
      <c r="G975" s="16"/>
      <c r="H975" s="16"/>
      <c r="I975" s="10"/>
      <c r="J975" s="4">
        <v>0</v>
      </c>
      <c r="K975" s="4">
        <v>0</v>
      </c>
      <c r="L975" s="4">
        <v>0</v>
      </c>
      <c r="M975" s="17"/>
      <c r="N975" s="17"/>
      <c r="O975" s="11"/>
    </row>
    <row r="976" spans="1:15">
      <c r="A976" s="11"/>
      <c r="B976" s="10"/>
      <c r="C976" s="88"/>
      <c r="D976" s="16"/>
      <c r="E976" s="16"/>
      <c r="F976" s="16"/>
      <c r="G976" s="16"/>
      <c r="H976" s="16"/>
      <c r="I976" s="10"/>
      <c r="J976" s="4">
        <v>0</v>
      </c>
      <c r="K976" s="4">
        <v>0</v>
      </c>
      <c r="L976" s="4">
        <v>0</v>
      </c>
      <c r="M976" s="17"/>
      <c r="N976" s="17"/>
      <c r="O976" s="11"/>
    </row>
    <row r="977" spans="1:15">
      <c r="A977" s="11"/>
      <c r="B977" s="10"/>
      <c r="C977" s="88"/>
      <c r="D977" s="16"/>
      <c r="E977" s="16"/>
      <c r="F977" s="16"/>
      <c r="G977" s="16"/>
      <c r="H977" s="16"/>
      <c r="I977" s="10"/>
      <c r="J977" s="4">
        <v>0</v>
      </c>
      <c r="K977" s="4">
        <v>0</v>
      </c>
      <c r="L977" s="4">
        <v>0</v>
      </c>
      <c r="M977" s="17"/>
      <c r="N977" s="17"/>
      <c r="O977" s="11"/>
    </row>
    <row r="978" spans="1:15">
      <c r="A978" s="11"/>
      <c r="B978" s="10"/>
      <c r="C978" s="88"/>
      <c r="D978" s="16"/>
      <c r="E978" s="16"/>
      <c r="F978" s="16"/>
      <c r="G978" s="16"/>
      <c r="H978" s="16"/>
      <c r="I978" s="10"/>
      <c r="J978" s="4">
        <v>0</v>
      </c>
      <c r="K978" s="4">
        <v>0</v>
      </c>
      <c r="L978" s="4">
        <v>0</v>
      </c>
      <c r="M978" s="17"/>
      <c r="N978" s="17"/>
      <c r="O978" s="11"/>
    </row>
    <row r="979" spans="1:15">
      <c r="A979" s="11"/>
      <c r="B979" s="10"/>
      <c r="C979" s="88"/>
      <c r="D979" s="16"/>
      <c r="E979" s="16"/>
      <c r="F979" s="16"/>
      <c r="G979" s="16"/>
      <c r="H979" s="16"/>
      <c r="I979" s="10"/>
      <c r="J979" s="4">
        <v>0</v>
      </c>
      <c r="K979" s="4">
        <v>0</v>
      </c>
      <c r="L979" s="4">
        <v>0</v>
      </c>
      <c r="M979" s="17"/>
      <c r="N979" s="17"/>
      <c r="O979" s="11"/>
    </row>
    <row r="980" spans="1:15">
      <c r="A980" s="11"/>
      <c r="B980" s="10"/>
      <c r="C980" s="88"/>
      <c r="D980" s="16"/>
      <c r="E980" s="16"/>
      <c r="F980" s="16"/>
      <c r="G980" s="16"/>
      <c r="H980" s="16"/>
      <c r="I980" s="10"/>
      <c r="J980" s="4">
        <v>0</v>
      </c>
      <c r="K980" s="4">
        <v>0</v>
      </c>
      <c r="L980" s="4">
        <v>0</v>
      </c>
      <c r="M980" s="17"/>
      <c r="N980" s="17"/>
      <c r="O980" s="11"/>
    </row>
    <row r="981" spans="1:15">
      <c r="A981" s="11"/>
      <c r="B981" s="10"/>
      <c r="C981" s="88"/>
      <c r="D981" s="16"/>
      <c r="E981" s="16"/>
      <c r="F981" s="16"/>
      <c r="G981" s="16"/>
      <c r="H981" s="16"/>
      <c r="I981" s="10"/>
      <c r="J981" s="4">
        <v>0</v>
      </c>
      <c r="K981" s="4">
        <v>0</v>
      </c>
      <c r="L981" s="4">
        <v>0</v>
      </c>
      <c r="M981" s="17"/>
      <c r="N981" s="17"/>
      <c r="O981" s="11"/>
    </row>
    <row r="982" spans="1:15">
      <c r="A982" s="11"/>
      <c r="B982" s="10"/>
      <c r="C982" s="88"/>
      <c r="D982" s="16"/>
      <c r="E982" s="16"/>
      <c r="F982" s="16"/>
      <c r="G982" s="16"/>
      <c r="H982" s="16"/>
      <c r="I982" s="10"/>
      <c r="J982" s="4">
        <v>0</v>
      </c>
      <c r="K982" s="4">
        <v>0</v>
      </c>
      <c r="L982" s="4">
        <v>0</v>
      </c>
      <c r="M982" s="17"/>
      <c r="N982" s="17"/>
      <c r="O982" s="11"/>
    </row>
    <row r="983" spans="1:15">
      <c r="A983" s="11"/>
      <c r="B983" s="10"/>
      <c r="C983" s="88"/>
      <c r="D983" s="16"/>
      <c r="E983" s="16"/>
      <c r="F983" s="16"/>
      <c r="G983" s="16"/>
      <c r="H983" s="16"/>
      <c r="I983" s="10"/>
      <c r="J983" s="4">
        <v>0</v>
      </c>
      <c r="K983" s="4">
        <v>0</v>
      </c>
      <c r="L983" s="4">
        <v>0</v>
      </c>
      <c r="M983" s="17"/>
      <c r="N983" s="17"/>
      <c r="O983" s="11"/>
    </row>
    <row r="984" spans="1:15">
      <c r="A984" s="11"/>
      <c r="B984" s="10"/>
      <c r="C984" s="88"/>
      <c r="D984" s="16"/>
      <c r="E984" s="16"/>
      <c r="F984" s="16"/>
      <c r="G984" s="16"/>
      <c r="H984" s="16"/>
      <c r="I984" s="10"/>
      <c r="J984" s="4" t="s">
        <v>215</v>
      </c>
      <c r="K984" s="4">
        <v>0</v>
      </c>
      <c r="L984" s="4">
        <v>0</v>
      </c>
      <c r="M984" s="17"/>
      <c r="N984" s="17"/>
      <c r="O984" s="11"/>
    </row>
    <row r="985" spans="1:15">
      <c r="A985" s="11"/>
      <c r="B985" s="10"/>
      <c r="C985" s="88"/>
      <c r="D985" s="16"/>
      <c r="E985" s="16"/>
      <c r="F985" s="16"/>
      <c r="G985" s="16"/>
      <c r="H985" s="16"/>
      <c r="I985" s="10"/>
      <c r="J985" s="4">
        <v>0</v>
      </c>
      <c r="K985" s="4">
        <v>0</v>
      </c>
      <c r="L985" s="4">
        <v>0</v>
      </c>
      <c r="M985" s="17"/>
      <c r="N985" s="17"/>
      <c r="O985" s="11"/>
    </row>
    <row r="986" spans="1:15">
      <c r="A986" s="11"/>
      <c r="B986" s="10"/>
      <c r="C986" s="88"/>
      <c r="D986" s="16"/>
      <c r="E986" s="16"/>
      <c r="F986" s="16"/>
      <c r="G986" s="16"/>
      <c r="H986" s="16"/>
      <c r="I986" s="10"/>
      <c r="J986" s="4">
        <v>0</v>
      </c>
      <c r="K986" s="4">
        <v>0</v>
      </c>
      <c r="L986" s="4">
        <v>0</v>
      </c>
      <c r="M986" s="17"/>
      <c r="N986" s="17"/>
      <c r="O986" s="11"/>
    </row>
    <row r="987" spans="1:15">
      <c r="A987" s="11"/>
      <c r="B987" s="10"/>
      <c r="C987" s="88"/>
      <c r="D987" s="16"/>
      <c r="E987" s="16"/>
      <c r="F987" s="16"/>
      <c r="G987" s="16"/>
      <c r="H987" s="16"/>
      <c r="I987" s="10"/>
      <c r="J987" s="4">
        <v>0</v>
      </c>
      <c r="K987" s="4">
        <v>0</v>
      </c>
      <c r="L987" s="4">
        <v>0</v>
      </c>
      <c r="M987" s="17"/>
      <c r="N987" s="17"/>
      <c r="O987" s="11"/>
    </row>
    <row r="988" spans="1:15">
      <c r="A988" s="11"/>
      <c r="B988" s="10"/>
      <c r="C988" s="88"/>
      <c r="D988" s="16"/>
      <c r="E988" s="16"/>
      <c r="F988" s="16"/>
      <c r="G988" s="16"/>
      <c r="H988" s="16"/>
      <c r="I988" s="10"/>
      <c r="J988" s="4">
        <v>0</v>
      </c>
      <c r="K988" s="4">
        <v>0</v>
      </c>
      <c r="L988" s="4">
        <v>0</v>
      </c>
      <c r="M988" s="17"/>
      <c r="N988" s="17"/>
      <c r="O988" s="11"/>
    </row>
    <row r="989" spans="1:15">
      <c r="A989" s="11"/>
      <c r="B989" s="10"/>
      <c r="C989" s="88"/>
      <c r="D989" s="16"/>
      <c r="E989" s="16"/>
      <c r="F989" s="16"/>
      <c r="G989" s="16"/>
      <c r="H989" s="16"/>
      <c r="I989" s="10"/>
      <c r="J989" s="4">
        <v>0</v>
      </c>
      <c r="K989" s="4">
        <v>0</v>
      </c>
      <c r="L989" s="4">
        <v>0</v>
      </c>
      <c r="M989" s="17"/>
      <c r="N989" s="17"/>
      <c r="O989" s="11"/>
    </row>
    <row r="990" spans="1:15">
      <c r="J990" s="4">
        <v>0</v>
      </c>
      <c r="K990" s="4">
        <v>0</v>
      </c>
      <c r="L990" s="4">
        <v>0</v>
      </c>
      <c r="M990" s="17"/>
      <c r="N990" s="17"/>
      <c r="O990" s="11"/>
    </row>
    <row r="991" spans="1:15">
      <c r="J991" s="4">
        <v>0</v>
      </c>
      <c r="K991" s="4">
        <v>0</v>
      </c>
      <c r="L991" s="4">
        <v>0</v>
      </c>
      <c r="M991" s="17"/>
      <c r="N991" s="17"/>
      <c r="O991" s="11"/>
    </row>
    <row r="992" spans="1:15">
      <c r="J992" s="4">
        <v>0</v>
      </c>
      <c r="K992" s="4">
        <v>0</v>
      </c>
      <c r="L992" s="4">
        <v>0</v>
      </c>
      <c r="M992" s="17"/>
      <c r="N992" s="17"/>
      <c r="O992" s="11"/>
    </row>
    <row r="993" spans="10:15">
      <c r="J993" s="4">
        <v>0</v>
      </c>
      <c r="K993" s="4">
        <v>0</v>
      </c>
      <c r="L993" s="4">
        <v>0</v>
      </c>
      <c r="M993" s="17"/>
      <c r="N993" s="17"/>
      <c r="O993" s="11"/>
    </row>
    <row r="994" spans="10:15">
      <c r="J994" s="4">
        <v>0</v>
      </c>
      <c r="K994" s="4">
        <v>0</v>
      </c>
      <c r="L994" s="4">
        <v>0</v>
      </c>
      <c r="M994" s="17"/>
      <c r="N994" s="17"/>
      <c r="O994" s="11"/>
    </row>
    <row r="995" spans="10:15">
      <c r="J995" s="4">
        <v>0</v>
      </c>
      <c r="K995" s="4">
        <v>0</v>
      </c>
      <c r="L995" s="4">
        <v>0</v>
      </c>
      <c r="M995" s="17"/>
      <c r="N995" s="17"/>
      <c r="O995" s="11"/>
    </row>
    <row r="996" spans="10:15">
      <c r="J996" s="4">
        <v>0</v>
      </c>
      <c r="K996" s="4">
        <v>0</v>
      </c>
      <c r="L996" s="4">
        <v>0</v>
      </c>
      <c r="M996" s="17"/>
      <c r="N996" s="17"/>
      <c r="O996" s="11"/>
    </row>
    <row r="997" spans="10:15">
      <c r="J997" s="4">
        <v>0</v>
      </c>
      <c r="K997" s="4">
        <v>0</v>
      </c>
      <c r="L997" s="4">
        <v>0</v>
      </c>
      <c r="M997" s="17"/>
      <c r="N997" s="17"/>
      <c r="O997" s="11"/>
    </row>
    <row r="998" spans="10:15">
      <c r="J998" s="4">
        <v>0</v>
      </c>
      <c r="K998" s="4">
        <v>0</v>
      </c>
      <c r="L998" s="4">
        <v>0</v>
      </c>
      <c r="M998" s="17"/>
      <c r="N998" s="17"/>
      <c r="O998" s="11"/>
    </row>
    <row r="999" spans="10:15">
      <c r="J999" s="4">
        <v>0</v>
      </c>
      <c r="K999" s="4">
        <v>0</v>
      </c>
      <c r="L999" s="4">
        <v>0</v>
      </c>
      <c r="M999" s="17"/>
      <c r="N999" s="17"/>
      <c r="O999" s="11"/>
    </row>
    <row r="1000" spans="10:15">
      <c r="J1000" s="4">
        <v>0</v>
      </c>
      <c r="K1000" s="4">
        <v>0</v>
      </c>
      <c r="L1000" s="4">
        <v>0</v>
      </c>
      <c r="M1000" s="17"/>
      <c r="N1000" s="17"/>
      <c r="O1000" s="11"/>
    </row>
    <row r="1001" spans="10:15">
      <c r="J1001" s="4">
        <v>0</v>
      </c>
      <c r="K1001" s="4">
        <v>0</v>
      </c>
      <c r="L1001" s="4">
        <v>0</v>
      </c>
      <c r="M1001" s="17"/>
      <c r="N1001" s="17"/>
      <c r="O1001" s="11"/>
    </row>
    <row r="1002" spans="10:15">
      <c r="J1002" s="4">
        <v>0</v>
      </c>
      <c r="K1002" s="4">
        <v>0</v>
      </c>
      <c r="L1002" s="4">
        <v>0</v>
      </c>
      <c r="M1002" s="17"/>
      <c r="N1002" s="17"/>
      <c r="O1002" s="11"/>
    </row>
    <row r="1003" spans="10:15">
      <c r="J1003" s="4">
        <v>0</v>
      </c>
      <c r="K1003" s="4">
        <v>0</v>
      </c>
      <c r="L1003" s="4">
        <v>0</v>
      </c>
      <c r="M1003" s="17"/>
      <c r="N1003" s="17"/>
      <c r="O1003" s="11"/>
    </row>
    <row r="1004" spans="10:15">
      <c r="J1004" s="4">
        <v>0</v>
      </c>
      <c r="K1004" s="4">
        <v>0</v>
      </c>
      <c r="L1004" s="4">
        <v>0</v>
      </c>
      <c r="M1004" s="17"/>
      <c r="N1004" s="17"/>
      <c r="O1004" s="11"/>
    </row>
    <row r="1005" spans="10:15">
      <c r="J1005" s="4">
        <v>0</v>
      </c>
      <c r="K1005" s="4">
        <v>0</v>
      </c>
      <c r="L1005" s="4">
        <v>0</v>
      </c>
      <c r="M1005" s="17"/>
      <c r="N1005" s="17"/>
      <c r="O1005" s="11"/>
    </row>
    <row r="1006" spans="10:15">
      <c r="J1006" s="4">
        <v>0</v>
      </c>
      <c r="K1006" s="4">
        <v>0</v>
      </c>
      <c r="L1006" s="4">
        <v>0</v>
      </c>
      <c r="M1006" s="17"/>
      <c r="N1006" s="17"/>
      <c r="O1006" s="11"/>
    </row>
    <row r="1007" spans="10:15">
      <c r="J1007" s="4">
        <v>0</v>
      </c>
      <c r="K1007" s="4">
        <v>0</v>
      </c>
      <c r="L1007" s="4">
        <v>0</v>
      </c>
      <c r="M1007" s="17"/>
      <c r="N1007" s="17"/>
      <c r="O1007" s="11"/>
    </row>
    <row r="1008" spans="10:15">
      <c r="J1008" s="4">
        <v>0</v>
      </c>
      <c r="K1008" s="4">
        <v>0</v>
      </c>
      <c r="L1008" s="4">
        <v>0</v>
      </c>
      <c r="M1008" s="17"/>
      <c r="N1008" s="17"/>
      <c r="O1008" s="11"/>
    </row>
    <row r="1009" spans="10:15">
      <c r="J1009" s="4">
        <v>0</v>
      </c>
      <c r="K1009" s="4">
        <v>0</v>
      </c>
      <c r="L1009" s="4">
        <v>0</v>
      </c>
      <c r="M1009" s="17"/>
      <c r="N1009" s="17"/>
      <c r="O1009" s="11"/>
    </row>
    <row r="1010" spans="10:15">
      <c r="J1010" s="4">
        <v>0</v>
      </c>
      <c r="K1010" s="4">
        <v>0</v>
      </c>
      <c r="L1010" s="4">
        <v>0</v>
      </c>
      <c r="M1010" s="17"/>
      <c r="N1010" s="17"/>
      <c r="O1010" s="11"/>
    </row>
    <row r="1011" spans="10:15">
      <c r="J1011" s="4">
        <v>0</v>
      </c>
      <c r="K1011" s="4">
        <v>0</v>
      </c>
      <c r="L1011" s="4">
        <v>0</v>
      </c>
      <c r="M1011" s="17"/>
      <c r="N1011" s="17"/>
      <c r="O1011" s="11"/>
    </row>
    <row r="1012" spans="10:15">
      <c r="J1012" s="4">
        <v>0</v>
      </c>
      <c r="K1012" s="4">
        <v>0</v>
      </c>
      <c r="L1012" s="4">
        <v>0</v>
      </c>
      <c r="M1012" s="17"/>
      <c r="N1012" s="17"/>
      <c r="O1012" s="11"/>
    </row>
    <row r="1013" spans="10:15">
      <c r="J1013" s="4">
        <v>0</v>
      </c>
      <c r="K1013" s="4">
        <v>0</v>
      </c>
      <c r="L1013" s="4">
        <v>0</v>
      </c>
      <c r="M1013" s="17"/>
      <c r="N1013" s="17"/>
      <c r="O1013" s="11"/>
    </row>
    <row r="1014" spans="10:15">
      <c r="J1014" s="4">
        <v>0</v>
      </c>
      <c r="K1014" s="4">
        <v>0</v>
      </c>
      <c r="L1014" s="4">
        <v>0</v>
      </c>
      <c r="M1014" s="17"/>
      <c r="N1014" s="17"/>
      <c r="O1014" s="11"/>
    </row>
    <row r="1015" spans="10:15">
      <c r="J1015" s="4">
        <v>0</v>
      </c>
      <c r="K1015" s="4">
        <v>0</v>
      </c>
      <c r="L1015" s="4">
        <v>0</v>
      </c>
      <c r="M1015" s="17"/>
      <c r="N1015" s="17"/>
      <c r="O1015" s="11"/>
    </row>
    <row r="1016" spans="10:15">
      <c r="J1016" s="4">
        <v>0</v>
      </c>
      <c r="K1016" s="4">
        <v>0</v>
      </c>
      <c r="L1016" s="4">
        <v>0</v>
      </c>
      <c r="M1016" s="17"/>
      <c r="N1016" s="17"/>
      <c r="O1016" s="11"/>
    </row>
    <row r="1017" spans="10:15">
      <c r="J1017" s="4">
        <v>0</v>
      </c>
      <c r="K1017" s="4">
        <v>0</v>
      </c>
      <c r="L1017" s="4">
        <v>0</v>
      </c>
      <c r="M1017" s="17"/>
      <c r="N1017" s="17"/>
      <c r="O1017" s="11"/>
    </row>
    <row r="1018" spans="10:15">
      <c r="J1018" s="4">
        <v>0</v>
      </c>
      <c r="K1018" s="4">
        <v>0</v>
      </c>
      <c r="L1018" s="4">
        <v>0</v>
      </c>
      <c r="M1018" s="17"/>
      <c r="N1018" s="17"/>
      <c r="O1018" s="11"/>
    </row>
    <row r="1019" spans="10:15">
      <c r="J1019" s="4">
        <v>0</v>
      </c>
      <c r="K1019" s="4">
        <v>0</v>
      </c>
      <c r="L1019" s="4">
        <v>0</v>
      </c>
      <c r="M1019" s="17"/>
      <c r="N1019" s="17"/>
      <c r="O1019" s="11"/>
    </row>
    <row r="1020" spans="10:15">
      <c r="J1020" s="4">
        <v>0</v>
      </c>
      <c r="K1020" s="4">
        <v>0</v>
      </c>
      <c r="L1020" s="4">
        <v>0</v>
      </c>
      <c r="M1020" s="17"/>
      <c r="N1020" s="17"/>
      <c r="O1020" s="11"/>
    </row>
    <row r="1021" spans="10:15">
      <c r="J1021" s="4">
        <v>0</v>
      </c>
      <c r="K1021" s="4">
        <v>0</v>
      </c>
      <c r="L1021" s="4">
        <v>0</v>
      </c>
      <c r="M1021" s="17"/>
      <c r="N1021" s="17"/>
      <c r="O1021" s="11"/>
    </row>
    <row r="1022" spans="10:15">
      <c r="J1022" s="4">
        <v>0</v>
      </c>
      <c r="K1022" s="4">
        <v>0</v>
      </c>
      <c r="L1022" s="4">
        <v>0</v>
      </c>
      <c r="M1022" s="17"/>
      <c r="N1022" s="17"/>
      <c r="O1022" s="11"/>
    </row>
    <row r="1023" spans="10:15">
      <c r="J1023" s="4">
        <v>0</v>
      </c>
      <c r="K1023" s="4">
        <v>0</v>
      </c>
      <c r="L1023" s="4">
        <v>0</v>
      </c>
      <c r="M1023" s="17"/>
      <c r="N1023" s="17"/>
      <c r="O1023" s="11"/>
    </row>
    <row r="1024" spans="10:15">
      <c r="J1024" s="4">
        <v>0</v>
      </c>
      <c r="K1024" s="4">
        <v>0</v>
      </c>
      <c r="L1024" s="4">
        <v>0</v>
      </c>
      <c r="M1024" s="17"/>
      <c r="N1024" s="17"/>
      <c r="O1024" s="11"/>
    </row>
    <row r="1025" spans="10:15">
      <c r="J1025" s="4">
        <v>0</v>
      </c>
      <c r="K1025" s="4">
        <v>0</v>
      </c>
      <c r="L1025" s="4">
        <v>0</v>
      </c>
      <c r="M1025" s="17"/>
      <c r="N1025" s="17"/>
      <c r="O1025" s="11"/>
    </row>
    <row r="1026" spans="10:15">
      <c r="J1026" s="4">
        <v>0</v>
      </c>
      <c r="K1026" s="4">
        <v>0</v>
      </c>
      <c r="L1026" s="4">
        <v>0</v>
      </c>
      <c r="M1026" s="17"/>
      <c r="N1026" s="17"/>
      <c r="O1026" s="11"/>
    </row>
    <row r="1027" spans="10:15">
      <c r="J1027" s="4">
        <v>0</v>
      </c>
      <c r="K1027" s="4">
        <v>0</v>
      </c>
      <c r="L1027" s="4">
        <v>0</v>
      </c>
      <c r="M1027" s="17"/>
      <c r="N1027" s="17"/>
      <c r="O1027" s="11"/>
    </row>
    <row r="1028" spans="10:15">
      <c r="J1028" s="4">
        <v>0</v>
      </c>
      <c r="K1028" s="4">
        <v>0</v>
      </c>
      <c r="L1028" s="4">
        <v>0</v>
      </c>
      <c r="M1028" s="17"/>
      <c r="N1028" s="17"/>
      <c r="O1028" s="11"/>
    </row>
    <row r="1029" spans="10:15">
      <c r="J1029" s="4">
        <v>0</v>
      </c>
      <c r="K1029" s="4">
        <v>0</v>
      </c>
      <c r="L1029" s="4">
        <v>0</v>
      </c>
      <c r="M1029" s="17"/>
      <c r="N1029" s="17"/>
      <c r="O1029" s="11"/>
    </row>
    <row r="1030" spans="10:15">
      <c r="J1030" s="4">
        <v>0</v>
      </c>
      <c r="K1030" s="4">
        <v>0</v>
      </c>
      <c r="L1030" s="4">
        <v>0</v>
      </c>
      <c r="M1030" s="17"/>
      <c r="N1030" s="17"/>
      <c r="O1030" s="11"/>
    </row>
    <row r="1031" spans="10:15">
      <c r="J1031" s="4">
        <v>0</v>
      </c>
      <c r="K1031" s="4">
        <v>0</v>
      </c>
      <c r="L1031" s="4">
        <v>0</v>
      </c>
      <c r="M1031" s="17"/>
      <c r="N1031" s="17"/>
      <c r="O1031" s="11"/>
    </row>
    <row r="1032" spans="10:15">
      <c r="J1032" s="4">
        <v>0</v>
      </c>
      <c r="K1032" s="4">
        <v>0</v>
      </c>
      <c r="L1032" s="4">
        <v>0</v>
      </c>
      <c r="M1032" s="17"/>
      <c r="N1032" s="17"/>
      <c r="O1032" s="11"/>
    </row>
    <row r="1033" spans="10:15">
      <c r="J1033" s="4">
        <v>0</v>
      </c>
      <c r="K1033" s="4">
        <v>0</v>
      </c>
      <c r="L1033" s="4">
        <v>0</v>
      </c>
      <c r="M1033" s="17"/>
      <c r="N1033" s="17"/>
      <c r="O1033" s="11"/>
    </row>
    <row r="1034" spans="10:15">
      <c r="J1034" s="4">
        <v>0</v>
      </c>
      <c r="K1034" s="4">
        <v>0</v>
      </c>
      <c r="L1034" s="4">
        <v>0</v>
      </c>
      <c r="M1034" s="17"/>
      <c r="N1034" s="17"/>
      <c r="O1034" s="11"/>
    </row>
    <row r="1035" spans="10:15">
      <c r="J1035" s="4">
        <v>0</v>
      </c>
      <c r="K1035" s="4">
        <v>0</v>
      </c>
      <c r="L1035" s="4">
        <v>0</v>
      </c>
      <c r="M1035" s="17"/>
      <c r="N1035" s="17"/>
      <c r="O1035" s="11"/>
    </row>
    <row r="1036" spans="10:15">
      <c r="J1036" s="4">
        <v>0</v>
      </c>
      <c r="K1036" s="4">
        <v>0</v>
      </c>
      <c r="L1036" s="4">
        <v>0</v>
      </c>
      <c r="M1036" s="17"/>
      <c r="N1036" s="17"/>
      <c r="O1036" s="11"/>
    </row>
    <row r="1037" spans="10:15">
      <c r="J1037" s="4">
        <v>0</v>
      </c>
      <c r="K1037" s="4">
        <v>0</v>
      </c>
      <c r="L1037" s="4">
        <v>0</v>
      </c>
      <c r="M1037" s="17"/>
      <c r="N1037" s="17"/>
      <c r="O1037" s="11"/>
    </row>
    <row r="1038" spans="10:15">
      <c r="J1038" s="4">
        <v>0</v>
      </c>
      <c r="K1038" s="4">
        <v>0</v>
      </c>
      <c r="L1038" s="4">
        <v>0</v>
      </c>
      <c r="M1038" s="17"/>
      <c r="N1038" s="17"/>
      <c r="O1038" s="11"/>
    </row>
    <row r="1039" spans="10:15">
      <c r="J1039" s="4">
        <v>0</v>
      </c>
      <c r="K1039" s="4">
        <v>0</v>
      </c>
      <c r="L1039" s="4">
        <v>0</v>
      </c>
      <c r="M1039" s="17"/>
      <c r="N1039" s="17"/>
      <c r="O1039" s="11"/>
    </row>
    <row r="1040" spans="10:15">
      <c r="J1040" s="4">
        <v>0</v>
      </c>
      <c r="K1040" s="4">
        <v>0</v>
      </c>
      <c r="L1040" s="4">
        <v>0</v>
      </c>
      <c r="M1040" s="17"/>
      <c r="N1040" s="17"/>
      <c r="O1040" s="11"/>
    </row>
    <row r="1041" spans="10:15">
      <c r="J1041" s="4">
        <v>0</v>
      </c>
      <c r="K1041" s="4">
        <v>0</v>
      </c>
      <c r="L1041" s="4">
        <v>0</v>
      </c>
      <c r="M1041" s="17"/>
      <c r="N1041" s="17"/>
      <c r="O1041" s="11"/>
    </row>
    <row r="1042" spans="10:15">
      <c r="J1042" s="4">
        <v>0</v>
      </c>
      <c r="K1042" s="4">
        <v>0</v>
      </c>
      <c r="L1042" s="4">
        <v>0</v>
      </c>
      <c r="M1042" s="17"/>
      <c r="N1042" s="17"/>
      <c r="O1042" s="11"/>
    </row>
    <row r="1043" spans="10:15">
      <c r="J1043" s="4">
        <v>0</v>
      </c>
      <c r="K1043" s="4">
        <v>0</v>
      </c>
      <c r="L1043" s="4">
        <v>0</v>
      </c>
      <c r="M1043" s="17"/>
      <c r="N1043" s="17"/>
      <c r="O1043" s="11"/>
    </row>
    <row r="1044" spans="10:15">
      <c r="J1044" s="4">
        <v>0</v>
      </c>
      <c r="K1044" s="4">
        <v>0</v>
      </c>
      <c r="L1044" s="4">
        <v>0</v>
      </c>
      <c r="M1044" s="17"/>
      <c r="N1044" s="17"/>
      <c r="O1044" s="11"/>
    </row>
    <row r="1045" spans="10:15">
      <c r="J1045" s="4">
        <v>0</v>
      </c>
      <c r="K1045" s="4">
        <v>0</v>
      </c>
      <c r="L1045" s="4">
        <v>0</v>
      </c>
      <c r="M1045" s="17"/>
      <c r="N1045" s="17"/>
      <c r="O1045" s="11"/>
    </row>
    <row r="1046" spans="10:15">
      <c r="J1046" s="4">
        <v>0</v>
      </c>
      <c r="K1046" s="4">
        <v>0</v>
      </c>
      <c r="L1046" s="4">
        <v>0</v>
      </c>
      <c r="M1046" s="17"/>
      <c r="N1046" s="17"/>
      <c r="O1046" s="11"/>
    </row>
    <row r="1047" spans="10:15">
      <c r="J1047" s="4">
        <v>0</v>
      </c>
      <c r="K1047" s="4">
        <v>0</v>
      </c>
      <c r="L1047" s="4">
        <v>0</v>
      </c>
      <c r="M1047" s="17"/>
      <c r="N1047" s="17"/>
      <c r="O1047" s="11"/>
    </row>
    <row r="1048" spans="10:15">
      <c r="J1048" s="4">
        <v>0</v>
      </c>
      <c r="K1048" s="4">
        <v>0</v>
      </c>
      <c r="L1048" s="4">
        <v>0</v>
      </c>
      <c r="M1048" s="17"/>
      <c r="N1048" s="17"/>
      <c r="O1048" s="11"/>
    </row>
    <row r="1049" spans="10:15">
      <c r="J1049" s="4">
        <v>0</v>
      </c>
      <c r="K1049" s="4">
        <v>0</v>
      </c>
      <c r="L1049" s="4">
        <v>0</v>
      </c>
      <c r="M1049" s="17"/>
      <c r="N1049" s="17"/>
      <c r="O1049" s="11"/>
    </row>
    <row r="1050" spans="10:15">
      <c r="J1050" s="4">
        <v>0</v>
      </c>
      <c r="K1050" s="4">
        <v>0</v>
      </c>
      <c r="L1050" s="4">
        <v>0</v>
      </c>
      <c r="M1050" s="17"/>
      <c r="N1050" s="17"/>
      <c r="O1050" s="11"/>
    </row>
    <row r="1051" spans="10:15">
      <c r="J1051" s="4">
        <v>0</v>
      </c>
      <c r="K1051" s="4">
        <v>0</v>
      </c>
      <c r="L1051" s="4">
        <v>0</v>
      </c>
      <c r="M1051" s="17"/>
      <c r="N1051" s="17"/>
      <c r="O1051" s="11"/>
    </row>
    <row r="1052" spans="10:15">
      <c r="J1052" s="4">
        <v>0</v>
      </c>
      <c r="K1052" s="4">
        <v>0</v>
      </c>
      <c r="L1052" s="4">
        <v>0</v>
      </c>
      <c r="M1052" s="17"/>
      <c r="N1052" s="17"/>
      <c r="O1052" s="11"/>
    </row>
    <row r="1053" spans="10:15">
      <c r="J1053" s="4">
        <v>0</v>
      </c>
      <c r="K1053" s="4">
        <v>0</v>
      </c>
      <c r="L1053" s="4">
        <v>0</v>
      </c>
      <c r="M1053" s="17"/>
      <c r="N1053" s="17"/>
      <c r="O1053" s="11"/>
    </row>
    <row r="1054" spans="10:15">
      <c r="J1054" s="4">
        <v>0</v>
      </c>
      <c r="K1054" s="4">
        <v>0</v>
      </c>
      <c r="L1054" s="4">
        <v>0</v>
      </c>
      <c r="M1054" s="17"/>
      <c r="N1054" s="17"/>
      <c r="O1054" s="11"/>
    </row>
    <row r="1055" spans="10:15">
      <c r="J1055" s="4">
        <v>0</v>
      </c>
      <c r="K1055" s="4">
        <v>0</v>
      </c>
      <c r="L1055" s="4">
        <v>0</v>
      </c>
      <c r="M1055" s="17"/>
      <c r="N1055" s="17"/>
      <c r="O1055" s="11"/>
    </row>
    <row r="1056" spans="10:15">
      <c r="J1056" s="4">
        <v>0</v>
      </c>
      <c r="K1056" s="4">
        <v>0</v>
      </c>
      <c r="L1056" s="4">
        <v>0</v>
      </c>
      <c r="M1056" s="17"/>
      <c r="N1056" s="17"/>
      <c r="O1056" s="11"/>
    </row>
    <row r="1057" spans="10:15">
      <c r="J1057" s="4">
        <v>0</v>
      </c>
      <c r="K1057" s="4">
        <v>0</v>
      </c>
      <c r="L1057" s="4">
        <v>0</v>
      </c>
      <c r="M1057" s="17"/>
      <c r="N1057" s="17"/>
      <c r="O1057" s="11"/>
    </row>
    <row r="1058" spans="10:15">
      <c r="J1058" s="4">
        <v>0</v>
      </c>
      <c r="K1058" s="4">
        <v>0</v>
      </c>
      <c r="L1058" s="4">
        <v>0</v>
      </c>
      <c r="M1058" s="17"/>
      <c r="N1058" s="17"/>
      <c r="O1058" s="11"/>
    </row>
    <row r="1059" spans="10:15">
      <c r="J1059" s="4">
        <v>0</v>
      </c>
      <c r="K1059" s="4">
        <v>0</v>
      </c>
      <c r="L1059" s="4">
        <v>0</v>
      </c>
      <c r="M1059" s="17"/>
      <c r="N1059" s="17"/>
      <c r="O1059" s="11"/>
    </row>
    <row r="1060" spans="10:15">
      <c r="J1060" s="4">
        <v>0</v>
      </c>
      <c r="K1060" s="4">
        <v>0</v>
      </c>
      <c r="L1060" s="4">
        <v>0</v>
      </c>
      <c r="M1060" s="17"/>
      <c r="N1060" s="17"/>
      <c r="O1060" s="11"/>
    </row>
    <row r="1061" spans="10:15">
      <c r="J1061" s="4">
        <v>0</v>
      </c>
      <c r="K1061" s="4">
        <v>0</v>
      </c>
      <c r="L1061" s="4">
        <v>0</v>
      </c>
      <c r="M1061" s="17"/>
      <c r="N1061" s="17"/>
      <c r="O1061" s="11"/>
    </row>
    <row r="1062" spans="10:15">
      <c r="J1062" s="4">
        <v>0</v>
      </c>
      <c r="K1062" s="4">
        <v>0</v>
      </c>
      <c r="L1062" s="4">
        <v>0</v>
      </c>
      <c r="M1062" s="17"/>
      <c r="N1062" s="17"/>
      <c r="O1062" s="11"/>
    </row>
    <row r="1063" spans="10:15">
      <c r="J1063" s="4">
        <v>0</v>
      </c>
      <c r="K1063" s="4">
        <v>0</v>
      </c>
      <c r="L1063" s="4">
        <v>0</v>
      </c>
      <c r="M1063" s="17"/>
      <c r="N1063" s="17"/>
      <c r="O1063" s="11"/>
    </row>
    <row r="1064" spans="10:15">
      <c r="J1064" s="4">
        <v>0</v>
      </c>
      <c r="K1064" s="4">
        <v>0</v>
      </c>
      <c r="L1064" s="4">
        <v>0</v>
      </c>
      <c r="M1064" s="17"/>
      <c r="N1064" s="17"/>
      <c r="O1064" s="11"/>
    </row>
    <row r="1065" spans="10:15">
      <c r="J1065" s="4">
        <v>0</v>
      </c>
      <c r="K1065" s="4">
        <v>0</v>
      </c>
      <c r="L1065" s="4">
        <v>0</v>
      </c>
      <c r="M1065" s="17"/>
      <c r="N1065" s="17"/>
      <c r="O1065" s="11"/>
    </row>
    <row r="1066" spans="10:15">
      <c r="J1066" s="4">
        <v>0</v>
      </c>
      <c r="K1066" s="4">
        <v>0</v>
      </c>
      <c r="L1066" s="4">
        <v>0</v>
      </c>
      <c r="M1066" s="17"/>
      <c r="N1066" s="17"/>
      <c r="O1066" s="11"/>
    </row>
    <row r="1067" spans="10:15">
      <c r="J1067" s="4">
        <v>0</v>
      </c>
      <c r="K1067" s="4">
        <v>0</v>
      </c>
      <c r="L1067" s="4">
        <v>0</v>
      </c>
      <c r="M1067" s="17"/>
      <c r="N1067" s="17"/>
      <c r="O1067" s="11"/>
    </row>
    <row r="1068" spans="10:15">
      <c r="J1068" s="4">
        <v>0</v>
      </c>
      <c r="K1068" s="4">
        <v>0</v>
      </c>
      <c r="L1068" s="4">
        <v>0</v>
      </c>
      <c r="M1068" s="17"/>
      <c r="N1068" s="17"/>
      <c r="O1068" s="11"/>
    </row>
    <row r="1069" spans="10:15">
      <c r="J1069" s="4">
        <v>0</v>
      </c>
      <c r="K1069" s="4">
        <v>0</v>
      </c>
      <c r="L1069" s="4">
        <v>0</v>
      </c>
      <c r="M1069" s="17"/>
      <c r="N1069" s="17"/>
      <c r="O1069" s="11"/>
    </row>
    <row r="1070" spans="10:15">
      <c r="J1070" s="4">
        <v>0</v>
      </c>
      <c r="K1070" s="4">
        <v>0</v>
      </c>
      <c r="L1070" s="4">
        <v>0</v>
      </c>
      <c r="M1070" s="17"/>
      <c r="N1070" s="17"/>
      <c r="O1070" s="11"/>
    </row>
    <row r="1071" spans="10:15">
      <c r="J1071" s="4">
        <v>0</v>
      </c>
      <c r="K1071" s="4">
        <v>0</v>
      </c>
      <c r="L1071" s="4">
        <v>0</v>
      </c>
      <c r="M1071" s="17"/>
      <c r="N1071" s="17"/>
      <c r="O1071" s="11"/>
    </row>
    <row r="1072" spans="10:15">
      <c r="J1072" s="4">
        <v>0</v>
      </c>
      <c r="K1072" s="4">
        <v>0</v>
      </c>
      <c r="L1072" s="4">
        <v>0</v>
      </c>
      <c r="M1072" s="17"/>
      <c r="N1072" s="17"/>
      <c r="O1072" s="11"/>
    </row>
    <row r="1073" spans="10:15">
      <c r="J1073" s="4">
        <v>0</v>
      </c>
      <c r="K1073" s="4">
        <v>0</v>
      </c>
      <c r="L1073" s="4">
        <v>0</v>
      </c>
      <c r="M1073" s="17"/>
      <c r="N1073" s="17"/>
      <c r="O1073" s="11"/>
    </row>
    <row r="1074" spans="10:15">
      <c r="J1074" s="4">
        <v>0</v>
      </c>
      <c r="K1074" s="4">
        <v>0</v>
      </c>
      <c r="L1074" s="4">
        <v>0</v>
      </c>
      <c r="M1074" s="17"/>
      <c r="N1074" s="17"/>
      <c r="O1074" s="11"/>
    </row>
    <row r="1075" spans="10:15">
      <c r="J1075" s="4">
        <v>0</v>
      </c>
      <c r="K1075" s="4">
        <v>0</v>
      </c>
      <c r="L1075" s="4">
        <v>0</v>
      </c>
      <c r="M1075" s="17"/>
      <c r="N1075" s="17"/>
      <c r="O1075" s="11"/>
    </row>
    <row r="1076" spans="10:15">
      <c r="J1076" s="4">
        <v>0</v>
      </c>
      <c r="K1076" s="4">
        <v>0</v>
      </c>
      <c r="L1076" s="4">
        <v>0</v>
      </c>
      <c r="M1076" s="17"/>
      <c r="N1076" s="17"/>
      <c r="O1076" s="11"/>
    </row>
    <row r="1077" spans="10:15">
      <c r="J1077" s="4">
        <v>0</v>
      </c>
      <c r="K1077" s="4">
        <v>0</v>
      </c>
      <c r="L1077" s="4">
        <v>0</v>
      </c>
      <c r="M1077" s="17"/>
      <c r="N1077" s="17"/>
      <c r="O1077" s="11"/>
    </row>
    <row r="1078" spans="10:15">
      <c r="J1078" s="4">
        <v>0</v>
      </c>
      <c r="K1078" s="4">
        <v>0</v>
      </c>
      <c r="L1078" s="4">
        <v>0</v>
      </c>
      <c r="M1078" s="17"/>
      <c r="N1078" s="17"/>
      <c r="O1078" s="11"/>
    </row>
    <row r="1079" spans="10:15">
      <c r="J1079" s="4">
        <v>0</v>
      </c>
      <c r="K1079" s="4">
        <v>0</v>
      </c>
      <c r="L1079" s="4">
        <v>0</v>
      </c>
      <c r="M1079" s="17"/>
      <c r="N1079" s="17"/>
      <c r="O1079" s="11"/>
    </row>
    <row r="1080" spans="10:15">
      <c r="J1080" s="4">
        <v>0</v>
      </c>
      <c r="K1080" s="4">
        <v>0</v>
      </c>
      <c r="L1080" s="4">
        <v>0</v>
      </c>
      <c r="M1080" s="17"/>
      <c r="N1080" s="17"/>
      <c r="O1080" s="11"/>
    </row>
    <row r="1081" spans="10:15">
      <c r="J1081" s="4">
        <v>0</v>
      </c>
      <c r="K1081" s="4">
        <v>0</v>
      </c>
      <c r="L1081" s="4">
        <v>0</v>
      </c>
      <c r="M1081" s="17"/>
      <c r="N1081" s="17"/>
      <c r="O1081" s="11"/>
    </row>
    <row r="1082" spans="10:15">
      <c r="J1082" s="4">
        <v>0</v>
      </c>
      <c r="K1082" s="4">
        <v>0</v>
      </c>
      <c r="L1082" s="4">
        <v>0</v>
      </c>
      <c r="M1082" s="17"/>
      <c r="N1082" s="17"/>
      <c r="O1082" s="11"/>
    </row>
    <row r="1083" spans="10:15">
      <c r="J1083" s="4">
        <v>0</v>
      </c>
      <c r="K1083" s="4">
        <v>0</v>
      </c>
      <c r="L1083" s="4">
        <v>0</v>
      </c>
      <c r="M1083" s="17"/>
      <c r="N1083" s="17"/>
      <c r="O1083" s="11"/>
    </row>
    <row r="1084" spans="10:15">
      <c r="J1084" s="4">
        <v>0</v>
      </c>
      <c r="K1084" s="4">
        <v>0</v>
      </c>
      <c r="L1084" s="4">
        <v>0</v>
      </c>
      <c r="M1084" s="17"/>
      <c r="N1084" s="17"/>
      <c r="O1084" s="11"/>
    </row>
    <row r="1085" spans="10:15">
      <c r="J1085" s="4">
        <v>0</v>
      </c>
      <c r="K1085" s="4">
        <v>0</v>
      </c>
      <c r="L1085" s="4">
        <v>0</v>
      </c>
      <c r="M1085" s="17"/>
      <c r="N1085" s="17"/>
      <c r="O1085" s="11"/>
    </row>
    <row r="1086" spans="10:15">
      <c r="J1086" s="4">
        <v>0</v>
      </c>
      <c r="K1086" s="4">
        <v>0</v>
      </c>
      <c r="L1086" s="4">
        <v>0</v>
      </c>
      <c r="M1086" s="17"/>
      <c r="N1086" s="17"/>
      <c r="O1086" s="11"/>
    </row>
    <row r="1087" spans="10:15">
      <c r="J1087" s="4">
        <v>0</v>
      </c>
      <c r="K1087" s="4">
        <v>0</v>
      </c>
      <c r="L1087" s="4">
        <v>0</v>
      </c>
      <c r="M1087" s="17"/>
      <c r="N1087" s="17"/>
      <c r="O1087" s="11"/>
    </row>
    <row r="1088" spans="10:15">
      <c r="J1088" s="4">
        <v>0</v>
      </c>
      <c r="K1088" s="4">
        <v>0</v>
      </c>
      <c r="L1088" s="4">
        <v>0</v>
      </c>
      <c r="M1088" s="17"/>
      <c r="N1088" s="17"/>
      <c r="O1088" s="11"/>
    </row>
    <row r="1089" spans="10:15">
      <c r="J1089" s="4">
        <v>0</v>
      </c>
      <c r="K1089" s="4">
        <v>0</v>
      </c>
      <c r="L1089" s="4">
        <v>0</v>
      </c>
      <c r="M1089" s="17"/>
      <c r="N1089" s="17"/>
      <c r="O1089" s="11"/>
    </row>
    <row r="1090" spans="10:15">
      <c r="J1090" s="4">
        <v>0</v>
      </c>
      <c r="K1090" s="4">
        <v>0</v>
      </c>
      <c r="L1090" s="4">
        <v>0</v>
      </c>
      <c r="M1090" s="17"/>
      <c r="N1090" s="17"/>
      <c r="O1090" s="11"/>
    </row>
    <row r="1091" spans="10:15">
      <c r="J1091" s="4">
        <v>0</v>
      </c>
      <c r="K1091" s="4">
        <v>0</v>
      </c>
      <c r="L1091" s="4">
        <v>0</v>
      </c>
      <c r="M1091" s="17"/>
      <c r="N1091" s="17"/>
      <c r="O1091" s="11"/>
    </row>
    <row r="1092" spans="10:15">
      <c r="J1092" s="4">
        <v>0</v>
      </c>
      <c r="K1092" s="4">
        <v>0</v>
      </c>
      <c r="L1092" s="4">
        <v>0</v>
      </c>
      <c r="M1092" s="17"/>
      <c r="N1092" s="17"/>
      <c r="O1092" s="11"/>
    </row>
    <row r="1093" spans="10:15">
      <c r="J1093" s="4">
        <v>0</v>
      </c>
      <c r="K1093" s="4">
        <v>0</v>
      </c>
      <c r="L1093" s="4">
        <v>0</v>
      </c>
      <c r="M1093" s="17"/>
      <c r="N1093" s="17"/>
      <c r="O1093" s="11"/>
    </row>
    <row r="1094" spans="10:15">
      <c r="J1094" s="4">
        <v>0</v>
      </c>
      <c r="K1094" s="4">
        <v>0</v>
      </c>
      <c r="L1094" s="4">
        <v>0</v>
      </c>
      <c r="M1094" s="17"/>
      <c r="N1094" s="17"/>
      <c r="O1094" s="11"/>
    </row>
    <row r="1095" spans="10:15">
      <c r="J1095" s="4">
        <v>0</v>
      </c>
      <c r="K1095" s="4">
        <v>0</v>
      </c>
      <c r="L1095" s="4">
        <v>0</v>
      </c>
      <c r="M1095" s="17"/>
      <c r="N1095" s="17"/>
      <c r="O1095" s="11"/>
    </row>
    <row r="1096" spans="10:15">
      <c r="J1096" s="4">
        <v>0</v>
      </c>
      <c r="K1096" s="4">
        <v>0</v>
      </c>
      <c r="L1096" s="4">
        <v>0</v>
      </c>
      <c r="M1096" s="17"/>
      <c r="N1096" s="17"/>
      <c r="O1096" s="11"/>
    </row>
    <row r="1097" spans="10:15">
      <c r="J1097" s="4">
        <v>0</v>
      </c>
      <c r="K1097" s="4">
        <v>0</v>
      </c>
      <c r="L1097" s="4">
        <v>0</v>
      </c>
      <c r="M1097" s="17"/>
      <c r="N1097" s="17"/>
      <c r="O1097" s="11"/>
    </row>
    <row r="1098" spans="10:15">
      <c r="J1098" s="4">
        <v>0</v>
      </c>
      <c r="K1098" s="4">
        <v>0</v>
      </c>
      <c r="L1098" s="4">
        <v>0</v>
      </c>
      <c r="M1098" s="17"/>
      <c r="N1098" s="17"/>
      <c r="O1098" s="11"/>
    </row>
    <row r="1099" spans="10:15">
      <c r="J1099" s="4">
        <v>0</v>
      </c>
      <c r="K1099" s="4">
        <v>0</v>
      </c>
      <c r="L1099" s="4">
        <v>0</v>
      </c>
      <c r="M1099" s="17"/>
      <c r="N1099" s="17"/>
      <c r="O1099" s="11"/>
    </row>
    <row r="1100" spans="10:15">
      <c r="J1100" s="4">
        <v>0</v>
      </c>
      <c r="K1100" s="4">
        <v>0</v>
      </c>
      <c r="L1100" s="4">
        <v>0</v>
      </c>
      <c r="M1100" s="17"/>
      <c r="N1100" s="17"/>
      <c r="O1100" s="11"/>
    </row>
    <row r="1101" spans="10:15">
      <c r="J1101" s="4">
        <v>0</v>
      </c>
      <c r="K1101" s="4">
        <v>0</v>
      </c>
      <c r="L1101" s="4">
        <v>0</v>
      </c>
      <c r="M1101" s="17"/>
      <c r="N1101" s="17"/>
      <c r="O1101" s="11"/>
    </row>
    <row r="1102" spans="10:15">
      <c r="J1102" s="4">
        <v>0</v>
      </c>
      <c r="K1102" s="4">
        <v>0</v>
      </c>
      <c r="L1102" s="4">
        <v>0</v>
      </c>
      <c r="M1102" s="17"/>
      <c r="N1102" s="17"/>
      <c r="O1102" s="11"/>
    </row>
    <row r="1103" spans="10:15">
      <c r="J1103" s="4">
        <v>0</v>
      </c>
      <c r="K1103" s="4">
        <v>0</v>
      </c>
      <c r="L1103" s="4">
        <v>0</v>
      </c>
      <c r="M1103" s="17"/>
      <c r="N1103" s="17"/>
      <c r="O1103" s="11"/>
    </row>
    <row r="1104" spans="10:15">
      <c r="J1104" s="4">
        <v>0</v>
      </c>
      <c r="K1104" s="4">
        <v>0</v>
      </c>
      <c r="L1104" s="4">
        <v>0</v>
      </c>
      <c r="M1104" s="17"/>
      <c r="N1104" s="17"/>
      <c r="O1104" s="11"/>
    </row>
    <row r="1105" spans="10:15">
      <c r="J1105" s="4">
        <v>0</v>
      </c>
      <c r="K1105" s="4">
        <v>0</v>
      </c>
      <c r="L1105" s="4">
        <v>0</v>
      </c>
      <c r="M1105" s="17"/>
      <c r="N1105" s="17"/>
      <c r="O1105" s="11"/>
    </row>
    <row r="1106" spans="10:15">
      <c r="J1106" s="4">
        <v>0</v>
      </c>
      <c r="K1106" s="4">
        <v>0</v>
      </c>
      <c r="L1106" s="4">
        <v>0</v>
      </c>
      <c r="M1106" s="17"/>
      <c r="N1106" s="17"/>
      <c r="O1106" s="11"/>
    </row>
    <row r="1107" spans="10:15">
      <c r="J1107" s="4">
        <v>0</v>
      </c>
      <c r="K1107" s="4">
        <v>0</v>
      </c>
      <c r="L1107" s="4">
        <v>0</v>
      </c>
      <c r="M1107" s="17"/>
      <c r="N1107" s="17"/>
      <c r="O1107" s="11"/>
    </row>
    <row r="1108" spans="10:15">
      <c r="J1108" s="4">
        <v>0</v>
      </c>
      <c r="K1108" s="4">
        <v>0</v>
      </c>
      <c r="L1108" s="4">
        <v>0</v>
      </c>
      <c r="M1108" s="17"/>
      <c r="N1108" s="17"/>
      <c r="O1108" s="11"/>
    </row>
    <row r="1109" spans="10:15">
      <c r="J1109" s="4">
        <v>0</v>
      </c>
      <c r="K1109" s="4">
        <v>0</v>
      </c>
      <c r="L1109" s="4">
        <v>0</v>
      </c>
      <c r="M1109" s="17"/>
      <c r="N1109" s="17"/>
      <c r="O1109" s="11"/>
    </row>
    <row r="1110" spans="10:15">
      <c r="J1110" s="4">
        <v>0</v>
      </c>
      <c r="K1110" s="4">
        <v>0</v>
      </c>
      <c r="L1110" s="4">
        <v>0</v>
      </c>
      <c r="M1110" s="17"/>
      <c r="N1110" s="17"/>
      <c r="O1110" s="11"/>
    </row>
    <row r="1111" spans="10:15">
      <c r="J1111" s="4">
        <v>0</v>
      </c>
      <c r="K1111" s="4">
        <v>0</v>
      </c>
      <c r="L1111" s="4">
        <v>0</v>
      </c>
      <c r="M1111" s="17"/>
      <c r="N1111" s="17"/>
      <c r="O1111" s="11"/>
    </row>
    <row r="1112" spans="10:15">
      <c r="J1112" s="4">
        <v>0</v>
      </c>
      <c r="K1112" s="4">
        <v>0</v>
      </c>
      <c r="L1112" s="4">
        <v>0</v>
      </c>
      <c r="M1112" s="17"/>
      <c r="N1112" s="17"/>
      <c r="O1112" s="11"/>
    </row>
    <row r="1113" spans="10:15">
      <c r="J1113" s="4">
        <v>0</v>
      </c>
      <c r="K1113" s="4">
        <v>0</v>
      </c>
      <c r="L1113" s="4">
        <v>0</v>
      </c>
      <c r="M1113" s="17"/>
      <c r="N1113" s="17"/>
      <c r="O1113" s="11"/>
    </row>
    <row r="1114" spans="10:15">
      <c r="J1114" s="4">
        <v>0</v>
      </c>
      <c r="K1114" s="4">
        <v>0</v>
      </c>
      <c r="L1114" s="4">
        <v>0</v>
      </c>
      <c r="M1114" s="17"/>
      <c r="N1114" s="17"/>
      <c r="O1114" s="11"/>
    </row>
    <row r="1115" spans="10:15">
      <c r="J1115" s="4">
        <v>0</v>
      </c>
      <c r="K1115" s="4">
        <v>0</v>
      </c>
      <c r="L1115" s="4">
        <v>0</v>
      </c>
      <c r="M1115" s="17"/>
      <c r="N1115" s="17"/>
      <c r="O1115" s="11"/>
    </row>
    <row r="1116" spans="10:15">
      <c r="J1116" s="4">
        <v>0</v>
      </c>
      <c r="K1116" s="4">
        <v>0</v>
      </c>
      <c r="L1116" s="4">
        <v>0</v>
      </c>
      <c r="M1116" s="17"/>
      <c r="N1116" s="17"/>
      <c r="O1116" s="11"/>
    </row>
    <row r="1117" spans="10:15">
      <c r="J1117" s="4">
        <v>0</v>
      </c>
      <c r="K1117" s="4">
        <v>0</v>
      </c>
      <c r="L1117" s="4">
        <v>0</v>
      </c>
      <c r="M1117" s="17"/>
      <c r="N1117" s="17"/>
      <c r="O1117" s="11"/>
    </row>
    <row r="1118" spans="10:15">
      <c r="J1118" s="4">
        <v>0</v>
      </c>
      <c r="K1118" s="4">
        <v>0</v>
      </c>
      <c r="L1118" s="4">
        <v>0</v>
      </c>
      <c r="M1118" s="17"/>
      <c r="N1118" s="17"/>
      <c r="O1118" s="11"/>
    </row>
    <row r="1119" spans="10:15">
      <c r="J1119" s="4">
        <v>0</v>
      </c>
      <c r="K1119" s="4">
        <v>0</v>
      </c>
      <c r="L1119" s="4">
        <v>0</v>
      </c>
      <c r="M1119" s="17"/>
      <c r="N1119" s="17"/>
      <c r="O1119" s="11"/>
    </row>
    <row r="1120" spans="10:15">
      <c r="J1120" s="4">
        <v>0</v>
      </c>
      <c r="K1120" s="4">
        <v>0</v>
      </c>
      <c r="L1120" s="4">
        <v>0</v>
      </c>
      <c r="M1120" s="17"/>
      <c r="N1120" s="17"/>
      <c r="O1120" s="11"/>
    </row>
    <row r="1121" spans="10:15">
      <c r="J1121" s="4">
        <v>0</v>
      </c>
      <c r="K1121" s="4">
        <v>0</v>
      </c>
      <c r="L1121" s="4">
        <v>0</v>
      </c>
      <c r="M1121" s="17"/>
      <c r="N1121" s="17"/>
      <c r="O1121" s="11"/>
    </row>
    <row r="1122" spans="10:15">
      <c r="J1122" s="4">
        <v>0</v>
      </c>
      <c r="K1122" s="4">
        <v>0</v>
      </c>
      <c r="L1122" s="4">
        <v>0</v>
      </c>
      <c r="M1122" s="17"/>
      <c r="N1122" s="17"/>
      <c r="O1122" s="11"/>
    </row>
    <row r="1123" spans="10:15">
      <c r="J1123" s="4">
        <v>0</v>
      </c>
      <c r="K1123" s="4">
        <v>0</v>
      </c>
      <c r="L1123" s="4">
        <v>0</v>
      </c>
      <c r="M1123" s="17"/>
      <c r="N1123" s="17"/>
      <c r="O1123" s="11"/>
    </row>
    <row r="1124" spans="10:15">
      <c r="J1124" s="4">
        <v>0</v>
      </c>
      <c r="K1124" s="4">
        <v>0</v>
      </c>
      <c r="L1124" s="4">
        <v>0</v>
      </c>
      <c r="M1124" s="17"/>
      <c r="N1124" s="17"/>
      <c r="O1124" s="11"/>
    </row>
    <row r="1125" spans="10:15">
      <c r="J1125" s="4">
        <v>0</v>
      </c>
      <c r="K1125" s="4">
        <v>0</v>
      </c>
      <c r="L1125" s="4">
        <v>0</v>
      </c>
      <c r="M1125" s="17"/>
      <c r="N1125" s="17"/>
      <c r="O1125" s="11"/>
    </row>
    <row r="1126" spans="10:15">
      <c r="J1126" s="4">
        <v>0</v>
      </c>
      <c r="K1126" s="4">
        <v>0</v>
      </c>
      <c r="L1126" s="4">
        <v>0</v>
      </c>
      <c r="M1126" s="17"/>
      <c r="N1126" s="17"/>
      <c r="O1126" s="11"/>
    </row>
    <row r="1127" spans="10:15">
      <c r="J1127" s="4">
        <v>0</v>
      </c>
      <c r="K1127" s="4">
        <v>0</v>
      </c>
      <c r="L1127" s="4">
        <v>0</v>
      </c>
      <c r="M1127" s="17"/>
      <c r="N1127" s="17"/>
      <c r="O1127" s="11"/>
    </row>
    <row r="1128" spans="10:15">
      <c r="J1128" s="4">
        <v>0</v>
      </c>
      <c r="K1128" s="4">
        <v>0</v>
      </c>
      <c r="L1128" s="4">
        <v>0</v>
      </c>
      <c r="M1128" s="17"/>
      <c r="N1128" s="17"/>
      <c r="O1128" s="11"/>
    </row>
    <row r="1129" spans="10:15">
      <c r="J1129" s="4">
        <v>0</v>
      </c>
      <c r="K1129" s="4">
        <v>0</v>
      </c>
      <c r="L1129" s="4">
        <v>0</v>
      </c>
      <c r="M1129" s="17"/>
      <c r="N1129" s="17"/>
      <c r="O1129" s="11"/>
    </row>
    <row r="1130" spans="10:15">
      <c r="J1130" s="4">
        <v>0</v>
      </c>
      <c r="K1130" s="4">
        <v>0</v>
      </c>
      <c r="L1130" s="4">
        <v>0</v>
      </c>
      <c r="M1130" s="17"/>
      <c r="N1130" s="17"/>
      <c r="O1130" s="11"/>
    </row>
    <row r="1131" spans="10:15">
      <c r="J1131" s="4">
        <v>0</v>
      </c>
      <c r="K1131" s="4">
        <v>0</v>
      </c>
      <c r="L1131" s="4">
        <v>0</v>
      </c>
      <c r="M1131" s="17"/>
      <c r="N1131" s="17"/>
      <c r="O1131" s="11"/>
    </row>
    <row r="1132" spans="10:15">
      <c r="J1132" s="4">
        <v>0</v>
      </c>
      <c r="K1132" s="4">
        <v>0</v>
      </c>
      <c r="L1132" s="4">
        <v>0</v>
      </c>
      <c r="M1132" s="17"/>
      <c r="N1132" s="17"/>
      <c r="O1132" s="11"/>
    </row>
    <row r="1133" spans="10:15">
      <c r="J1133" s="4">
        <v>0</v>
      </c>
      <c r="K1133" s="4">
        <v>0</v>
      </c>
      <c r="L1133" s="4">
        <v>0</v>
      </c>
      <c r="M1133" s="17"/>
      <c r="N1133" s="17"/>
      <c r="O1133" s="11"/>
    </row>
    <row r="1134" spans="10:15">
      <c r="J1134" s="4">
        <v>0</v>
      </c>
      <c r="K1134" s="4">
        <v>0</v>
      </c>
      <c r="L1134" s="4">
        <v>0</v>
      </c>
      <c r="M1134" s="17"/>
      <c r="N1134" s="17"/>
      <c r="O1134" s="11"/>
    </row>
    <row r="1135" spans="10:15">
      <c r="J1135" s="4">
        <v>0</v>
      </c>
      <c r="K1135" s="4">
        <v>0</v>
      </c>
      <c r="L1135" s="4">
        <v>0</v>
      </c>
      <c r="M1135" s="17"/>
      <c r="N1135" s="17"/>
      <c r="O1135" s="11"/>
    </row>
    <row r="1136" spans="10:15">
      <c r="J1136" s="4">
        <v>0</v>
      </c>
      <c r="K1136" s="4">
        <v>0</v>
      </c>
      <c r="L1136" s="4">
        <v>0</v>
      </c>
      <c r="M1136" s="17"/>
      <c r="N1136" s="17"/>
      <c r="O1136" s="11"/>
    </row>
    <row r="1137" spans="10:15">
      <c r="J1137" s="4">
        <v>0</v>
      </c>
      <c r="K1137" s="4">
        <v>0</v>
      </c>
      <c r="L1137" s="4">
        <v>0</v>
      </c>
      <c r="M1137" s="17"/>
      <c r="N1137" s="17"/>
      <c r="O1137" s="11"/>
    </row>
    <row r="1138" spans="10:15">
      <c r="J1138" s="4">
        <v>0</v>
      </c>
      <c r="K1138" s="4">
        <v>0</v>
      </c>
      <c r="L1138" s="4">
        <v>0</v>
      </c>
      <c r="M1138" s="17"/>
      <c r="N1138" s="17"/>
      <c r="O1138" s="11"/>
    </row>
    <row r="1139" spans="10:15">
      <c r="J1139" s="4">
        <v>0</v>
      </c>
      <c r="K1139" s="4">
        <v>0</v>
      </c>
      <c r="L1139" s="4">
        <v>0</v>
      </c>
      <c r="M1139" s="17"/>
      <c r="N1139" s="17"/>
      <c r="O1139" s="11"/>
    </row>
    <row r="1140" spans="10:15">
      <c r="J1140" s="4">
        <v>0</v>
      </c>
      <c r="K1140" s="4">
        <v>0</v>
      </c>
      <c r="L1140" s="4">
        <v>0</v>
      </c>
      <c r="M1140" s="17"/>
      <c r="N1140" s="17"/>
      <c r="O1140" s="11"/>
    </row>
    <row r="1141" spans="10:15">
      <c r="J1141" s="4">
        <v>0</v>
      </c>
      <c r="K1141" s="4">
        <v>0</v>
      </c>
      <c r="L1141" s="4">
        <v>0</v>
      </c>
      <c r="M1141" s="17"/>
      <c r="N1141" s="17"/>
      <c r="O1141" s="11"/>
    </row>
    <row r="1142" spans="10:15">
      <c r="J1142" s="4">
        <v>0</v>
      </c>
      <c r="K1142" s="4">
        <v>0</v>
      </c>
      <c r="L1142" s="4">
        <v>0</v>
      </c>
      <c r="M1142" s="17"/>
      <c r="N1142" s="17"/>
      <c r="O1142" s="11"/>
    </row>
    <row r="1143" spans="10:15">
      <c r="J1143" s="4">
        <v>0</v>
      </c>
      <c r="K1143" s="4">
        <v>0</v>
      </c>
      <c r="L1143" s="4">
        <v>0</v>
      </c>
      <c r="M1143" s="17"/>
      <c r="N1143" s="17"/>
      <c r="O1143" s="11"/>
    </row>
    <row r="1144" spans="10:15">
      <c r="J1144" s="4">
        <v>0</v>
      </c>
      <c r="K1144" s="4">
        <v>0</v>
      </c>
      <c r="L1144" s="4">
        <v>0</v>
      </c>
      <c r="M1144" s="17"/>
      <c r="N1144" s="17"/>
      <c r="O1144" s="11"/>
    </row>
    <row r="1145" spans="10:15">
      <c r="J1145" s="4">
        <v>0</v>
      </c>
      <c r="K1145" s="4">
        <v>0</v>
      </c>
      <c r="L1145" s="4">
        <v>0</v>
      </c>
      <c r="M1145" s="17"/>
      <c r="N1145" s="17"/>
      <c r="O1145" s="11"/>
    </row>
    <row r="1146" spans="10:15">
      <c r="J1146" s="4">
        <v>0</v>
      </c>
      <c r="K1146" s="4">
        <v>0</v>
      </c>
      <c r="L1146" s="4">
        <v>0</v>
      </c>
      <c r="M1146" s="17"/>
      <c r="N1146" s="17"/>
      <c r="O1146" s="11"/>
    </row>
    <row r="1147" spans="10:15">
      <c r="J1147" s="4">
        <v>0</v>
      </c>
      <c r="K1147" s="4">
        <v>0</v>
      </c>
      <c r="L1147" s="4">
        <v>0</v>
      </c>
      <c r="M1147" s="17"/>
      <c r="N1147" s="17"/>
      <c r="O1147" s="11"/>
    </row>
    <row r="1148" spans="10:15">
      <c r="J1148" s="4">
        <v>0</v>
      </c>
      <c r="K1148" s="4">
        <v>0</v>
      </c>
      <c r="L1148" s="4">
        <v>0</v>
      </c>
      <c r="M1148" s="17"/>
      <c r="N1148" s="17"/>
      <c r="O1148" s="11"/>
    </row>
    <row r="1149" spans="10:15">
      <c r="J1149" s="4">
        <v>0</v>
      </c>
      <c r="K1149" s="4">
        <v>0</v>
      </c>
      <c r="L1149" s="4">
        <v>0</v>
      </c>
      <c r="M1149" s="17"/>
      <c r="N1149" s="17"/>
      <c r="O1149" s="11"/>
    </row>
    <row r="1150" spans="10:15">
      <c r="J1150" s="4">
        <v>0</v>
      </c>
      <c r="K1150" s="4">
        <v>0</v>
      </c>
      <c r="L1150" s="4">
        <v>0</v>
      </c>
      <c r="M1150" s="17"/>
      <c r="N1150" s="17"/>
      <c r="O1150" s="11"/>
    </row>
    <row r="1151" spans="10:15">
      <c r="J1151" s="4">
        <v>0</v>
      </c>
      <c r="K1151" s="4">
        <v>0</v>
      </c>
      <c r="L1151" s="4">
        <v>0</v>
      </c>
      <c r="M1151" s="17"/>
      <c r="N1151" s="17"/>
      <c r="O1151" s="11"/>
    </row>
    <row r="1152" spans="10:15">
      <c r="J1152" s="4">
        <v>0</v>
      </c>
      <c r="K1152" s="4">
        <v>0</v>
      </c>
      <c r="L1152" s="4">
        <v>0</v>
      </c>
      <c r="M1152" s="17"/>
      <c r="N1152" s="17"/>
      <c r="O1152" s="11"/>
    </row>
    <row r="1153" spans="10:15">
      <c r="J1153" s="4">
        <v>0</v>
      </c>
      <c r="K1153" s="4">
        <v>0</v>
      </c>
      <c r="L1153" s="4">
        <v>0</v>
      </c>
      <c r="M1153" s="17"/>
      <c r="N1153" s="17"/>
      <c r="O1153" s="11"/>
    </row>
    <row r="1154" spans="10:15">
      <c r="J1154" s="4">
        <v>0</v>
      </c>
      <c r="K1154" s="4">
        <v>0</v>
      </c>
      <c r="L1154" s="4">
        <v>0</v>
      </c>
      <c r="M1154" s="17"/>
      <c r="N1154" s="17"/>
      <c r="O1154" s="11"/>
    </row>
    <row r="1155" spans="10:15">
      <c r="J1155" s="4">
        <v>0</v>
      </c>
      <c r="K1155" s="4">
        <v>0</v>
      </c>
      <c r="L1155" s="4">
        <v>0</v>
      </c>
      <c r="M1155" s="17"/>
      <c r="N1155" s="17"/>
      <c r="O1155" s="11"/>
    </row>
    <row r="1156" spans="10:15">
      <c r="J1156" s="4">
        <v>0</v>
      </c>
      <c r="K1156" s="4">
        <v>0</v>
      </c>
      <c r="L1156" s="4">
        <v>0</v>
      </c>
      <c r="M1156" s="17"/>
      <c r="N1156" s="17"/>
      <c r="O1156" s="11"/>
    </row>
    <row r="1157" spans="10:15">
      <c r="J1157" s="4">
        <v>0</v>
      </c>
      <c r="K1157" s="4">
        <v>0</v>
      </c>
      <c r="L1157" s="4">
        <v>0</v>
      </c>
      <c r="M1157" s="17"/>
      <c r="N1157" s="17"/>
      <c r="O1157" s="11"/>
    </row>
    <row r="1158" spans="10:15">
      <c r="J1158" s="4">
        <v>0</v>
      </c>
      <c r="K1158" s="4">
        <v>0</v>
      </c>
      <c r="L1158" s="4">
        <v>0</v>
      </c>
      <c r="M1158" s="17"/>
      <c r="N1158" s="17"/>
      <c r="O1158" s="11"/>
    </row>
    <row r="1159" spans="10:15">
      <c r="J1159" s="4">
        <v>0</v>
      </c>
      <c r="K1159" s="4">
        <v>0</v>
      </c>
      <c r="L1159" s="4">
        <v>0</v>
      </c>
      <c r="M1159" s="17"/>
      <c r="N1159" s="17"/>
      <c r="O1159" s="11"/>
    </row>
    <row r="1160" spans="10:15">
      <c r="J1160" s="4">
        <v>0</v>
      </c>
      <c r="K1160" s="4">
        <v>0</v>
      </c>
      <c r="L1160" s="4">
        <v>0</v>
      </c>
      <c r="M1160" s="17"/>
      <c r="N1160" s="17"/>
      <c r="O1160" s="11"/>
    </row>
    <row r="1161" spans="10:15">
      <c r="J1161" s="4">
        <v>0</v>
      </c>
      <c r="K1161" s="4">
        <v>0</v>
      </c>
      <c r="L1161" s="4">
        <v>0</v>
      </c>
      <c r="M1161" s="17"/>
      <c r="N1161" s="17"/>
      <c r="O1161" s="11"/>
    </row>
    <row r="1162" spans="10:15">
      <c r="J1162" s="4">
        <v>0</v>
      </c>
      <c r="K1162" s="4">
        <v>0</v>
      </c>
      <c r="L1162" s="4">
        <v>0</v>
      </c>
      <c r="M1162" s="17"/>
      <c r="N1162" s="17"/>
      <c r="O1162" s="11"/>
    </row>
    <row r="1163" spans="10:15">
      <c r="J1163" s="4">
        <v>0</v>
      </c>
      <c r="K1163" s="4">
        <v>0</v>
      </c>
      <c r="L1163" s="4">
        <v>0</v>
      </c>
      <c r="M1163" s="17"/>
      <c r="N1163" s="17"/>
      <c r="O1163" s="11"/>
    </row>
    <row r="1164" spans="10:15">
      <c r="J1164" s="4">
        <v>0</v>
      </c>
      <c r="K1164" s="4">
        <v>0</v>
      </c>
      <c r="L1164" s="4">
        <v>0</v>
      </c>
      <c r="M1164" s="17"/>
      <c r="N1164" s="17"/>
      <c r="O1164" s="11"/>
    </row>
    <row r="1165" spans="10:15">
      <c r="J1165" s="4">
        <v>0</v>
      </c>
      <c r="K1165" s="4">
        <v>0</v>
      </c>
      <c r="L1165" s="4">
        <v>0</v>
      </c>
      <c r="M1165" s="17"/>
      <c r="N1165" s="17"/>
      <c r="O1165" s="11"/>
    </row>
    <row r="1166" spans="10:15">
      <c r="J1166" s="4">
        <v>0</v>
      </c>
      <c r="K1166" s="4">
        <v>0</v>
      </c>
      <c r="L1166" s="4">
        <v>0</v>
      </c>
      <c r="M1166" s="17"/>
      <c r="N1166" s="17"/>
      <c r="O1166" s="11"/>
    </row>
    <row r="1167" spans="10:15">
      <c r="J1167" s="4">
        <v>0</v>
      </c>
      <c r="K1167" s="4">
        <v>0</v>
      </c>
      <c r="L1167" s="4">
        <v>0</v>
      </c>
      <c r="M1167" s="17"/>
      <c r="N1167" s="17"/>
      <c r="O1167" s="11"/>
    </row>
    <row r="1168" spans="10:15">
      <c r="J1168" s="4">
        <v>0</v>
      </c>
      <c r="K1168" s="4">
        <v>0</v>
      </c>
      <c r="L1168" s="4">
        <v>0</v>
      </c>
      <c r="M1168" s="17"/>
      <c r="N1168" s="17"/>
      <c r="O1168" s="11"/>
    </row>
    <row r="1169" spans="10:15">
      <c r="J1169" s="4">
        <v>0</v>
      </c>
      <c r="K1169" s="4">
        <v>0</v>
      </c>
      <c r="L1169" s="4">
        <v>0</v>
      </c>
      <c r="M1169" s="17"/>
      <c r="N1169" s="17"/>
      <c r="O1169" s="11"/>
    </row>
    <row r="1170" spans="10:15">
      <c r="J1170" s="4">
        <v>0</v>
      </c>
      <c r="K1170" s="4">
        <v>0</v>
      </c>
      <c r="L1170" s="4">
        <v>0</v>
      </c>
      <c r="M1170" s="17"/>
      <c r="N1170" s="17"/>
      <c r="O1170" s="11"/>
    </row>
    <row r="1171" spans="10:15">
      <c r="J1171" s="4">
        <v>0</v>
      </c>
      <c r="K1171" s="4">
        <v>0</v>
      </c>
      <c r="L1171" s="4">
        <v>0</v>
      </c>
      <c r="M1171" s="17"/>
      <c r="N1171" s="17"/>
      <c r="O1171" s="11"/>
    </row>
    <row r="1172" spans="10:15">
      <c r="J1172" s="4">
        <v>0</v>
      </c>
      <c r="K1172" s="4">
        <v>0</v>
      </c>
      <c r="L1172" s="4">
        <v>0</v>
      </c>
      <c r="M1172" s="17"/>
      <c r="N1172" s="17"/>
      <c r="O1172" s="11"/>
    </row>
    <row r="1173" spans="10:15">
      <c r="J1173" s="4">
        <v>0</v>
      </c>
      <c r="K1173" s="4">
        <v>0</v>
      </c>
      <c r="L1173" s="4">
        <v>0</v>
      </c>
      <c r="M1173" s="17"/>
      <c r="N1173" s="17"/>
      <c r="O1173" s="11"/>
    </row>
    <row r="1174" spans="10:15">
      <c r="J1174" s="4">
        <v>0</v>
      </c>
      <c r="K1174" s="4">
        <v>0</v>
      </c>
      <c r="L1174" s="4">
        <v>0</v>
      </c>
      <c r="M1174" s="17"/>
      <c r="N1174" s="17"/>
      <c r="O1174" s="11"/>
    </row>
    <row r="1175" spans="10:15">
      <c r="J1175" s="4">
        <v>0</v>
      </c>
      <c r="K1175" s="4">
        <v>0</v>
      </c>
      <c r="L1175" s="4">
        <v>0</v>
      </c>
      <c r="M1175" s="17"/>
      <c r="N1175" s="17"/>
      <c r="O1175" s="11"/>
    </row>
    <row r="1176" spans="10:15">
      <c r="J1176" s="4">
        <v>0</v>
      </c>
      <c r="K1176" s="4">
        <v>0</v>
      </c>
      <c r="L1176" s="4">
        <v>0</v>
      </c>
      <c r="M1176" s="17"/>
      <c r="N1176" s="17"/>
      <c r="O1176" s="11"/>
    </row>
    <row r="1177" spans="10:15">
      <c r="J1177" s="4">
        <v>0</v>
      </c>
      <c r="K1177" s="4">
        <v>0</v>
      </c>
      <c r="L1177" s="4">
        <v>0</v>
      </c>
      <c r="M1177" s="17"/>
      <c r="N1177" s="17"/>
      <c r="O1177" s="11"/>
    </row>
    <row r="1178" spans="10:15">
      <c r="J1178" s="4">
        <v>0</v>
      </c>
      <c r="K1178" s="4">
        <v>0</v>
      </c>
      <c r="L1178" s="4">
        <v>0</v>
      </c>
      <c r="M1178" s="17"/>
      <c r="N1178" s="17"/>
      <c r="O1178" s="11"/>
    </row>
    <row r="1179" spans="10:15">
      <c r="J1179" s="4">
        <v>0</v>
      </c>
      <c r="K1179" s="4">
        <v>0</v>
      </c>
      <c r="L1179" s="4">
        <v>0</v>
      </c>
      <c r="M1179" s="17"/>
      <c r="N1179" s="17"/>
      <c r="O1179" s="11"/>
    </row>
    <row r="1180" spans="10:15">
      <c r="J1180" s="4">
        <v>0</v>
      </c>
      <c r="K1180" s="4">
        <v>0</v>
      </c>
      <c r="L1180" s="4">
        <v>0</v>
      </c>
      <c r="M1180" s="17"/>
      <c r="N1180" s="17"/>
      <c r="O1180" s="11"/>
    </row>
    <row r="1181" spans="10:15">
      <c r="J1181" s="4">
        <v>0</v>
      </c>
      <c r="K1181" s="4">
        <v>0</v>
      </c>
      <c r="L1181" s="4">
        <v>0</v>
      </c>
      <c r="M1181" s="17"/>
      <c r="N1181" s="17"/>
      <c r="O1181" s="11"/>
    </row>
    <row r="1182" spans="10:15">
      <c r="J1182" s="4">
        <v>0</v>
      </c>
      <c r="K1182" s="4">
        <v>0</v>
      </c>
      <c r="L1182" s="4">
        <v>0</v>
      </c>
      <c r="M1182" s="17"/>
      <c r="N1182" s="17"/>
      <c r="O1182" s="11"/>
    </row>
    <row r="1183" spans="10:15">
      <c r="J1183" s="4">
        <v>0</v>
      </c>
      <c r="K1183" s="4">
        <v>0</v>
      </c>
      <c r="L1183" s="4">
        <v>0</v>
      </c>
      <c r="M1183" s="17"/>
      <c r="N1183" s="17"/>
      <c r="O1183" s="11"/>
    </row>
    <row r="1184" spans="10:15">
      <c r="J1184" s="4">
        <v>0</v>
      </c>
      <c r="K1184" s="4">
        <v>0</v>
      </c>
      <c r="L1184" s="4">
        <v>0</v>
      </c>
      <c r="M1184" s="17"/>
      <c r="N1184" s="17"/>
      <c r="O1184" s="11"/>
    </row>
    <row r="1185" spans="10:15">
      <c r="J1185" s="4">
        <v>0</v>
      </c>
      <c r="K1185" s="4">
        <v>0</v>
      </c>
      <c r="L1185" s="4">
        <v>0</v>
      </c>
      <c r="M1185" s="17"/>
      <c r="N1185" s="17"/>
      <c r="O1185" s="11"/>
    </row>
    <row r="1186" spans="10:15">
      <c r="J1186" s="4">
        <v>0</v>
      </c>
      <c r="K1186" s="4">
        <v>0</v>
      </c>
      <c r="L1186" s="4">
        <v>0</v>
      </c>
      <c r="M1186" s="17"/>
      <c r="N1186" s="17"/>
      <c r="O1186" s="11"/>
    </row>
    <row r="1187" spans="10:15">
      <c r="J1187" s="4">
        <v>0</v>
      </c>
      <c r="K1187" s="4">
        <v>0</v>
      </c>
      <c r="L1187" s="4">
        <v>0</v>
      </c>
      <c r="M1187" s="17"/>
      <c r="N1187" s="17"/>
      <c r="O1187" s="11"/>
    </row>
    <row r="1188" spans="10:15">
      <c r="J1188" s="4">
        <v>0</v>
      </c>
      <c r="K1188" s="4">
        <v>0</v>
      </c>
      <c r="L1188" s="4">
        <v>0</v>
      </c>
      <c r="M1188" s="17"/>
      <c r="N1188" s="17"/>
      <c r="O1188" s="11"/>
    </row>
    <row r="1189" spans="10:15">
      <c r="J1189" s="4">
        <v>0</v>
      </c>
      <c r="K1189" s="4">
        <v>0</v>
      </c>
      <c r="L1189" s="4">
        <v>0</v>
      </c>
      <c r="M1189" s="17"/>
      <c r="N1189" s="17"/>
      <c r="O1189" s="11"/>
    </row>
    <row r="1190" spans="10:15">
      <c r="J1190" s="4">
        <v>0</v>
      </c>
      <c r="K1190" s="4">
        <v>0</v>
      </c>
      <c r="L1190" s="4">
        <v>0</v>
      </c>
      <c r="M1190" s="17"/>
      <c r="N1190" s="17"/>
      <c r="O1190" s="11"/>
    </row>
    <row r="1191" spans="10:15">
      <c r="J1191" s="4">
        <v>0</v>
      </c>
      <c r="K1191" s="4">
        <v>0</v>
      </c>
      <c r="L1191" s="4">
        <v>0</v>
      </c>
      <c r="M1191" s="17"/>
      <c r="N1191" s="17"/>
      <c r="O1191" s="11"/>
    </row>
    <row r="1192" spans="10:15">
      <c r="J1192" s="4">
        <v>0</v>
      </c>
      <c r="K1192" s="4">
        <v>0</v>
      </c>
      <c r="L1192" s="4">
        <v>0</v>
      </c>
      <c r="M1192" s="17"/>
      <c r="N1192" s="17"/>
      <c r="O1192" s="11"/>
    </row>
    <row r="1193" spans="10:15">
      <c r="J1193" s="4">
        <v>0</v>
      </c>
      <c r="K1193" s="4">
        <v>0</v>
      </c>
      <c r="L1193" s="4">
        <v>0</v>
      </c>
      <c r="M1193" s="17"/>
      <c r="N1193" s="17"/>
      <c r="O1193" s="11"/>
    </row>
    <row r="1194" spans="10:15">
      <c r="J1194" s="4">
        <v>0</v>
      </c>
      <c r="K1194" s="4">
        <v>0</v>
      </c>
      <c r="L1194" s="4">
        <v>0</v>
      </c>
      <c r="M1194" s="17"/>
      <c r="N1194" s="17"/>
      <c r="O1194" s="11"/>
    </row>
    <row r="1195" spans="10:15">
      <c r="J1195" s="4">
        <v>0</v>
      </c>
      <c r="K1195" s="4">
        <v>0</v>
      </c>
      <c r="L1195" s="4">
        <v>0</v>
      </c>
      <c r="M1195" s="17"/>
      <c r="N1195" s="17"/>
      <c r="O1195" s="11"/>
    </row>
    <row r="1196" spans="10:15">
      <c r="J1196" s="4">
        <v>0</v>
      </c>
      <c r="K1196" s="4">
        <v>0</v>
      </c>
      <c r="L1196" s="4">
        <v>0</v>
      </c>
      <c r="M1196" s="17"/>
      <c r="N1196" s="17"/>
      <c r="O1196" s="11"/>
    </row>
    <row r="1197" spans="10:15">
      <c r="J1197" s="4">
        <v>0</v>
      </c>
      <c r="K1197" s="4">
        <v>0</v>
      </c>
      <c r="L1197" s="4">
        <v>0</v>
      </c>
      <c r="M1197" s="17"/>
      <c r="N1197" s="17"/>
      <c r="O1197" s="11"/>
    </row>
    <row r="1198" spans="10:15">
      <c r="J1198" s="4">
        <v>0</v>
      </c>
      <c r="K1198" s="4">
        <v>0</v>
      </c>
      <c r="L1198" s="4">
        <v>0</v>
      </c>
      <c r="M1198" s="17"/>
      <c r="N1198" s="17"/>
      <c r="O1198" s="11"/>
    </row>
    <row r="1199" spans="10:15">
      <c r="J1199" s="4">
        <v>0</v>
      </c>
      <c r="K1199" s="4">
        <v>0</v>
      </c>
      <c r="L1199" s="4">
        <v>0</v>
      </c>
      <c r="M1199" s="17"/>
      <c r="N1199" s="17"/>
      <c r="O1199" s="11"/>
    </row>
    <row r="1200" spans="10:15">
      <c r="J1200" s="4">
        <v>0</v>
      </c>
      <c r="K1200" s="4">
        <v>0</v>
      </c>
      <c r="L1200" s="4">
        <v>0</v>
      </c>
      <c r="M1200" s="17"/>
      <c r="N1200" s="17"/>
      <c r="O1200" s="11"/>
    </row>
    <row r="1201" spans="10:15">
      <c r="J1201" s="4">
        <v>0</v>
      </c>
      <c r="K1201" s="4">
        <v>0</v>
      </c>
      <c r="L1201" s="4">
        <v>0</v>
      </c>
      <c r="M1201" s="17"/>
      <c r="N1201" s="17"/>
      <c r="O1201" s="11"/>
    </row>
    <row r="1202" spans="10:15">
      <c r="J1202" s="4">
        <v>0</v>
      </c>
      <c r="K1202" s="4">
        <v>0</v>
      </c>
      <c r="L1202" s="4">
        <v>0</v>
      </c>
      <c r="M1202" s="17"/>
      <c r="N1202" s="17"/>
      <c r="O1202" s="11"/>
    </row>
    <row r="1203" spans="10:15">
      <c r="J1203" s="4">
        <v>0</v>
      </c>
      <c r="K1203" s="4">
        <v>0</v>
      </c>
      <c r="L1203" s="4">
        <v>0</v>
      </c>
      <c r="M1203" s="17"/>
      <c r="N1203" s="17"/>
      <c r="O1203" s="11"/>
    </row>
    <row r="1204" spans="10:15">
      <c r="J1204" s="4">
        <v>0</v>
      </c>
      <c r="K1204" s="4">
        <v>0</v>
      </c>
      <c r="L1204" s="4">
        <v>0</v>
      </c>
      <c r="M1204" s="17"/>
      <c r="N1204" s="17"/>
      <c r="O1204" s="11"/>
    </row>
    <row r="1205" spans="10:15">
      <c r="J1205" s="4">
        <v>0</v>
      </c>
      <c r="K1205" s="4">
        <v>0</v>
      </c>
      <c r="L1205" s="4">
        <v>0</v>
      </c>
      <c r="M1205" s="17"/>
      <c r="N1205" s="17"/>
      <c r="O1205" s="11"/>
    </row>
    <row r="1206" spans="10:15">
      <c r="J1206" s="4">
        <v>0</v>
      </c>
      <c r="K1206" s="4">
        <v>0</v>
      </c>
      <c r="L1206" s="4">
        <v>0</v>
      </c>
      <c r="M1206" s="17"/>
      <c r="N1206" s="17"/>
      <c r="O1206" s="11"/>
    </row>
    <row r="1207" spans="10:15">
      <c r="J1207" s="4">
        <v>0</v>
      </c>
      <c r="K1207" s="4">
        <v>0</v>
      </c>
      <c r="L1207" s="4">
        <v>0</v>
      </c>
      <c r="M1207" s="17"/>
      <c r="N1207" s="17"/>
      <c r="O1207" s="11"/>
    </row>
    <row r="1208" spans="10:15">
      <c r="J1208" s="4">
        <v>0</v>
      </c>
      <c r="K1208" s="4">
        <v>0</v>
      </c>
      <c r="L1208" s="4">
        <v>0</v>
      </c>
      <c r="M1208" s="17"/>
      <c r="N1208" s="17"/>
      <c r="O1208" s="11"/>
    </row>
    <row r="1209" spans="10:15">
      <c r="J1209" s="4">
        <v>0</v>
      </c>
      <c r="K1209" s="4">
        <v>0</v>
      </c>
      <c r="L1209" s="4">
        <v>0</v>
      </c>
      <c r="M1209" s="17"/>
      <c r="N1209" s="17"/>
      <c r="O1209" s="11"/>
    </row>
    <row r="1210" spans="10:15">
      <c r="J1210" s="4">
        <v>0</v>
      </c>
      <c r="K1210" s="4">
        <v>0</v>
      </c>
      <c r="L1210" s="4">
        <v>0</v>
      </c>
      <c r="M1210" s="17"/>
      <c r="N1210" s="17"/>
      <c r="O1210" s="11"/>
    </row>
    <row r="1211" spans="10:15">
      <c r="J1211" s="4">
        <v>0</v>
      </c>
      <c r="K1211" s="4">
        <v>0</v>
      </c>
      <c r="L1211" s="4">
        <v>0</v>
      </c>
      <c r="M1211" s="17"/>
      <c r="N1211" s="17"/>
      <c r="O1211" s="11"/>
    </row>
    <row r="1212" spans="10:15">
      <c r="J1212" s="4">
        <v>0</v>
      </c>
      <c r="K1212" s="4">
        <v>0</v>
      </c>
      <c r="L1212" s="4">
        <v>0</v>
      </c>
      <c r="M1212" s="17"/>
      <c r="N1212" s="17"/>
      <c r="O1212" s="11"/>
    </row>
    <row r="1213" spans="10:15">
      <c r="J1213" s="4">
        <v>0</v>
      </c>
      <c r="K1213" s="4">
        <v>0</v>
      </c>
      <c r="L1213" s="4">
        <v>0</v>
      </c>
      <c r="M1213" s="17"/>
      <c r="N1213" s="17"/>
      <c r="O1213" s="11"/>
    </row>
    <row r="1214" spans="10:15">
      <c r="J1214" s="4">
        <v>0</v>
      </c>
      <c r="K1214" s="4">
        <v>0</v>
      </c>
      <c r="L1214" s="4">
        <v>0</v>
      </c>
      <c r="M1214" s="17"/>
      <c r="N1214" s="17"/>
      <c r="O1214" s="11"/>
    </row>
    <row r="1215" spans="10:15">
      <c r="J1215" s="4">
        <v>0</v>
      </c>
      <c r="K1215" s="4">
        <v>0</v>
      </c>
      <c r="L1215" s="4">
        <v>0</v>
      </c>
      <c r="M1215" s="17"/>
      <c r="N1215" s="17"/>
      <c r="O1215" s="11"/>
    </row>
    <row r="1216" spans="10:15">
      <c r="J1216" s="4">
        <v>0</v>
      </c>
      <c r="K1216" s="4">
        <v>0</v>
      </c>
      <c r="L1216" s="4">
        <v>0</v>
      </c>
      <c r="M1216" s="17"/>
      <c r="N1216" s="17"/>
      <c r="O1216" s="11"/>
    </row>
    <row r="1217" spans="10:15">
      <c r="J1217" s="4">
        <v>0</v>
      </c>
      <c r="K1217" s="4">
        <v>0</v>
      </c>
      <c r="L1217" s="4">
        <v>0</v>
      </c>
      <c r="M1217" s="17"/>
      <c r="N1217" s="17"/>
      <c r="O1217" s="11"/>
    </row>
    <row r="1218" spans="10:15">
      <c r="J1218" s="4">
        <v>0</v>
      </c>
      <c r="K1218" s="4">
        <v>0</v>
      </c>
      <c r="L1218" s="4">
        <v>0</v>
      </c>
      <c r="M1218" s="17"/>
      <c r="N1218" s="17"/>
      <c r="O1218" s="11"/>
    </row>
    <row r="1219" spans="10:15">
      <c r="J1219" s="4">
        <v>0</v>
      </c>
      <c r="K1219" s="4">
        <v>0</v>
      </c>
      <c r="L1219" s="4">
        <v>0</v>
      </c>
      <c r="M1219" s="17"/>
      <c r="N1219" s="17"/>
      <c r="O1219" s="11"/>
    </row>
    <row r="1220" spans="10:15">
      <c r="J1220" s="4">
        <v>0</v>
      </c>
      <c r="K1220" s="4">
        <v>0</v>
      </c>
      <c r="L1220" s="4">
        <v>0</v>
      </c>
      <c r="M1220" s="17"/>
      <c r="N1220" s="17"/>
      <c r="O1220" s="11"/>
    </row>
    <row r="1221" spans="10:15">
      <c r="J1221" s="4">
        <v>0</v>
      </c>
      <c r="K1221" s="4">
        <v>0</v>
      </c>
      <c r="L1221" s="4">
        <v>0</v>
      </c>
      <c r="M1221" s="17"/>
      <c r="N1221" s="17"/>
      <c r="O1221" s="11"/>
    </row>
    <row r="1222" spans="10:15">
      <c r="J1222" s="4">
        <v>0</v>
      </c>
      <c r="K1222" s="4">
        <v>0</v>
      </c>
      <c r="L1222" s="4">
        <v>0</v>
      </c>
      <c r="M1222" s="17"/>
      <c r="N1222" s="17"/>
      <c r="O1222" s="11"/>
    </row>
    <row r="1223" spans="10:15">
      <c r="J1223" s="4">
        <v>0</v>
      </c>
      <c r="K1223" s="4">
        <v>0</v>
      </c>
      <c r="L1223" s="4">
        <v>0</v>
      </c>
      <c r="M1223" s="17"/>
      <c r="N1223" s="17"/>
      <c r="O1223" s="11"/>
    </row>
    <row r="1224" spans="10:15">
      <c r="J1224" s="4">
        <v>0</v>
      </c>
      <c r="K1224" s="4">
        <v>0</v>
      </c>
      <c r="L1224" s="4">
        <v>0</v>
      </c>
      <c r="M1224" s="17"/>
      <c r="N1224" s="17"/>
      <c r="O1224" s="11"/>
    </row>
    <row r="1225" spans="10:15">
      <c r="J1225" s="4">
        <v>0</v>
      </c>
      <c r="K1225" s="4">
        <v>0</v>
      </c>
      <c r="L1225" s="4">
        <v>0</v>
      </c>
      <c r="M1225" s="17"/>
      <c r="N1225" s="17"/>
      <c r="O1225" s="11"/>
    </row>
    <row r="1226" spans="10:15">
      <c r="J1226" s="4">
        <v>0</v>
      </c>
      <c r="K1226" s="4">
        <v>0</v>
      </c>
      <c r="L1226" s="4">
        <v>0</v>
      </c>
      <c r="M1226" s="17"/>
      <c r="N1226" s="17"/>
      <c r="O1226" s="11"/>
    </row>
    <row r="1227" spans="10:15">
      <c r="J1227" s="4">
        <v>0</v>
      </c>
      <c r="K1227" s="4">
        <v>0</v>
      </c>
      <c r="L1227" s="4">
        <v>0</v>
      </c>
      <c r="M1227" s="17"/>
      <c r="N1227" s="17"/>
      <c r="O1227" s="11"/>
    </row>
    <row r="1228" spans="10:15">
      <c r="J1228" s="4">
        <v>0</v>
      </c>
      <c r="K1228" s="4">
        <v>0</v>
      </c>
      <c r="L1228" s="4">
        <v>0</v>
      </c>
      <c r="M1228" s="17"/>
      <c r="N1228" s="17"/>
      <c r="O1228" s="11"/>
    </row>
    <row r="1229" spans="10:15">
      <c r="J1229" s="4">
        <v>0</v>
      </c>
      <c r="K1229" s="4">
        <v>0</v>
      </c>
      <c r="L1229" s="4">
        <v>0</v>
      </c>
      <c r="M1229" s="17"/>
      <c r="N1229" s="17"/>
      <c r="O1229" s="11"/>
    </row>
    <row r="1230" spans="10:15">
      <c r="J1230" s="4">
        <v>0</v>
      </c>
      <c r="K1230" s="4">
        <v>0</v>
      </c>
      <c r="L1230" s="4">
        <v>0</v>
      </c>
      <c r="M1230" s="17"/>
      <c r="N1230" s="17"/>
      <c r="O1230" s="11"/>
    </row>
    <row r="1231" spans="10:15">
      <c r="J1231" s="4">
        <v>0</v>
      </c>
      <c r="K1231" s="4">
        <v>0</v>
      </c>
      <c r="L1231" s="4">
        <v>0</v>
      </c>
      <c r="M1231" s="17"/>
      <c r="N1231" s="17"/>
      <c r="O1231" s="11"/>
    </row>
    <row r="1232" spans="10:15">
      <c r="J1232" s="4">
        <v>0</v>
      </c>
      <c r="K1232" s="4">
        <v>0</v>
      </c>
      <c r="L1232" s="4">
        <v>0</v>
      </c>
      <c r="M1232" s="17"/>
      <c r="N1232" s="17"/>
      <c r="O1232" s="11"/>
    </row>
    <row r="1233" spans="10:15">
      <c r="J1233" s="4">
        <v>0</v>
      </c>
      <c r="K1233" s="4">
        <v>0</v>
      </c>
      <c r="L1233" s="4">
        <v>0</v>
      </c>
      <c r="M1233" s="17"/>
      <c r="N1233" s="17"/>
      <c r="O1233" s="11"/>
    </row>
    <row r="1234" spans="10:15">
      <c r="J1234" s="4">
        <v>0</v>
      </c>
      <c r="K1234" s="4">
        <v>0</v>
      </c>
      <c r="L1234" s="4">
        <v>0</v>
      </c>
      <c r="M1234" s="17"/>
      <c r="N1234" s="17"/>
      <c r="O1234" s="11"/>
    </row>
    <row r="1235" spans="10:15">
      <c r="J1235" s="4">
        <v>0</v>
      </c>
      <c r="K1235" s="4">
        <v>0</v>
      </c>
      <c r="L1235" s="4">
        <v>0</v>
      </c>
      <c r="M1235" s="17"/>
      <c r="N1235" s="17"/>
      <c r="O1235" s="11"/>
    </row>
    <row r="1236" spans="10:15">
      <c r="J1236" s="4">
        <v>0</v>
      </c>
      <c r="K1236" s="4">
        <v>0</v>
      </c>
      <c r="L1236" s="4">
        <v>0</v>
      </c>
      <c r="M1236" s="17"/>
      <c r="N1236" s="17"/>
      <c r="O1236" s="11"/>
    </row>
    <row r="1237" spans="10:15">
      <c r="J1237" s="4">
        <v>0</v>
      </c>
      <c r="K1237" s="4">
        <v>0</v>
      </c>
      <c r="L1237" s="4">
        <v>0</v>
      </c>
      <c r="M1237" s="17"/>
      <c r="N1237" s="17"/>
      <c r="O1237" s="11"/>
    </row>
    <row r="1238" spans="10:15">
      <c r="J1238" s="4">
        <v>0</v>
      </c>
      <c r="K1238" s="4">
        <v>0</v>
      </c>
      <c r="L1238" s="4">
        <v>0</v>
      </c>
      <c r="M1238" s="17"/>
      <c r="N1238" s="17"/>
      <c r="O1238" s="11"/>
    </row>
    <row r="1239" spans="10:15">
      <c r="J1239" s="4">
        <v>0</v>
      </c>
      <c r="K1239" s="4">
        <v>0</v>
      </c>
      <c r="L1239" s="4">
        <v>0</v>
      </c>
      <c r="M1239" s="17"/>
      <c r="N1239" s="17"/>
      <c r="O1239" s="11"/>
    </row>
    <row r="1240" spans="10:15">
      <c r="J1240" s="4">
        <v>0</v>
      </c>
      <c r="K1240" s="4">
        <v>0</v>
      </c>
      <c r="L1240" s="4">
        <v>0</v>
      </c>
      <c r="M1240" s="17"/>
      <c r="N1240" s="17"/>
      <c r="O1240" s="11"/>
    </row>
    <row r="1241" spans="10:15">
      <c r="J1241" s="4">
        <v>0</v>
      </c>
      <c r="K1241" s="4">
        <v>0</v>
      </c>
      <c r="L1241" s="4">
        <v>0</v>
      </c>
      <c r="M1241" s="17"/>
      <c r="N1241" s="17"/>
      <c r="O1241" s="11"/>
    </row>
    <row r="1242" spans="10:15">
      <c r="J1242" s="4">
        <v>0</v>
      </c>
      <c r="K1242" s="4">
        <v>0</v>
      </c>
      <c r="L1242" s="4">
        <v>0</v>
      </c>
      <c r="M1242" s="17"/>
      <c r="N1242" s="17"/>
      <c r="O1242" s="11"/>
    </row>
    <row r="1243" spans="10:15">
      <c r="J1243" s="4">
        <v>0</v>
      </c>
      <c r="K1243" s="4">
        <v>0</v>
      </c>
      <c r="L1243" s="4">
        <v>0</v>
      </c>
      <c r="M1243" s="17"/>
      <c r="N1243" s="17"/>
      <c r="O1243" s="11"/>
    </row>
    <row r="1244" spans="10:15">
      <c r="J1244" s="4">
        <v>0</v>
      </c>
      <c r="K1244" s="4">
        <v>0</v>
      </c>
      <c r="L1244" s="4">
        <v>0</v>
      </c>
      <c r="M1244" s="17"/>
      <c r="N1244" s="17"/>
      <c r="O1244" s="11"/>
    </row>
    <row r="1245" spans="10:15">
      <c r="J1245" s="4">
        <v>0</v>
      </c>
      <c r="K1245" s="4">
        <v>0</v>
      </c>
      <c r="L1245" s="4">
        <v>0</v>
      </c>
      <c r="M1245" s="17"/>
      <c r="N1245" s="17"/>
      <c r="O1245" s="11"/>
    </row>
    <row r="1246" spans="10:15">
      <c r="J1246" s="4">
        <v>0</v>
      </c>
      <c r="K1246" s="4">
        <v>0</v>
      </c>
      <c r="L1246" s="4">
        <v>0</v>
      </c>
      <c r="M1246" s="17"/>
      <c r="N1246" s="17"/>
      <c r="O1246" s="11"/>
    </row>
    <row r="1247" spans="10:15">
      <c r="J1247" s="4">
        <v>0</v>
      </c>
      <c r="K1247" s="4">
        <v>0</v>
      </c>
      <c r="L1247" s="4">
        <v>0</v>
      </c>
      <c r="M1247" s="17"/>
      <c r="N1247" s="17"/>
      <c r="O1247" s="11"/>
    </row>
    <row r="1248" spans="10:15">
      <c r="J1248" s="4">
        <v>0</v>
      </c>
      <c r="K1248" s="4">
        <v>0</v>
      </c>
      <c r="L1248" s="4">
        <v>0</v>
      </c>
      <c r="M1248" s="17"/>
      <c r="N1248" s="17"/>
      <c r="O1248" s="11"/>
    </row>
    <row r="1249" spans="10:15">
      <c r="J1249" s="4">
        <v>0</v>
      </c>
      <c r="K1249" s="4">
        <v>0</v>
      </c>
      <c r="L1249" s="4">
        <v>0</v>
      </c>
      <c r="M1249" s="17"/>
      <c r="N1249" s="17"/>
      <c r="O1249" s="11"/>
    </row>
    <row r="1250" spans="10:15">
      <c r="J1250" s="4">
        <v>0</v>
      </c>
      <c r="K1250" s="4">
        <v>0</v>
      </c>
      <c r="L1250" s="4">
        <v>0</v>
      </c>
      <c r="M1250" s="17"/>
      <c r="N1250" s="17"/>
      <c r="O1250" s="11"/>
    </row>
    <row r="1251" spans="10:15">
      <c r="J1251" s="4">
        <v>0</v>
      </c>
      <c r="K1251" s="4">
        <v>0</v>
      </c>
      <c r="L1251" s="4">
        <v>0</v>
      </c>
      <c r="M1251" s="17"/>
      <c r="N1251" s="17"/>
      <c r="O1251" s="11"/>
    </row>
    <row r="1252" spans="10:15">
      <c r="J1252" s="4">
        <v>0</v>
      </c>
      <c r="K1252" s="4">
        <v>0</v>
      </c>
      <c r="L1252" s="4">
        <v>0</v>
      </c>
      <c r="M1252" s="17"/>
      <c r="N1252" s="17"/>
      <c r="O1252" s="11"/>
    </row>
    <row r="1253" spans="10:15">
      <c r="J1253" s="4">
        <v>0</v>
      </c>
      <c r="K1253" s="4">
        <v>0</v>
      </c>
      <c r="L1253" s="4">
        <v>0</v>
      </c>
      <c r="M1253" s="17"/>
      <c r="N1253" s="17"/>
      <c r="O1253" s="11"/>
    </row>
    <row r="1254" spans="10:15">
      <c r="J1254" s="4">
        <v>0</v>
      </c>
      <c r="K1254" s="4">
        <v>0</v>
      </c>
      <c r="L1254" s="4">
        <v>0</v>
      </c>
      <c r="M1254" s="17"/>
      <c r="N1254" s="17"/>
      <c r="O1254" s="11"/>
    </row>
    <row r="1255" spans="10:15">
      <c r="J1255" s="4">
        <v>0</v>
      </c>
      <c r="K1255" s="4">
        <v>0</v>
      </c>
      <c r="L1255" s="4">
        <v>0</v>
      </c>
      <c r="M1255" s="17"/>
      <c r="N1255" s="17"/>
      <c r="O1255" s="11"/>
    </row>
    <row r="1256" spans="10:15">
      <c r="J1256" s="4">
        <v>0</v>
      </c>
      <c r="K1256" s="4">
        <v>0</v>
      </c>
      <c r="L1256" s="4">
        <v>0</v>
      </c>
      <c r="M1256" s="17"/>
      <c r="N1256" s="17"/>
      <c r="O1256" s="11"/>
    </row>
    <row r="1257" spans="10:15">
      <c r="J1257" s="4">
        <v>0</v>
      </c>
      <c r="K1257" s="4">
        <v>0</v>
      </c>
      <c r="L1257" s="4">
        <v>0</v>
      </c>
      <c r="M1257" s="17"/>
      <c r="N1257" s="17"/>
      <c r="O1257" s="11"/>
    </row>
    <row r="1258" spans="10:15">
      <c r="J1258" s="4">
        <v>0</v>
      </c>
      <c r="K1258" s="4">
        <v>0</v>
      </c>
      <c r="L1258" s="4">
        <v>0</v>
      </c>
      <c r="M1258" s="17"/>
      <c r="N1258" s="17"/>
      <c r="O1258" s="11"/>
    </row>
    <row r="1259" spans="10:15">
      <c r="J1259" s="4">
        <v>0</v>
      </c>
      <c r="K1259" s="4">
        <v>0</v>
      </c>
      <c r="L1259" s="4">
        <v>0</v>
      </c>
      <c r="M1259" s="17"/>
      <c r="N1259" s="17"/>
      <c r="O1259" s="11"/>
    </row>
    <row r="1260" spans="10:15">
      <c r="J1260" s="4">
        <v>0</v>
      </c>
      <c r="K1260" s="4">
        <v>0</v>
      </c>
      <c r="L1260" s="4">
        <v>0</v>
      </c>
      <c r="M1260" s="17"/>
      <c r="N1260" s="17"/>
      <c r="O1260" s="11"/>
    </row>
    <row r="1261" spans="10:15">
      <c r="J1261" s="4">
        <v>0</v>
      </c>
      <c r="K1261" s="4">
        <v>0</v>
      </c>
      <c r="L1261" s="4">
        <v>0</v>
      </c>
      <c r="M1261" s="17"/>
      <c r="N1261" s="17"/>
      <c r="O1261" s="11"/>
    </row>
    <row r="1262" spans="10:15">
      <c r="J1262" s="4">
        <v>0</v>
      </c>
      <c r="K1262" s="4">
        <v>0</v>
      </c>
      <c r="L1262" s="4">
        <v>0</v>
      </c>
      <c r="M1262" s="17"/>
      <c r="N1262" s="17"/>
      <c r="O1262" s="11"/>
    </row>
    <row r="1263" spans="10:15">
      <c r="J1263" s="4">
        <v>0</v>
      </c>
      <c r="K1263" s="4">
        <v>0</v>
      </c>
      <c r="L1263" s="4">
        <v>0</v>
      </c>
      <c r="M1263" s="17"/>
      <c r="N1263" s="17"/>
      <c r="O1263" s="11"/>
    </row>
    <row r="1264" spans="10:15">
      <c r="J1264" s="4">
        <v>0</v>
      </c>
      <c r="K1264" s="4">
        <v>0</v>
      </c>
      <c r="L1264" s="4">
        <v>0</v>
      </c>
      <c r="M1264" s="17"/>
      <c r="N1264" s="17"/>
      <c r="O1264" s="11"/>
    </row>
    <row r="1265" spans="10:15">
      <c r="J1265" s="4">
        <v>0</v>
      </c>
      <c r="K1265" s="4">
        <v>0</v>
      </c>
      <c r="L1265" s="4">
        <v>0</v>
      </c>
      <c r="M1265" s="17"/>
      <c r="N1265" s="17"/>
      <c r="O1265" s="11"/>
    </row>
    <row r="1266" spans="10:15">
      <c r="J1266" s="4">
        <v>0</v>
      </c>
      <c r="K1266" s="4">
        <v>0</v>
      </c>
      <c r="L1266" s="4">
        <v>0</v>
      </c>
      <c r="M1266" s="17"/>
      <c r="N1266" s="17"/>
      <c r="O1266" s="11"/>
    </row>
    <row r="1267" spans="10:15">
      <c r="J1267" s="4">
        <v>0</v>
      </c>
      <c r="K1267" s="4">
        <v>0</v>
      </c>
      <c r="L1267" s="4">
        <v>0</v>
      </c>
      <c r="M1267" s="17"/>
      <c r="N1267" s="17"/>
      <c r="O1267" s="11"/>
    </row>
    <row r="1268" spans="10:15">
      <c r="J1268" s="4">
        <v>0</v>
      </c>
      <c r="K1268" s="4">
        <v>0</v>
      </c>
      <c r="L1268" s="4">
        <v>0</v>
      </c>
      <c r="M1268" s="17"/>
      <c r="N1268" s="17"/>
      <c r="O1268" s="11"/>
    </row>
    <row r="1269" spans="10:15">
      <c r="J1269" s="4">
        <v>0</v>
      </c>
      <c r="K1269" s="4">
        <v>0</v>
      </c>
      <c r="L1269" s="4">
        <v>0</v>
      </c>
      <c r="M1269" s="17"/>
      <c r="N1269" s="17"/>
      <c r="O1269" s="11"/>
    </row>
    <row r="1270" spans="10:15">
      <c r="J1270" s="4">
        <v>0</v>
      </c>
      <c r="K1270" s="4">
        <v>0</v>
      </c>
      <c r="L1270" s="4">
        <v>0</v>
      </c>
      <c r="M1270" s="17"/>
      <c r="N1270" s="17"/>
      <c r="O1270" s="11"/>
    </row>
    <row r="1271" spans="10:15">
      <c r="J1271" s="4">
        <v>0</v>
      </c>
      <c r="K1271" s="4">
        <v>0</v>
      </c>
      <c r="L1271" s="4">
        <v>0</v>
      </c>
      <c r="M1271" s="17"/>
      <c r="N1271" s="17"/>
      <c r="O1271" s="11"/>
    </row>
    <row r="1272" spans="10:15">
      <c r="J1272" s="4">
        <v>0</v>
      </c>
      <c r="K1272" s="4">
        <v>0</v>
      </c>
      <c r="L1272" s="4">
        <v>0</v>
      </c>
      <c r="M1272" s="17"/>
      <c r="N1272" s="17"/>
      <c r="O1272" s="11"/>
    </row>
    <row r="1273" spans="10:15">
      <c r="J1273" s="4">
        <v>0</v>
      </c>
      <c r="K1273" s="4">
        <v>0</v>
      </c>
      <c r="L1273" s="4">
        <v>0</v>
      </c>
      <c r="M1273" s="17"/>
      <c r="N1273" s="17"/>
      <c r="O1273" s="11"/>
    </row>
    <row r="1274" spans="10:15">
      <c r="J1274" s="4">
        <v>0</v>
      </c>
      <c r="K1274" s="4">
        <v>0</v>
      </c>
      <c r="L1274" s="4">
        <v>0</v>
      </c>
      <c r="M1274" s="17"/>
      <c r="N1274" s="17"/>
      <c r="O1274" s="11"/>
    </row>
    <row r="1275" spans="10:15">
      <c r="J1275" s="4">
        <v>0</v>
      </c>
      <c r="K1275" s="4">
        <v>0</v>
      </c>
      <c r="L1275" s="4">
        <v>0</v>
      </c>
      <c r="M1275" s="17"/>
      <c r="N1275" s="17"/>
      <c r="O1275" s="11"/>
    </row>
    <row r="1276" spans="10:15">
      <c r="J1276" s="4">
        <v>0</v>
      </c>
      <c r="K1276" s="4">
        <v>0</v>
      </c>
      <c r="L1276" s="4">
        <v>0</v>
      </c>
      <c r="M1276" s="17"/>
      <c r="N1276" s="17"/>
      <c r="O1276" s="11"/>
    </row>
    <row r="1277" spans="10:15">
      <c r="J1277" s="4">
        <v>0</v>
      </c>
      <c r="K1277" s="4">
        <v>0</v>
      </c>
      <c r="L1277" s="4">
        <v>0</v>
      </c>
      <c r="M1277" s="17"/>
      <c r="N1277" s="17"/>
      <c r="O1277" s="11"/>
    </row>
    <row r="1278" spans="10:15">
      <c r="J1278" s="4">
        <v>0</v>
      </c>
      <c r="K1278" s="4">
        <v>0</v>
      </c>
      <c r="L1278" s="4">
        <v>0</v>
      </c>
      <c r="M1278" s="17"/>
      <c r="N1278" s="17"/>
      <c r="O1278" s="11"/>
    </row>
    <row r="1279" spans="10:15">
      <c r="J1279" s="4">
        <v>0</v>
      </c>
      <c r="K1279" s="4">
        <v>0</v>
      </c>
      <c r="L1279" s="4">
        <v>0</v>
      </c>
      <c r="M1279" s="17"/>
      <c r="N1279" s="17"/>
      <c r="O1279" s="11"/>
    </row>
    <row r="1280" spans="10:15">
      <c r="J1280" s="4">
        <v>0</v>
      </c>
      <c r="K1280" s="4">
        <v>0</v>
      </c>
      <c r="L1280" s="4">
        <v>0</v>
      </c>
      <c r="M1280" s="17"/>
      <c r="N1280" s="17"/>
      <c r="O1280" s="11"/>
    </row>
    <row r="1281" spans="10:15">
      <c r="J1281" s="4">
        <v>0</v>
      </c>
      <c r="K1281" s="4">
        <v>0</v>
      </c>
      <c r="L1281" s="4">
        <v>0</v>
      </c>
      <c r="M1281" s="17"/>
      <c r="N1281" s="17"/>
      <c r="O1281" s="11"/>
    </row>
    <row r="1282" spans="10:15">
      <c r="J1282" s="4">
        <v>0</v>
      </c>
      <c r="K1282" s="4">
        <v>0</v>
      </c>
      <c r="L1282" s="4">
        <v>0</v>
      </c>
      <c r="M1282" s="17"/>
      <c r="N1282" s="17"/>
      <c r="O1282" s="11"/>
    </row>
    <row r="1283" spans="10:15">
      <c r="J1283" s="4">
        <v>0</v>
      </c>
      <c r="K1283" s="4">
        <v>0</v>
      </c>
      <c r="L1283" s="4">
        <v>0</v>
      </c>
      <c r="M1283" s="17"/>
      <c r="N1283" s="17"/>
      <c r="O1283" s="11"/>
    </row>
    <row r="1284" spans="10:15">
      <c r="J1284" s="4">
        <v>0</v>
      </c>
      <c r="K1284" s="4">
        <v>0</v>
      </c>
      <c r="L1284" s="4">
        <v>0</v>
      </c>
      <c r="M1284" s="17"/>
      <c r="N1284" s="17"/>
      <c r="O1284" s="11"/>
    </row>
    <row r="1285" spans="10:15">
      <c r="J1285" s="4">
        <v>0</v>
      </c>
      <c r="K1285" s="4">
        <v>0</v>
      </c>
      <c r="L1285" s="4">
        <v>0</v>
      </c>
      <c r="M1285" s="17"/>
      <c r="N1285" s="17"/>
      <c r="O1285" s="11"/>
    </row>
    <row r="1286" spans="10:15">
      <c r="J1286" s="4">
        <v>0</v>
      </c>
      <c r="K1286" s="4">
        <v>0</v>
      </c>
      <c r="L1286" s="4">
        <v>0</v>
      </c>
      <c r="M1286" s="17"/>
      <c r="N1286" s="17"/>
      <c r="O1286" s="11"/>
    </row>
    <row r="1287" spans="10:15">
      <c r="J1287" s="4">
        <v>0</v>
      </c>
      <c r="K1287" s="4">
        <v>0</v>
      </c>
      <c r="L1287" s="4">
        <v>0</v>
      </c>
      <c r="M1287" s="17"/>
      <c r="N1287" s="17"/>
      <c r="O1287" s="11"/>
    </row>
    <row r="1288" spans="10:15">
      <c r="J1288" s="4">
        <v>0</v>
      </c>
      <c r="K1288" s="4">
        <v>0</v>
      </c>
      <c r="L1288" s="4">
        <v>0</v>
      </c>
      <c r="M1288" s="17"/>
      <c r="N1288" s="17"/>
      <c r="O1288" s="11"/>
    </row>
    <row r="1289" spans="10:15">
      <c r="J1289" s="4">
        <v>0</v>
      </c>
      <c r="K1289" s="4">
        <v>0</v>
      </c>
      <c r="L1289" s="4">
        <v>0</v>
      </c>
      <c r="M1289" s="17"/>
      <c r="N1289" s="17"/>
      <c r="O1289" s="11"/>
    </row>
    <row r="1290" spans="10:15">
      <c r="J1290" s="4">
        <v>0</v>
      </c>
      <c r="K1290" s="4">
        <v>0</v>
      </c>
      <c r="L1290" s="4">
        <v>0</v>
      </c>
      <c r="M1290" s="17"/>
      <c r="N1290" s="17"/>
      <c r="O1290" s="11"/>
    </row>
    <row r="1291" spans="10:15">
      <c r="J1291" s="4">
        <v>0</v>
      </c>
      <c r="K1291" s="4">
        <v>0</v>
      </c>
      <c r="L1291" s="4">
        <v>0</v>
      </c>
      <c r="M1291" s="17"/>
      <c r="N1291" s="17"/>
      <c r="O1291" s="11"/>
    </row>
    <row r="1292" spans="10:15">
      <c r="J1292" s="4">
        <v>0</v>
      </c>
      <c r="K1292" s="4">
        <v>0</v>
      </c>
      <c r="L1292" s="4">
        <v>0</v>
      </c>
      <c r="M1292" s="17"/>
      <c r="N1292" s="17"/>
      <c r="O1292" s="11"/>
    </row>
    <row r="1293" spans="10:15">
      <c r="J1293" s="4">
        <v>0</v>
      </c>
      <c r="K1293" s="4">
        <v>0</v>
      </c>
      <c r="L1293" s="4">
        <v>0</v>
      </c>
      <c r="M1293" s="17"/>
      <c r="N1293" s="17"/>
      <c r="O1293" s="11"/>
    </row>
    <row r="1294" spans="10:15">
      <c r="J1294" s="4">
        <v>0</v>
      </c>
      <c r="K1294" s="4">
        <v>0</v>
      </c>
      <c r="L1294" s="4">
        <v>0</v>
      </c>
      <c r="M1294" s="17"/>
      <c r="N1294" s="17"/>
      <c r="O1294" s="11"/>
    </row>
    <row r="1295" spans="10:15">
      <c r="J1295" s="4">
        <v>0</v>
      </c>
      <c r="K1295" s="4">
        <v>0</v>
      </c>
      <c r="L1295" s="4">
        <v>0</v>
      </c>
      <c r="M1295" s="17"/>
      <c r="N1295" s="17"/>
      <c r="O1295" s="11"/>
    </row>
    <row r="1296" spans="10:15">
      <c r="J1296" s="4">
        <v>0</v>
      </c>
      <c r="K1296" s="4">
        <v>0</v>
      </c>
      <c r="L1296" s="4">
        <v>0</v>
      </c>
      <c r="M1296" s="17"/>
      <c r="N1296" s="17"/>
      <c r="O1296" s="11"/>
    </row>
    <row r="1297" spans="10:15">
      <c r="J1297" s="4">
        <v>0</v>
      </c>
      <c r="K1297" s="4">
        <v>0</v>
      </c>
      <c r="L1297" s="4">
        <v>0</v>
      </c>
      <c r="M1297" s="17"/>
      <c r="N1297" s="17"/>
      <c r="O1297" s="11"/>
    </row>
    <row r="1298" spans="10:15">
      <c r="J1298" s="4">
        <v>0</v>
      </c>
      <c r="K1298" s="4">
        <v>0</v>
      </c>
      <c r="L1298" s="4">
        <v>0</v>
      </c>
      <c r="M1298" s="17"/>
      <c r="N1298" s="17"/>
      <c r="O1298" s="11"/>
    </row>
    <row r="1299" spans="10:15">
      <c r="J1299" s="4">
        <v>0</v>
      </c>
      <c r="K1299" s="4">
        <v>0</v>
      </c>
      <c r="L1299" s="4">
        <v>0</v>
      </c>
      <c r="M1299" s="17"/>
      <c r="N1299" s="17"/>
      <c r="O1299" s="11"/>
    </row>
    <row r="1300" spans="10:15">
      <c r="J1300" s="4">
        <v>0</v>
      </c>
      <c r="K1300" s="4">
        <v>0</v>
      </c>
      <c r="L1300" s="4">
        <v>0</v>
      </c>
      <c r="M1300" s="17"/>
      <c r="N1300" s="17"/>
      <c r="O1300" s="11"/>
    </row>
    <row r="1301" spans="10:15">
      <c r="J1301" s="4">
        <v>0</v>
      </c>
      <c r="K1301" s="4">
        <v>0</v>
      </c>
      <c r="L1301" s="4">
        <v>0</v>
      </c>
      <c r="M1301" s="17"/>
      <c r="N1301" s="17"/>
      <c r="O1301" s="11"/>
    </row>
    <row r="1302" spans="10:15">
      <c r="J1302" s="4">
        <v>0</v>
      </c>
      <c r="K1302" s="4">
        <v>0</v>
      </c>
      <c r="L1302" s="4">
        <v>0</v>
      </c>
      <c r="M1302" s="17"/>
      <c r="N1302" s="17"/>
      <c r="O1302" s="11"/>
    </row>
    <row r="1303" spans="10:15">
      <c r="J1303" s="4">
        <v>0</v>
      </c>
      <c r="K1303" s="4">
        <v>0</v>
      </c>
      <c r="L1303" s="4">
        <v>0</v>
      </c>
      <c r="M1303" s="17"/>
      <c r="N1303" s="17"/>
      <c r="O1303" s="11"/>
    </row>
    <row r="1304" spans="10:15">
      <c r="J1304" s="4">
        <v>0</v>
      </c>
      <c r="K1304" s="4">
        <v>0</v>
      </c>
      <c r="L1304" s="4">
        <v>0</v>
      </c>
      <c r="M1304" s="17"/>
      <c r="N1304" s="17"/>
      <c r="O1304" s="11"/>
    </row>
    <row r="1305" spans="10:15">
      <c r="J1305" s="4">
        <v>0</v>
      </c>
      <c r="K1305" s="4">
        <v>0</v>
      </c>
      <c r="L1305" s="4">
        <v>0</v>
      </c>
      <c r="M1305" s="17"/>
      <c r="N1305" s="17"/>
      <c r="O1305" s="11"/>
    </row>
    <row r="1306" spans="10:15">
      <c r="J1306" s="4">
        <v>0</v>
      </c>
      <c r="K1306" s="4">
        <v>0</v>
      </c>
      <c r="L1306" s="4">
        <v>0</v>
      </c>
      <c r="M1306" s="17"/>
      <c r="N1306" s="17"/>
      <c r="O1306" s="11"/>
    </row>
    <row r="1307" spans="10:15">
      <c r="J1307" s="4">
        <v>0</v>
      </c>
      <c r="K1307" s="4">
        <v>0</v>
      </c>
      <c r="L1307" s="4">
        <v>0</v>
      </c>
      <c r="M1307" s="17"/>
      <c r="N1307" s="17"/>
      <c r="O1307" s="11"/>
    </row>
    <row r="1308" spans="10:15">
      <c r="J1308" s="4">
        <v>0</v>
      </c>
      <c r="K1308" s="4">
        <v>0</v>
      </c>
      <c r="L1308" s="4">
        <v>0</v>
      </c>
      <c r="M1308" s="17"/>
      <c r="N1308" s="17"/>
      <c r="O1308" s="11"/>
    </row>
    <row r="1309" spans="10:15">
      <c r="J1309" s="4">
        <v>0</v>
      </c>
      <c r="K1309" s="4">
        <v>0</v>
      </c>
      <c r="L1309" s="4">
        <v>0</v>
      </c>
      <c r="M1309" s="17"/>
      <c r="N1309" s="17"/>
      <c r="O1309" s="11"/>
    </row>
    <row r="1310" spans="10:15">
      <c r="J1310" s="4">
        <v>0</v>
      </c>
      <c r="K1310" s="4">
        <v>0</v>
      </c>
      <c r="L1310" s="4">
        <v>0</v>
      </c>
      <c r="M1310" s="17"/>
      <c r="N1310" s="17"/>
      <c r="O1310" s="11"/>
    </row>
    <row r="1311" spans="10:15">
      <c r="J1311" s="4">
        <v>0</v>
      </c>
      <c r="K1311" s="4">
        <v>0</v>
      </c>
      <c r="L1311" s="4">
        <v>0</v>
      </c>
      <c r="M1311" s="17"/>
      <c r="N1311" s="17"/>
      <c r="O1311" s="11"/>
    </row>
    <row r="1312" spans="10:15">
      <c r="J1312" s="4">
        <v>0</v>
      </c>
      <c r="K1312" s="4">
        <v>0</v>
      </c>
      <c r="L1312" s="4">
        <v>0</v>
      </c>
      <c r="M1312" s="17"/>
      <c r="N1312" s="17"/>
      <c r="O1312" s="11"/>
    </row>
    <row r="1313" spans="10:15">
      <c r="J1313" s="4">
        <v>0</v>
      </c>
      <c r="K1313" s="4">
        <v>0</v>
      </c>
      <c r="L1313" s="4">
        <v>0</v>
      </c>
      <c r="M1313" s="17"/>
      <c r="N1313" s="17"/>
      <c r="O1313" s="11"/>
    </row>
    <row r="1314" spans="10:15">
      <c r="J1314" s="4">
        <v>0</v>
      </c>
      <c r="K1314" s="4">
        <v>0</v>
      </c>
      <c r="L1314" s="4">
        <v>0</v>
      </c>
      <c r="M1314" s="17"/>
      <c r="N1314" s="17"/>
      <c r="O1314" s="11"/>
    </row>
    <row r="1315" spans="10:15">
      <c r="J1315" s="4">
        <v>0</v>
      </c>
      <c r="K1315" s="4">
        <v>0</v>
      </c>
      <c r="L1315" s="4">
        <v>0</v>
      </c>
      <c r="M1315" s="17"/>
      <c r="N1315" s="17"/>
      <c r="O1315" s="11"/>
    </row>
    <row r="1316" spans="10:15">
      <c r="J1316" s="4">
        <v>0</v>
      </c>
      <c r="K1316" s="4">
        <v>0</v>
      </c>
      <c r="L1316" s="4">
        <v>0</v>
      </c>
      <c r="M1316" s="17"/>
      <c r="N1316" s="17"/>
      <c r="O1316" s="11"/>
    </row>
    <row r="1317" spans="10:15">
      <c r="J1317" s="4">
        <v>0</v>
      </c>
      <c r="K1317" s="4">
        <v>0</v>
      </c>
      <c r="L1317" s="4">
        <v>0</v>
      </c>
      <c r="M1317" s="17"/>
      <c r="N1317" s="17"/>
      <c r="O1317" s="11"/>
    </row>
    <row r="1318" spans="10:15">
      <c r="J1318" s="4">
        <v>0</v>
      </c>
      <c r="K1318" s="4">
        <v>0</v>
      </c>
      <c r="L1318" s="4">
        <v>0</v>
      </c>
      <c r="M1318" s="17"/>
      <c r="N1318" s="17"/>
      <c r="O1318" s="11"/>
    </row>
    <row r="1319" spans="10:15">
      <c r="J1319" s="4">
        <v>0</v>
      </c>
      <c r="K1319" s="4">
        <v>0</v>
      </c>
      <c r="L1319" s="4">
        <v>0</v>
      </c>
      <c r="M1319" s="17"/>
      <c r="N1319" s="17"/>
      <c r="O1319" s="11"/>
    </row>
    <row r="1320" spans="10:15">
      <c r="J1320" s="4">
        <v>0</v>
      </c>
      <c r="K1320" s="4">
        <v>0</v>
      </c>
      <c r="L1320" s="4">
        <v>0</v>
      </c>
      <c r="M1320" s="17"/>
      <c r="N1320" s="17"/>
      <c r="O1320" s="11"/>
    </row>
    <row r="1321" spans="10:15">
      <c r="J1321" s="4">
        <v>0</v>
      </c>
      <c r="K1321" s="4">
        <v>0</v>
      </c>
      <c r="L1321" s="4">
        <v>0</v>
      </c>
      <c r="M1321" s="17"/>
      <c r="N1321" s="17"/>
      <c r="O1321" s="11"/>
    </row>
    <row r="1322" spans="10:15">
      <c r="J1322" s="4">
        <v>0</v>
      </c>
      <c r="K1322" s="4">
        <v>0</v>
      </c>
      <c r="L1322" s="4">
        <v>0</v>
      </c>
      <c r="M1322" s="17"/>
      <c r="N1322" s="17"/>
      <c r="O1322" s="11"/>
    </row>
    <row r="1323" spans="10:15">
      <c r="J1323" s="4">
        <v>0</v>
      </c>
      <c r="K1323" s="4">
        <v>0</v>
      </c>
      <c r="L1323" s="4">
        <v>0</v>
      </c>
      <c r="M1323" s="17"/>
      <c r="N1323" s="17"/>
      <c r="O1323" s="11"/>
    </row>
    <row r="1324" spans="10:15">
      <c r="J1324" s="4">
        <v>0</v>
      </c>
      <c r="K1324" s="4">
        <v>0</v>
      </c>
      <c r="L1324" s="4">
        <v>0</v>
      </c>
      <c r="M1324" s="17"/>
      <c r="N1324" s="17"/>
      <c r="O1324" s="11"/>
    </row>
    <row r="1325" spans="10:15">
      <c r="J1325" s="4">
        <v>0</v>
      </c>
      <c r="K1325" s="4">
        <v>0</v>
      </c>
      <c r="L1325" s="4">
        <v>0</v>
      </c>
      <c r="M1325" s="17"/>
      <c r="N1325" s="17"/>
      <c r="O1325" s="11"/>
    </row>
    <row r="1326" spans="10:15">
      <c r="J1326" s="4">
        <v>0</v>
      </c>
      <c r="K1326" s="4">
        <v>0</v>
      </c>
      <c r="L1326" s="4">
        <v>0</v>
      </c>
      <c r="M1326" s="17"/>
      <c r="N1326" s="17"/>
      <c r="O1326" s="11"/>
    </row>
    <row r="1327" spans="10:15">
      <c r="J1327" s="4">
        <v>0</v>
      </c>
      <c r="K1327" s="4">
        <v>0</v>
      </c>
      <c r="L1327" s="4">
        <v>0</v>
      </c>
      <c r="M1327" s="17"/>
      <c r="N1327" s="17"/>
      <c r="O1327" s="11"/>
    </row>
    <row r="1328" spans="10:15">
      <c r="J1328" s="4">
        <v>0</v>
      </c>
      <c r="K1328" s="4">
        <v>0</v>
      </c>
      <c r="L1328" s="4">
        <v>0</v>
      </c>
      <c r="M1328" s="17"/>
      <c r="N1328" s="17"/>
      <c r="O1328" s="11"/>
    </row>
    <row r="1329" spans="10:15">
      <c r="J1329" s="4">
        <v>0</v>
      </c>
      <c r="K1329" s="4">
        <v>0</v>
      </c>
      <c r="L1329" s="4">
        <v>0</v>
      </c>
      <c r="M1329" s="17"/>
      <c r="N1329" s="17"/>
      <c r="O1329" s="11"/>
    </row>
    <row r="1330" spans="10:15">
      <c r="J1330" s="4">
        <v>0</v>
      </c>
      <c r="K1330" s="4">
        <v>0</v>
      </c>
      <c r="L1330" s="4">
        <v>0</v>
      </c>
      <c r="M1330" s="17"/>
      <c r="N1330" s="17"/>
      <c r="O1330" s="11"/>
    </row>
    <row r="1331" spans="10:15">
      <c r="J1331" s="4">
        <v>0</v>
      </c>
      <c r="K1331" s="4">
        <v>0</v>
      </c>
      <c r="L1331" s="4">
        <v>0</v>
      </c>
      <c r="M1331" s="17"/>
      <c r="N1331" s="17"/>
      <c r="O1331" s="11"/>
    </row>
    <row r="1332" spans="10:15">
      <c r="J1332" s="4">
        <v>0</v>
      </c>
      <c r="K1332" s="4">
        <v>0</v>
      </c>
      <c r="L1332" s="4">
        <v>0</v>
      </c>
      <c r="M1332" s="17"/>
      <c r="N1332" s="17"/>
      <c r="O1332" s="11"/>
    </row>
    <row r="1333" spans="10:15">
      <c r="J1333" s="4">
        <v>0</v>
      </c>
      <c r="K1333" s="4">
        <v>0</v>
      </c>
      <c r="L1333" s="4">
        <v>0</v>
      </c>
      <c r="M1333" s="17"/>
      <c r="N1333" s="17"/>
      <c r="O1333" s="11"/>
    </row>
    <row r="1334" spans="10:15">
      <c r="J1334" s="4">
        <v>0</v>
      </c>
      <c r="K1334" s="4">
        <v>0</v>
      </c>
      <c r="L1334" s="4">
        <v>0</v>
      </c>
      <c r="M1334" s="17"/>
      <c r="N1334" s="17"/>
      <c r="O1334" s="11"/>
    </row>
    <row r="1335" spans="10:15">
      <c r="J1335" s="4">
        <v>0</v>
      </c>
      <c r="K1335" s="4">
        <v>0</v>
      </c>
      <c r="L1335" s="4">
        <v>0</v>
      </c>
      <c r="M1335" s="17"/>
      <c r="N1335" s="17"/>
      <c r="O1335" s="11"/>
    </row>
    <row r="1336" spans="10:15">
      <c r="J1336" s="4">
        <v>0</v>
      </c>
      <c r="K1336" s="4">
        <v>0</v>
      </c>
      <c r="L1336" s="4">
        <v>0</v>
      </c>
      <c r="M1336" s="17"/>
      <c r="N1336" s="17"/>
      <c r="O1336" s="11"/>
    </row>
    <row r="1337" spans="10:15">
      <c r="J1337" s="4">
        <v>0</v>
      </c>
      <c r="K1337" s="4">
        <v>0</v>
      </c>
      <c r="L1337" s="4">
        <v>0</v>
      </c>
      <c r="M1337" s="17"/>
      <c r="N1337" s="17"/>
      <c r="O1337" s="11"/>
    </row>
    <row r="1338" spans="10:15">
      <c r="J1338" s="4">
        <v>0</v>
      </c>
      <c r="K1338" s="4">
        <v>0</v>
      </c>
      <c r="L1338" s="4">
        <v>0</v>
      </c>
      <c r="M1338" s="17"/>
      <c r="N1338" s="17"/>
      <c r="O1338" s="11"/>
    </row>
    <row r="1339" spans="10:15">
      <c r="J1339" s="4">
        <v>0</v>
      </c>
      <c r="K1339" s="4">
        <v>0</v>
      </c>
      <c r="L1339" s="4">
        <v>0</v>
      </c>
      <c r="M1339" s="17"/>
      <c r="N1339" s="17"/>
      <c r="O1339" s="11"/>
    </row>
    <row r="1340" spans="10:15">
      <c r="J1340" s="4">
        <v>0</v>
      </c>
      <c r="K1340" s="4">
        <v>0</v>
      </c>
      <c r="L1340" s="4">
        <v>0</v>
      </c>
      <c r="M1340" s="17"/>
      <c r="N1340" s="17"/>
      <c r="O1340" s="11"/>
    </row>
    <row r="1341" spans="10:15">
      <c r="J1341" s="4">
        <v>0</v>
      </c>
      <c r="K1341" s="4">
        <v>0</v>
      </c>
      <c r="L1341" s="4">
        <v>0</v>
      </c>
      <c r="M1341" s="17"/>
      <c r="N1341" s="17"/>
      <c r="O1341" s="11"/>
    </row>
    <row r="1342" spans="10:15">
      <c r="J1342" s="4">
        <v>0</v>
      </c>
      <c r="K1342" s="4">
        <v>0</v>
      </c>
      <c r="L1342" s="4">
        <v>0</v>
      </c>
      <c r="M1342" s="17"/>
      <c r="N1342" s="17"/>
      <c r="O1342" s="11"/>
    </row>
    <row r="1343" spans="10:15">
      <c r="J1343" s="4">
        <v>0</v>
      </c>
      <c r="K1343" s="4">
        <v>0</v>
      </c>
      <c r="L1343" s="4">
        <v>0</v>
      </c>
      <c r="M1343" s="17"/>
      <c r="N1343" s="17"/>
      <c r="O1343" s="11"/>
    </row>
    <row r="1344" spans="10:15">
      <c r="J1344" s="4">
        <v>0</v>
      </c>
      <c r="K1344" s="4">
        <v>0</v>
      </c>
      <c r="L1344" s="4">
        <v>0</v>
      </c>
      <c r="M1344" s="17"/>
      <c r="N1344" s="17"/>
      <c r="O1344" s="11"/>
    </row>
    <row r="1345" spans="10:15">
      <c r="J1345" s="4">
        <v>0</v>
      </c>
      <c r="K1345" s="4">
        <v>0</v>
      </c>
      <c r="L1345" s="4">
        <v>0</v>
      </c>
      <c r="M1345" s="17"/>
      <c r="N1345" s="17"/>
      <c r="O1345" s="11"/>
    </row>
    <row r="1346" spans="10:15">
      <c r="J1346" s="4">
        <v>0</v>
      </c>
      <c r="K1346" s="4">
        <v>0</v>
      </c>
      <c r="L1346" s="4">
        <v>0</v>
      </c>
      <c r="M1346" s="17"/>
      <c r="N1346" s="17"/>
      <c r="O1346" s="11"/>
    </row>
    <row r="1347" spans="10:15">
      <c r="J1347" s="4">
        <v>0</v>
      </c>
      <c r="K1347" s="4">
        <v>0</v>
      </c>
      <c r="L1347" s="4">
        <v>0</v>
      </c>
      <c r="M1347" s="17"/>
      <c r="N1347" s="17"/>
      <c r="O1347" s="11"/>
    </row>
    <row r="1348" spans="10:15">
      <c r="M1348" s="11"/>
      <c r="N1348" s="11"/>
      <c r="O1348" s="11"/>
    </row>
    <row r="1349" spans="10:15">
      <c r="M1349" s="11"/>
      <c r="N1349" s="11"/>
      <c r="O1349" s="11"/>
    </row>
    <row r="1350" spans="10:15">
      <c r="M1350" s="11"/>
      <c r="N1350" s="11"/>
      <c r="O1350" s="11"/>
    </row>
    <row r="1351" spans="10:15">
      <c r="M1351" s="11"/>
      <c r="N1351" s="11"/>
      <c r="O1351" s="11"/>
    </row>
    <row r="1352" spans="10:15">
      <c r="M1352" s="11"/>
      <c r="N1352" s="11"/>
      <c r="O1352" s="11"/>
    </row>
    <row r="1353" spans="10:15">
      <c r="M1353" s="11"/>
      <c r="N1353" s="11"/>
      <c r="O1353" s="11"/>
    </row>
    <row r="1354" spans="10:15">
      <c r="M1354" s="11"/>
      <c r="N1354" s="11"/>
      <c r="O1354" s="11"/>
    </row>
    <row r="1355" spans="10:15">
      <c r="M1355" s="11"/>
      <c r="N1355" s="11"/>
      <c r="O1355" s="11"/>
    </row>
    <row r="1356" spans="10:15">
      <c r="M1356" s="11"/>
      <c r="N1356" s="11"/>
      <c r="O1356" s="11"/>
    </row>
    <row r="1357" spans="10:15">
      <c r="M1357" s="11"/>
      <c r="N1357" s="11"/>
      <c r="O1357" s="11"/>
    </row>
    <row r="1358" spans="10:15">
      <c r="M1358" s="11"/>
      <c r="N1358" s="11"/>
      <c r="O1358" s="11"/>
    </row>
    <row r="1359" spans="10:15">
      <c r="M1359" s="11"/>
      <c r="N1359" s="11"/>
      <c r="O1359" s="11"/>
    </row>
    <row r="1360" spans="10:15">
      <c r="M1360" s="11"/>
      <c r="N1360" s="11"/>
      <c r="O1360" s="11"/>
    </row>
    <row r="1361" spans="13:15">
      <c r="M1361" s="11"/>
      <c r="N1361" s="11"/>
      <c r="O1361" s="11"/>
    </row>
    <row r="1362" spans="13:15">
      <c r="M1362" s="11"/>
      <c r="N1362" s="11"/>
      <c r="O1362" s="11"/>
    </row>
    <row r="1363" spans="13:15">
      <c r="M1363" s="11"/>
      <c r="N1363" s="11"/>
      <c r="O1363" s="11"/>
    </row>
    <row r="1364" spans="13:15">
      <c r="M1364" s="11"/>
      <c r="N1364" s="11"/>
      <c r="O1364" s="11"/>
    </row>
    <row r="1365" spans="13:15">
      <c r="M1365" s="11"/>
      <c r="N1365" s="11"/>
      <c r="O1365" s="11"/>
    </row>
    <row r="1366" spans="13:15">
      <c r="M1366" s="11"/>
      <c r="N1366" s="11"/>
      <c r="O1366" s="11"/>
    </row>
    <row r="1367" spans="13:15">
      <c r="M1367" s="11"/>
      <c r="N1367" s="11"/>
      <c r="O1367" s="11"/>
    </row>
    <row r="1368" spans="13:15">
      <c r="M1368" s="11"/>
      <c r="N1368" s="11"/>
      <c r="O1368" s="11"/>
    </row>
    <row r="1369" spans="13:15">
      <c r="M1369" s="11"/>
      <c r="N1369" s="11"/>
      <c r="O1369" s="11"/>
    </row>
    <row r="1370" spans="13:15">
      <c r="M1370" s="11"/>
      <c r="N1370" s="11"/>
      <c r="O1370" s="11"/>
    </row>
    <row r="1371" spans="13:15">
      <c r="M1371" s="11"/>
      <c r="N1371" s="11"/>
      <c r="O1371" s="11"/>
    </row>
    <row r="1372" spans="13:15">
      <c r="M1372" s="11"/>
      <c r="N1372" s="11"/>
      <c r="O1372" s="11"/>
    </row>
    <row r="1373" spans="13:15">
      <c r="M1373" s="11"/>
      <c r="N1373" s="11"/>
      <c r="O1373" s="11"/>
    </row>
    <row r="1374" spans="13:15">
      <c r="M1374" s="11"/>
      <c r="N1374" s="11"/>
      <c r="O1374" s="11"/>
    </row>
    <row r="1375" spans="13:15">
      <c r="M1375" s="11"/>
      <c r="N1375" s="11"/>
      <c r="O1375" s="11"/>
    </row>
    <row r="1376" spans="13:15">
      <c r="M1376" s="11"/>
      <c r="N1376" s="11"/>
      <c r="O1376" s="11"/>
    </row>
    <row r="1377" spans="13:15">
      <c r="M1377" s="11"/>
      <c r="N1377" s="11"/>
      <c r="O1377" s="11"/>
    </row>
    <row r="1378" spans="13:15">
      <c r="M1378" s="11"/>
      <c r="N1378" s="11"/>
      <c r="O1378" s="11"/>
    </row>
    <row r="1379" spans="13:15">
      <c r="M1379" s="11"/>
      <c r="N1379" s="11"/>
      <c r="O1379" s="11"/>
    </row>
    <row r="1380" spans="13:15">
      <c r="M1380" s="11"/>
      <c r="N1380" s="11"/>
      <c r="O1380" s="11"/>
    </row>
    <row r="1381" spans="13:15">
      <c r="M1381" s="11"/>
      <c r="N1381" s="11"/>
      <c r="O1381" s="11"/>
    </row>
    <row r="1382" spans="13:15">
      <c r="M1382" s="11"/>
      <c r="N1382" s="11"/>
      <c r="O1382" s="11"/>
    </row>
    <row r="1383" spans="13:15">
      <c r="M1383" s="11"/>
      <c r="N1383" s="11"/>
      <c r="O1383" s="11"/>
    </row>
    <row r="1384" spans="13:15">
      <c r="M1384" s="11"/>
      <c r="N1384" s="11"/>
      <c r="O1384" s="11"/>
    </row>
    <row r="1385" spans="13:15">
      <c r="M1385" s="11"/>
      <c r="N1385" s="11"/>
      <c r="O1385" s="11"/>
    </row>
    <row r="1386" spans="13:15">
      <c r="M1386" s="11"/>
      <c r="N1386" s="11"/>
      <c r="O1386" s="11"/>
    </row>
    <row r="1387" spans="13:15">
      <c r="M1387" s="11"/>
      <c r="N1387" s="11"/>
      <c r="O1387" s="11"/>
    </row>
    <row r="1388" spans="13:15">
      <c r="M1388" s="11"/>
      <c r="N1388" s="11"/>
      <c r="O1388" s="11"/>
    </row>
    <row r="1389" spans="13:15">
      <c r="M1389" s="11"/>
      <c r="N1389" s="11"/>
      <c r="O1389" s="11"/>
    </row>
    <row r="1390" spans="13:15">
      <c r="M1390" s="11"/>
      <c r="N1390" s="11"/>
      <c r="O1390" s="11"/>
    </row>
    <row r="1391" spans="13:15">
      <c r="M1391" s="11"/>
      <c r="N1391" s="11"/>
      <c r="O1391" s="11"/>
    </row>
    <row r="1392" spans="13:15">
      <c r="M1392" s="11"/>
      <c r="N1392" s="11"/>
      <c r="O1392" s="11"/>
    </row>
    <row r="1393" spans="13:15">
      <c r="M1393" s="11"/>
      <c r="N1393" s="11"/>
      <c r="O1393" s="11"/>
    </row>
    <row r="1394" spans="13:15">
      <c r="M1394" s="11"/>
      <c r="N1394" s="11"/>
      <c r="O1394" s="11"/>
    </row>
    <row r="1395" spans="13:15">
      <c r="M1395" s="11"/>
      <c r="N1395" s="11"/>
      <c r="O1395" s="11"/>
    </row>
    <row r="1396" spans="13:15">
      <c r="M1396" s="11"/>
      <c r="N1396" s="11"/>
      <c r="O1396" s="11"/>
    </row>
    <row r="1397" spans="13:15">
      <c r="M1397" s="11"/>
      <c r="N1397" s="11"/>
      <c r="O1397" s="11"/>
    </row>
    <row r="1398" spans="13:15">
      <c r="M1398" s="11"/>
      <c r="N1398" s="11"/>
      <c r="O1398" s="11"/>
    </row>
    <row r="1399" spans="13:15">
      <c r="M1399" s="11"/>
      <c r="N1399" s="11"/>
      <c r="O1399" s="11"/>
    </row>
    <row r="1400" spans="13:15">
      <c r="M1400" s="11"/>
      <c r="N1400" s="11"/>
      <c r="O1400" s="11"/>
    </row>
    <row r="1401" spans="13:15">
      <c r="M1401" s="11"/>
      <c r="N1401" s="11"/>
      <c r="O1401" s="11"/>
    </row>
    <row r="1402" spans="13:15">
      <c r="M1402" s="11"/>
      <c r="N1402" s="11"/>
      <c r="O1402" s="11"/>
    </row>
    <row r="1403" spans="13:15">
      <c r="M1403" s="11"/>
      <c r="N1403" s="11"/>
      <c r="O1403" s="11"/>
    </row>
    <row r="1404" spans="13:15">
      <c r="M1404" s="11"/>
      <c r="N1404" s="11"/>
      <c r="O1404" s="11"/>
    </row>
    <row r="1405" spans="13:15">
      <c r="M1405" s="11"/>
      <c r="N1405" s="11"/>
      <c r="O1405" s="11"/>
    </row>
    <row r="1406" spans="13:15">
      <c r="M1406" s="11"/>
      <c r="N1406" s="11"/>
      <c r="O1406" s="11"/>
    </row>
    <row r="1407" spans="13:15">
      <c r="M1407" s="11"/>
      <c r="N1407" s="11"/>
      <c r="O1407" s="11"/>
    </row>
    <row r="1408" spans="13:15">
      <c r="M1408" s="11"/>
      <c r="N1408" s="11"/>
      <c r="O1408" s="11"/>
    </row>
    <row r="1409" spans="13:15">
      <c r="M1409" s="11"/>
      <c r="N1409" s="11"/>
      <c r="O1409" s="11"/>
    </row>
    <row r="1410" spans="13:15">
      <c r="M1410" s="11"/>
      <c r="N1410" s="11"/>
      <c r="O1410" s="11"/>
    </row>
    <row r="1411" spans="13:15">
      <c r="M1411" s="11"/>
      <c r="N1411" s="11"/>
      <c r="O1411" s="11"/>
    </row>
    <row r="1412" spans="13:15">
      <c r="M1412" s="11"/>
      <c r="N1412" s="11"/>
      <c r="O1412" s="11"/>
    </row>
    <row r="1413" spans="13:15">
      <c r="M1413" s="11"/>
      <c r="N1413" s="11"/>
      <c r="O1413" s="11"/>
    </row>
    <row r="1414" spans="13:15">
      <c r="M1414" s="11"/>
      <c r="N1414" s="11"/>
      <c r="O1414" s="11"/>
    </row>
    <row r="1415" spans="13:15">
      <c r="M1415" s="11"/>
      <c r="N1415" s="11"/>
      <c r="O1415" s="11"/>
    </row>
    <row r="1416" spans="13:15">
      <c r="M1416" s="11"/>
      <c r="N1416" s="11"/>
      <c r="O1416" s="11"/>
    </row>
    <row r="1417" spans="13:15">
      <c r="M1417" s="11"/>
      <c r="N1417" s="11"/>
      <c r="O1417" s="11"/>
    </row>
    <row r="1418" spans="13:15">
      <c r="M1418" s="11"/>
      <c r="N1418" s="11"/>
      <c r="O1418" s="11"/>
    </row>
    <row r="1419" spans="13:15">
      <c r="M1419" s="11"/>
      <c r="N1419" s="11"/>
      <c r="O1419" s="11"/>
    </row>
    <row r="1420" spans="13:15">
      <c r="M1420" s="11"/>
      <c r="N1420" s="11"/>
      <c r="O1420" s="11"/>
    </row>
    <row r="1421" spans="13:15">
      <c r="M1421" s="11"/>
      <c r="N1421" s="11"/>
      <c r="O1421" s="11"/>
    </row>
    <row r="1422" spans="13:15">
      <c r="M1422" s="11"/>
      <c r="N1422" s="11"/>
      <c r="O1422" s="11"/>
    </row>
    <row r="1423" spans="13:15">
      <c r="M1423" s="11"/>
      <c r="N1423" s="11"/>
      <c r="O1423" s="11"/>
    </row>
    <row r="1424" spans="13:15">
      <c r="M1424" s="11"/>
      <c r="N1424" s="11"/>
      <c r="O1424" s="11"/>
    </row>
    <row r="1425" spans="13:15">
      <c r="M1425" s="11"/>
      <c r="N1425" s="11"/>
      <c r="O1425" s="11"/>
    </row>
    <row r="1426" spans="13:15">
      <c r="M1426" s="11"/>
      <c r="N1426" s="11"/>
      <c r="O1426" s="11"/>
    </row>
    <row r="1427" spans="13:15">
      <c r="M1427" s="11"/>
      <c r="N1427" s="11"/>
      <c r="O1427" s="11"/>
    </row>
    <row r="1428" spans="13:15">
      <c r="M1428" s="11"/>
      <c r="N1428" s="11"/>
      <c r="O1428" s="11"/>
    </row>
    <row r="1429" spans="13:15">
      <c r="M1429" s="11"/>
      <c r="N1429" s="11"/>
      <c r="O1429" s="11"/>
    </row>
    <row r="1430" spans="13:15">
      <c r="M1430" s="11"/>
      <c r="N1430" s="11"/>
      <c r="O1430" s="11"/>
    </row>
    <row r="1431" spans="13:15">
      <c r="M1431" s="11"/>
      <c r="N1431" s="11"/>
      <c r="O1431" s="11"/>
    </row>
    <row r="1432" spans="13:15">
      <c r="M1432" s="11"/>
      <c r="N1432" s="11"/>
      <c r="O1432" s="11"/>
    </row>
    <row r="1433" spans="13:15">
      <c r="M1433" s="11"/>
      <c r="N1433" s="11"/>
      <c r="O1433" s="11"/>
    </row>
    <row r="1434" spans="13:15">
      <c r="M1434" s="11"/>
      <c r="N1434" s="11"/>
      <c r="O1434" s="11"/>
    </row>
    <row r="1435" spans="13:15">
      <c r="M1435" s="11"/>
      <c r="N1435" s="11"/>
      <c r="O1435" s="11"/>
    </row>
    <row r="1436" spans="13:15">
      <c r="M1436" s="11"/>
      <c r="N1436" s="11"/>
      <c r="O1436" s="11"/>
    </row>
    <row r="1437" spans="13:15">
      <c r="M1437" s="11"/>
      <c r="N1437" s="11"/>
      <c r="O1437" s="11"/>
    </row>
    <row r="1438" spans="13:15">
      <c r="M1438" s="11"/>
      <c r="N1438" s="11"/>
      <c r="O1438" s="11"/>
    </row>
    <row r="1439" spans="13:15">
      <c r="M1439" s="11"/>
      <c r="N1439" s="11"/>
      <c r="O1439" s="11"/>
    </row>
    <row r="1440" spans="13:15">
      <c r="M1440" s="11"/>
      <c r="N1440" s="11"/>
      <c r="O1440" s="11"/>
    </row>
    <row r="1441" spans="13:15">
      <c r="M1441" s="11"/>
      <c r="N1441" s="11"/>
      <c r="O1441" s="11"/>
    </row>
    <row r="1442" spans="13:15">
      <c r="M1442" s="11"/>
      <c r="N1442" s="11"/>
      <c r="O1442" s="11"/>
    </row>
    <row r="1443" spans="13:15">
      <c r="M1443" s="11"/>
      <c r="N1443" s="11"/>
      <c r="O1443" s="11"/>
    </row>
    <row r="1444" spans="13:15">
      <c r="M1444" s="11"/>
      <c r="N1444" s="11"/>
      <c r="O1444" s="11"/>
    </row>
    <row r="1445" spans="13:15">
      <c r="M1445" s="11"/>
      <c r="N1445" s="11"/>
      <c r="O1445" s="11"/>
    </row>
    <row r="1446" spans="13:15">
      <c r="M1446" s="11"/>
      <c r="N1446" s="11"/>
      <c r="O1446" s="11"/>
    </row>
    <row r="1447" spans="13:15">
      <c r="M1447" s="11"/>
      <c r="N1447" s="11"/>
      <c r="O1447" s="11"/>
    </row>
    <row r="1448" spans="13:15">
      <c r="M1448" s="11"/>
      <c r="N1448" s="11"/>
      <c r="O1448" s="11"/>
    </row>
    <row r="1449" spans="13:15">
      <c r="M1449" s="11"/>
      <c r="N1449" s="11"/>
      <c r="O1449" s="11"/>
    </row>
    <row r="1450" spans="13:15">
      <c r="M1450" s="11"/>
      <c r="N1450" s="11"/>
      <c r="O1450" s="11"/>
    </row>
    <row r="1451" spans="13:15">
      <c r="M1451" s="11"/>
      <c r="N1451" s="11"/>
      <c r="O1451" s="11"/>
    </row>
    <row r="1452" spans="13:15">
      <c r="M1452" s="11"/>
      <c r="N1452" s="11"/>
      <c r="O1452" s="11"/>
    </row>
    <row r="1453" spans="13:15">
      <c r="M1453" s="11"/>
      <c r="N1453" s="11"/>
      <c r="O1453" s="11"/>
    </row>
    <row r="1454" spans="13:15">
      <c r="M1454" s="11"/>
      <c r="N1454" s="11"/>
      <c r="O1454" s="11"/>
    </row>
    <row r="1455" spans="13:15">
      <c r="M1455" s="11"/>
      <c r="N1455" s="11"/>
      <c r="O1455" s="11"/>
    </row>
    <row r="1456" spans="13:15">
      <c r="M1456" s="11"/>
      <c r="N1456" s="11"/>
      <c r="O1456" s="11"/>
    </row>
    <row r="1457" spans="13:15">
      <c r="M1457" s="11"/>
      <c r="N1457" s="11"/>
      <c r="O1457" s="11"/>
    </row>
    <row r="1458" spans="13:15">
      <c r="M1458" s="11"/>
      <c r="N1458" s="11"/>
      <c r="O1458" s="11"/>
    </row>
    <row r="1459" spans="13:15">
      <c r="M1459" s="11"/>
      <c r="N1459" s="11"/>
      <c r="O1459" s="11"/>
    </row>
    <row r="1460" spans="13:15">
      <c r="M1460" s="11"/>
      <c r="N1460" s="11"/>
      <c r="O1460" s="11"/>
    </row>
    <row r="1461" spans="13:15">
      <c r="M1461" s="11"/>
      <c r="N1461" s="11"/>
      <c r="O1461" s="11"/>
    </row>
    <row r="1462" spans="13:15">
      <c r="M1462" s="11"/>
      <c r="N1462" s="11"/>
      <c r="O1462" s="11"/>
    </row>
    <row r="1463" spans="13:15">
      <c r="M1463" s="11"/>
      <c r="N1463" s="11"/>
      <c r="O1463" s="11"/>
    </row>
    <row r="1464" spans="13:15">
      <c r="M1464" s="11"/>
      <c r="N1464" s="11"/>
      <c r="O1464" s="11"/>
    </row>
    <row r="1465" spans="13:15">
      <c r="M1465" s="11"/>
      <c r="N1465" s="11"/>
      <c r="O1465" s="11"/>
    </row>
    <row r="1466" spans="13:15">
      <c r="M1466" s="11"/>
      <c r="N1466" s="11"/>
      <c r="O1466" s="11"/>
    </row>
    <row r="1467" spans="13:15">
      <c r="M1467" s="11"/>
      <c r="N1467" s="11"/>
      <c r="O1467" s="11"/>
    </row>
    <row r="1468" spans="13:15">
      <c r="M1468" s="11"/>
      <c r="N1468" s="11"/>
      <c r="O1468" s="11"/>
    </row>
    <row r="1469" spans="13:15">
      <c r="M1469" s="11"/>
      <c r="N1469" s="11"/>
      <c r="O1469" s="11"/>
    </row>
    <row r="1470" spans="13:15">
      <c r="M1470" s="11"/>
      <c r="N1470" s="11"/>
      <c r="O1470" s="11"/>
    </row>
    <row r="1471" spans="13:15">
      <c r="M1471" s="11"/>
      <c r="N1471" s="11"/>
      <c r="O1471" s="11"/>
    </row>
    <row r="1472" spans="13:15">
      <c r="M1472" s="11"/>
      <c r="N1472" s="11"/>
      <c r="O1472" s="11"/>
    </row>
    <row r="1473" spans="13:15">
      <c r="M1473" s="11"/>
      <c r="N1473" s="11"/>
      <c r="O1473" s="11"/>
    </row>
    <row r="1474" spans="13:15">
      <c r="M1474" s="11"/>
      <c r="N1474" s="11"/>
      <c r="O1474" s="11"/>
    </row>
    <row r="1475" spans="13:15">
      <c r="M1475" s="11"/>
      <c r="N1475" s="11"/>
      <c r="O1475" s="11"/>
    </row>
    <row r="1476" spans="13:15">
      <c r="M1476" s="11"/>
      <c r="N1476" s="11"/>
      <c r="O1476" s="11"/>
    </row>
    <row r="1477" spans="13:15">
      <c r="M1477" s="11"/>
      <c r="N1477" s="11"/>
      <c r="O1477" s="11"/>
    </row>
    <row r="1478" spans="13:15">
      <c r="M1478" s="11"/>
      <c r="N1478" s="11"/>
      <c r="O1478" s="11"/>
    </row>
    <row r="1479" spans="13:15">
      <c r="M1479" s="11"/>
      <c r="N1479" s="11"/>
      <c r="O1479" s="11"/>
    </row>
    <row r="1480" spans="13:15">
      <c r="M1480" s="11"/>
      <c r="N1480" s="11"/>
      <c r="O1480" s="11"/>
    </row>
    <row r="1481" spans="13:15">
      <c r="M1481" s="11"/>
      <c r="N1481" s="11"/>
      <c r="O1481" s="11"/>
    </row>
    <row r="1482" spans="13:15">
      <c r="M1482" s="11"/>
      <c r="N1482" s="11"/>
      <c r="O1482" s="11"/>
    </row>
    <row r="1483" spans="13:15">
      <c r="M1483" s="11"/>
      <c r="N1483" s="11"/>
      <c r="O1483" s="11"/>
    </row>
    <row r="1484" spans="13:15">
      <c r="M1484" s="11"/>
      <c r="N1484" s="11"/>
      <c r="O1484" s="11"/>
    </row>
    <row r="1485" spans="13:15">
      <c r="M1485" s="11"/>
      <c r="N1485" s="11"/>
      <c r="O1485" s="11"/>
    </row>
    <row r="1486" spans="13:15">
      <c r="M1486" s="11"/>
      <c r="N1486" s="11"/>
      <c r="O1486" s="11"/>
    </row>
    <row r="1487" spans="13:15">
      <c r="M1487" s="11"/>
      <c r="N1487" s="11"/>
      <c r="O1487" s="11"/>
    </row>
    <row r="1488" spans="13:15">
      <c r="M1488" s="11"/>
      <c r="N1488" s="11"/>
      <c r="O1488" s="11"/>
    </row>
    <row r="1489" spans="13:15">
      <c r="M1489" s="11"/>
      <c r="N1489" s="11"/>
      <c r="O1489" s="11"/>
    </row>
    <row r="1490" spans="13:15">
      <c r="M1490" s="11"/>
      <c r="N1490" s="11"/>
      <c r="O1490" s="11"/>
    </row>
    <row r="1491" spans="13:15">
      <c r="M1491" s="11"/>
      <c r="N1491" s="11"/>
      <c r="O1491" s="11"/>
    </row>
    <row r="1492" spans="13:15">
      <c r="M1492" s="11"/>
      <c r="N1492" s="11"/>
      <c r="O1492" s="11"/>
    </row>
    <row r="1493" spans="13:15">
      <c r="M1493" s="11"/>
      <c r="N1493" s="11"/>
      <c r="O1493" s="11"/>
    </row>
    <row r="1494" spans="13:15">
      <c r="M1494" s="11"/>
      <c r="N1494" s="11"/>
      <c r="O1494" s="11"/>
    </row>
    <row r="1495" spans="13:15">
      <c r="M1495" s="11"/>
      <c r="N1495" s="11"/>
      <c r="O1495" s="11"/>
    </row>
    <row r="1496" spans="13:15">
      <c r="M1496" s="11"/>
      <c r="N1496" s="11"/>
      <c r="O1496" s="11"/>
    </row>
    <row r="1497" spans="13:15">
      <c r="M1497" s="11"/>
      <c r="N1497" s="11"/>
      <c r="O1497" s="11"/>
    </row>
    <row r="1498" spans="13:15">
      <c r="M1498" s="11"/>
      <c r="N1498" s="11"/>
      <c r="O1498" s="11"/>
    </row>
    <row r="1499" spans="13:15">
      <c r="M1499" s="11"/>
      <c r="N1499" s="11"/>
      <c r="O1499" s="11"/>
    </row>
    <row r="1500" spans="13:15">
      <c r="M1500" s="11"/>
      <c r="N1500" s="11"/>
      <c r="O1500" s="11"/>
    </row>
    <row r="1501" spans="13:15">
      <c r="M1501" s="11"/>
      <c r="N1501" s="11"/>
      <c r="O1501" s="11"/>
    </row>
    <row r="1502" spans="13:15">
      <c r="M1502" s="11"/>
      <c r="N1502" s="11"/>
      <c r="O1502" s="11"/>
    </row>
    <row r="1503" spans="13:15">
      <c r="M1503" s="11"/>
      <c r="N1503" s="11"/>
      <c r="O1503" s="11"/>
    </row>
    <row r="1504" spans="13:15">
      <c r="M1504" s="11"/>
      <c r="N1504" s="11"/>
      <c r="O1504" s="11"/>
    </row>
    <row r="1505" spans="13:15">
      <c r="M1505" s="11"/>
      <c r="N1505" s="11"/>
      <c r="O1505" s="11"/>
    </row>
    <row r="1506" spans="13:15">
      <c r="M1506" s="11"/>
      <c r="N1506" s="11"/>
      <c r="O1506" s="11"/>
    </row>
    <row r="1507" spans="13:15">
      <c r="M1507" s="11"/>
      <c r="N1507" s="11"/>
      <c r="O1507" s="11"/>
    </row>
    <row r="1508" spans="13:15">
      <c r="M1508" s="11"/>
      <c r="N1508" s="11"/>
      <c r="O1508" s="11"/>
    </row>
    <row r="1509" spans="13:15">
      <c r="M1509" s="11"/>
      <c r="N1509" s="11"/>
      <c r="O1509" s="11"/>
    </row>
    <row r="1510" spans="13:15">
      <c r="M1510" s="11"/>
      <c r="N1510" s="11"/>
      <c r="O1510" s="11"/>
    </row>
    <row r="1511" spans="13:15">
      <c r="M1511" s="11"/>
      <c r="N1511" s="11"/>
      <c r="O1511" s="11"/>
    </row>
    <row r="1512" spans="13:15">
      <c r="M1512" s="11"/>
      <c r="N1512" s="11"/>
      <c r="O1512" s="11"/>
    </row>
    <row r="1513" spans="13:15">
      <c r="M1513" s="11"/>
      <c r="N1513" s="11"/>
      <c r="O1513" s="11"/>
    </row>
    <row r="1514" spans="13:15">
      <c r="M1514" s="11"/>
      <c r="N1514" s="11"/>
      <c r="O1514" s="11"/>
    </row>
    <row r="1515" spans="13:15">
      <c r="M1515" s="11"/>
      <c r="N1515" s="11"/>
      <c r="O1515" s="11"/>
    </row>
    <row r="1516" spans="13:15">
      <c r="M1516" s="11"/>
      <c r="N1516" s="11"/>
      <c r="O1516" s="11"/>
    </row>
    <row r="1517" spans="13:15">
      <c r="M1517" s="11"/>
      <c r="N1517" s="11"/>
      <c r="O1517" s="11"/>
    </row>
    <row r="1518" spans="13:15">
      <c r="M1518" s="11"/>
      <c r="N1518" s="11"/>
      <c r="O1518" s="11"/>
    </row>
    <row r="1519" spans="13:15">
      <c r="M1519" s="11"/>
      <c r="N1519" s="11"/>
      <c r="O1519" s="11"/>
    </row>
    <row r="1520" spans="13:15">
      <c r="M1520" s="11"/>
      <c r="N1520" s="11"/>
      <c r="O1520" s="11"/>
    </row>
    <row r="1521" spans="13:15">
      <c r="M1521" s="11"/>
      <c r="N1521" s="11"/>
      <c r="O1521" s="11"/>
    </row>
    <row r="1522" spans="13:15">
      <c r="M1522" s="11"/>
      <c r="N1522" s="11"/>
      <c r="O1522" s="11"/>
    </row>
    <row r="1523" spans="13:15">
      <c r="M1523" s="11"/>
      <c r="N1523" s="11"/>
      <c r="O1523" s="11"/>
    </row>
    <row r="1524" spans="13:15">
      <c r="M1524" s="11"/>
      <c r="N1524" s="11"/>
      <c r="O1524" s="11"/>
    </row>
    <row r="1525" spans="13:15">
      <c r="M1525" s="11"/>
      <c r="N1525" s="11"/>
      <c r="O1525" s="11"/>
    </row>
    <row r="1526" spans="13:15">
      <c r="M1526" s="11"/>
      <c r="N1526" s="11"/>
      <c r="O1526" s="11"/>
    </row>
    <row r="1527" spans="13:15">
      <c r="M1527" s="11"/>
      <c r="N1527" s="11"/>
      <c r="O1527" s="11"/>
    </row>
    <row r="1528" spans="13:15">
      <c r="M1528" s="11"/>
      <c r="N1528" s="11"/>
      <c r="O1528" s="11"/>
    </row>
    <row r="1529" spans="13:15">
      <c r="M1529" s="11"/>
      <c r="N1529" s="11"/>
      <c r="O1529" s="11"/>
    </row>
    <row r="1530" spans="13:15">
      <c r="M1530" s="11"/>
      <c r="N1530" s="11"/>
      <c r="O1530" s="11"/>
    </row>
    <row r="1531" spans="13:15">
      <c r="M1531" s="11"/>
      <c r="N1531" s="11"/>
      <c r="O1531" s="11"/>
    </row>
    <row r="1532" spans="13:15">
      <c r="M1532" s="11"/>
      <c r="N1532" s="11"/>
      <c r="O1532" s="11"/>
    </row>
    <row r="1533" spans="13:15">
      <c r="M1533" s="11"/>
      <c r="N1533" s="11"/>
      <c r="O1533" s="11"/>
    </row>
    <row r="1534" spans="13:15">
      <c r="M1534" s="11"/>
      <c r="N1534" s="11"/>
      <c r="O1534" s="11"/>
    </row>
    <row r="1535" spans="13:15">
      <c r="M1535" s="11"/>
      <c r="N1535" s="11"/>
      <c r="O1535" s="11"/>
    </row>
    <row r="1536" spans="13:15">
      <c r="M1536" s="11"/>
      <c r="N1536" s="11"/>
      <c r="O1536" s="11"/>
    </row>
    <row r="1537" spans="13:15">
      <c r="M1537" s="11"/>
      <c r="N1537" s="11"/>
      <c r="O1537" s="11"/>
    </row>
    <row r="1538" spans="13:15">
      <c r="M1538" s="11"/>
      <c r="N1538" s="11"/>
      <c r="O1538" s="11"/>
    </row>
    <row r="1539" spans="13:15">
      <c r="M1539" s="11"/>
      <c r="N1539" s="11"/>
      <c r="O1539" s="11"/>
    </row>
    <row r="1540" spans="13:15">
      <c r="M1540" s="11"/>
      <c r="N1540" s="11"/>
      <c r="O1540" s="11"/>
    </row>
    <row r="1541" spans="13:15">
      <c r="M1541" s="11"/>
      <c r="N1541" s="11"/>
      <c r="O1541" s="11"/>
    </row>
    <row r="1542" spans="13:15">
      <c r="M1542" s="11"/>
      <c r="N1542" s="11"/>
      <c r="O1542" s="11"/>
    </row>
    <row r="1543" spans="13:15">
      <c r="M1543" s="11"/>
      <c r="N1543" s="11"/>
      <c r="O1543" s="11"/>
    </row>
    <row r="1544" spans="13:15">
      <c r="M1544" s="11"/>
      <c r="N1544" s="11"/>
      <c r="O1544" s="11"/>
    </row>
    <row r="1545" spans="13:15">
      <c r="M1545" s="11"/>
      <c r="N1545" s="11"/>
      <c r="O1545" s="11"/>
    </row>
    <row r="1546" spans="13:15">
      <c r="M1546" s="11"/>
      <c r="N1546" s="11"/>
      <c r="O1546" s="11"/>
    </row>
    <row r="1547" spans="13:15">
      <c r="M1547" s="11"/>
      <c r="N1547" s="11"/>
      <c r="O1547" s="11"/>
    </row>
    <row r="1548" spans="13:15">
      <c r="M1548" s="11"/>
      <c r="N1548" s="11"/>
      <c r="O1548" s="11"/>
    </row>
    <row r="1549" spans="13:15">
      <c r="M1549" s="11"/>
      <c r="N1549" s="11"/>
      <c r="O1549" s="11"/>
    </row>
    <row r="1550" spans="13:15">
      <c r="M1550" s="11"/>
      <c r="N1550" s="11"/>
      <c r="O1550" s="11"/>
    </row>
    <row r="1551" spans="13:15">
      <c r="M1551" s="11"/>
      <c r="N1551" s="11"/>
      <c r="O1551" s="11"/>
    </row>
    <row r="1552" spans="13:15">
      <c r="M1552" s="11"/>
      <c r="N1552" s="11"/>
      <c r="O1552" s="11"/>
    </row>
    <row r="1553" spans="13:15">
      <c r="M1553" s="11"/>
      <c r="N1553" s="11"/>
      <c r="O1553" s="11"/>
    </row>
    <row r="1554" spans="13:15">
      <c r="M1554" s="11"/>
      <c r="N1554" s="11"/>
      <c r="O1554" s="11"/>
    </row>
    <row r="1555" spans="13:15">
      <c r="M1555" s="11"/>
      <c r="N1555" s="11"/>
      <c r="O1555" s="11"/>
    </row>
    <row r="1556" spans="13:15">
      <c r="M1556" s="11"/>
      <c r="N1556" s="11"/>
      <c r="O1556" s="11"/>
    </row>
    <row r="1557" spans="13:15">
      <c r="M1557" s="11"/>
      <c r="N1557" s="11"/>
      <c r="O1557" s="11"/>
    </row>
    <row r="1558" spans="13:15">
      <c r="M1558" s="11"/>
      <c r="N1558" s="11"/>
      <c r="O1558" s="11"/>
    </row>
    <row r="1559" spans="13:15">
      <c r="M1559" s="11"/>
      <c r="N1559" s="11"/>
      <c r="O1559" s="11"/>
    </row>
    <row r="1560" spans="13:15">
      <c r="M1560" s="11"/>
      <c r="N1560" s="11"/>
      <c r="O1560" s="11"/>
    </row>
    <row r="1561" spans="13:15">
      <c r="M1561" s="11"/>
      <c r="N1561" s="11"/>
      <c r="O1561" s="11"/>
    </row>
    <row r="1562" spans="13:15">
      <c r="M1562" s="11"/>
      <c r="N1562" s="11"/>
      <c r="O1562" s="11"/>
    </row>
    <row r="1563" spans="13:15">
      <c r="M1563" s="11"/>
      <c r="N1563" s="11"/>
      <c r="O1563" s="11"/>
    </row>
    <row r="1564" spans="13:15">
      <c r="M1564" s="11"/>
      <c r="N1564" s="11"/>
      <c r="O1564" s="11"/>
    </row>
    <row r="1565" spans="13:15">
      <c r="M1565" s="11"/>
      <c r="N1565" s="11"/>
      <c r="O1565" s="11"/>
    </row>
    <row r="1566" spans="13:15">
      <c r="M1566" s="11"/>
      <c r="N1566" s="11"/>
      <c r="O1566" s="11"/>
    </row>
    <row r="1567" spans="13:15">
      <c r="M1567" s="11"/>
      <c r="N1567" s="11"/>
      <c r="O1567" s="11"/>
    </row>
    <row r="1568" spans="13:15">
      <c r="M1568" s="11"/>
      <c r="N1568" s="11"/>
      <c r="O1568" s="11"/>
    </row>
    <row r="1569" spans="13:15">
      <c r="M1569" s="11"/>
      <c r="N1569" s="11"/>
      <c r="O1569" s="11"/>
    </row>
    <row r="1570" spans="13:15">
      <c r="M1570" s="11"/>
      <c r="N1570" s="11"/>
      <c r="O1570" s="11"/>
    </row>
    <row r="1571" spans="13:15">
      <c r="M1571" s="11"/>
      <c r="N1571" s="11"/>
      <c r="O1571" s="11"/>
    </row>
    <row r="1572" spans="13:15">
      <c r="M1572" s="11"/>
      <c r="N1572" s="11"/>
      <c r="O1572" s="11"/>
    </row>
    <row r="1573" spans="13:15">
      <c r="M1573" s="11"/>
      <c r="N1573" s="11"/>
      <c r="O1573" s="11"/>
    </row>
    <row r="1574" spans="13:15">
      <c r="M1574" s="11"/>
      <c r="N1574" s="11"/>
      <c r="O1574" s="11"/>
    </row>
    <row r="1575" spans="13:15">
      <c r="M1575" s="11"/>
      <c r="N1575" s="11"/>
      <c r="O1575" s="11"/>
    </row>
    <row r="1576" spans="13:15">
      <c r="M1576" s="11"/>
      <c r="N1576" s="11"/>
      <c r="O1576" s="11"/>
    </row>
    <row r="1577" spans="13:15">
      <c r="M1577" s="11"/>
      <c r="N1577" s="11"/>
      <c r="O1577" s="11"/>
    </row>
    <row r="1578" spans="13:15">
      <c r="M1578" s="11"/>
      <c r="N1578" s="11"/>
      <c r="O1578" s="11"/>
    </row>
    <row r="1579" spans="13:15">
      <c r="M1579" s="11"/>
      <c r="N1579" s="11"/>
      <c r="O1579" s="11"/>
    </row>
    <row r="1580" spans="13:15">
      <c r="M1580" s="11"/>
      <c r="N1580" s="11"/>
      <c r="O1580" s="11"/>
    </row>
    <row r="1581" spans="13:15">
      <c r="M1581" s="11"/>
      <c r="N1581" s="11"/>
      <c r="O1581" s="11"/>
    </row>
    <row r="1582" spans="13:15">
      <c r="M1582" s="11"/>
      <c r="N1582" s="11"/>
      <c r="O1582" s="11"/>
    </row>
    <row r="1583" spans="13:15">
      <c r="M1583" s="11"/>
      <c r="N1583" s="11"/>
      <c r="O1583" s="11"/>
    </row>
    <row r="1584" spans="13:15">
      <c r="M1584" s="11"/>
      <c r="N1584" s="11"/>
      <c r="O1584" s="11"/>
    </row>
    <row r="1585" spans="13:15">
      <c r="M1585" s="11"/>
      <c r="N1585" s="11"/>
      <c r="O1585" s="11"/>
    </row>
    <row r="1586" spans="13:15">
      <c r="M1586" s="11"/>
      <c r="N1586" s="11"/>
      <c r="O1586" s="11"/>
    </row>
    <row r="1587" spans="13:15">
      <c r="M1587" s="11"/>
      <c r="N1587" s="11"/>
      <c r="O1587" s="11"/>
    </row>
    <row r="1588" spans="13:15">
      <c r="M1588" s="11"/>
      <c r="N1588" s="11"/>
      <c r="O1588" s="11"/>
    </row>
    <row r="1589" spans="13:15">
      <c r="M1589" s="11"/>
      <c r="N1589" s="11"/>
      <c r="O1589" s="11"/>
    </row>
    <row r="1590" spans="13:15">
      <c r="M1590" s="11"/>
      <c r="N1590" s="11"/>
      <c r="O1590" s="11"/>
    </row>
    <row r="1591" spans="13:15">
      <c r="M1591" s="11"/>
      <c r="N1591" s="11"/>
      <c r="O1591" s="11"/>
    </row>
    <row r="1592" spans="13:15">
      <c r="M1592" s="11"/>
      <c r="N1592" s="11"/>
      <c r="O1592" s="11"/>
    </row>
    <row r="1593" spans="13:15">
      <c r="M1593" s="11"/>
      <c r="N1593" s="11"/>
      <c r="O1593" s="11"/>
    </row>
    <row r="1594" spans="13:15">
      <c r="M1594" s="11"/>
      <c r="N1594" s="11"/>
      <c r="O1594" s="11"/>
    </row>
    <row r="1595" spans="13:15">
      <c r="M1595" s="11"/>
      <c r="N1595" s="11"/>
      <c r="O1595" s="11"/>
    </row>
    <row r="1596" spans="13:15">
      <c r="M1596" s="11"/>
      <c r="N1596" s="11"/>
      <c r="O1596" s="11"/>
    </row>
    <row r="1597" spans="13:15">
      <c r="M1597" s="11"/>
      <c r="N1597" s="11"/>
      <c r="O1597" s="11"/>
    </row>
    <row r="1598" spans="13:15">
      <c r="M1598" s="11"/>
      <c r="N1598" s="11"/>
      <c r="O1598" s="11"/>
    </row>
    <row r="1599" spans="13:15">
      <c r="M1599" s="11"/>
      <c r="N1599" s="11"/>
      <c r="O1599" s="11"/>
    </row>
    <row r="1600" spans="13:15">
      <c r="M1600" s="11"/>
      <c r="N1600" s="11"/>
      <c r="O1600" s="11"/>
    </row>
    <row r="1601" spans="13:15">
      <c r="M1601" s="11"/>
      <c r="N1601" s="11"/>
      <c r="O1601" s="11"/>
    </row>
    <row r="1602" spans="13:15">
      <c r="M1602" s="11"/>
      <c r="N1602" s="11"/>
      <c r="O1602" s="11"/>
    </row>
    <row r="1603" spans="13:15">
      <c r="M1603" s="11"/>
      <c r="N1603" s="11"/>
      <c r="O1603" s="11"/>
    </row>
    <row r="1604" spans="13:15">
      <c r="M1604" s="11"/>
      <c r="N1604" s="11"/>
      <c r="O1604" s="11"/>
    </row>
    <row r="1605" spans="13:15">
      <c r="M1605" s="11"/>
      <c r="N1605" s="11"/>
      <c r="O1605" s="11"/>
    </row>
    <row r="1606" spans="13:15">
      <c r="M1606" s="11"/>
      <c r="N1606" s="11"/>
      <c r="O1606" s="11"/>
    </row>
    <row r="1607" spans="13:15">
      <c r="M1607" s="11"/>
      <c r="N1607" s="11"/>
      <c r="O1607" s="11"/>
    </row>
    <row r="1608" spans="13:15">
      <c r="M1608" s="11"/>
      <c r="N1608" s="11"/>
      <c r="O1608" s="11"/>
    </row>
    <row r="1609" spans="13:15">
      <c r="M1609" s="11"/>
      <c r="N1609" s="11"/>
      <c r="O1609" s="11"/>
    </row>
    <row r="1610" spans="13:15">
      <c r="M1610" s="11"/>
      <c r="N1610" s="11"/>
      <c r="O1610" s="11"/>
    </row>
  </sheetData>
  <mergeCells count="2">
    <mergeCell ref="Z8:AA8"/>
    <mergeCell ref="AB8:AC8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180" verticalDpi="180" r:id="rId1"/>
  <headerFooter alignWithMargins="0">
    <oddFooter>&amp;R&amp;"CordiaUPC,Regular"&amp;10File : Sediment.xls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47"/>
  <sheetViews>
    <sheetView topLeftCell="A22" workbookViewId="0">
      <selection activeCell="A3" sqref="A3:C3"/>
    </sheetView>
  </sheetViews>
  <sheetFormatPr defaultRowHeight="26.25"/>
  <cols>
    <col min="1" max="1" width="9.5703125" style="30" customWidth="1"/>
    <col min="2" max="2" width="10.7109375" style="30" bestFit="1" customWidth="1"/>
    <col min="3" max="3" width="6.5703125" style="30" bestFit="1" customWidth="1"/>
    <col min="4" max="4" width="10.85546875" style="30" bestFit="1" customWidth="1"/>
    <col min="5" max="5" width="11.5703125" style="30" bestFit="1" customWidth="1"/>
    <col min="6" max="6" width="9.42578125" style="30" bestFit="1" customWidth="1"/>
    <col min="7" max="7" width="10.7109375" style="30" bestFit="1" customWidth="1"/>
    <col min="8" max="8" width="3.140625" style="30" customWidth="1"/>
    <col min="9" max="9" width="9.5703125" style="30" bestFit="1" customWidth="1"/>
    <col min="10" max="11" width="8.42578125" style="30" bestFit="1" customWidth="1"/>
    <col min="12" max="12" width="7.7109375" style="30" customWidth="1"/>
    <col min="13" max="16384" width="9.140625" style="30"/>
  </cols>
  <sheetData>
    <row r="1" spans="1:13" s="18" customFormat="1" ht="21" customHeight="1">
      <c r="A1" s="300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</row>
    <row r="2" spans="1:13" s="18" customFormat="1" ht="21" customHeight="1">
      <c r="A2" s="300" t="s">
        <v>222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2"/>
    </row>
    <row r="3" spans="1:13" s="18" customFormat="1" ht="21" customHeight="1">
      <c r="A3" s="303" t="s">
        <v>217</v>
      </c>
      <c r="B3" s="303"/>
      <c r="C3" s="303"/>
      <c r="D3" s="304" t="s">
        <v>79</v>
      </c>
      <c r="E3" s="304"/>
      <c r="F3" s="304"/>
      <c r="G3" s="296" t="s">
        <v>80</v>
      </c>
      <c r="H3" s="296"/>
      <c r="I3" s="296"/>
      <c r="J3" s="297" t="s">
        <v>221</v>
      </c>
      <c r="K3" s="297"/>
      <c r="L3" s="297"/>
    </row>
    <row r="4" spans="1:13" s="18" customFormat="1" ht="21" customHeight="1">
      <c r="A4" s="308" t="s">
        <v>107</v>
      </c>
      <c r="B4" s="308"/>
      <c r="C4" s="308"/>
      <c r="D4" s="309" t="s">
        <v>108</v>
      </c>
      <c r="E4" s="310"/>
      <c r="F4" s="310"/>
      <c r="G4" s="296" t="s">
        <v>81</v>
      </c>
      <c r="H4" s="296"/>
      <c r="I4" s="296"/>
      <c r="J4" s="297" t="s">
        <v>82</v>
      </c>
      <c r="K4" s="297"/>
      <c r="L4" s="297"/>
    </row>
    <row r="5" spans="1:13" s="18" customFormat="1" ht="45" customHeight="1">
      <c r="A5" s="305" t="s">
        <v>5</v>
      </c>
      <c r="B5" s="19" t="s">
        <v>6</v>
      </c>
      <c r="C5" s="306" t="s">
        <v>7</v>
      </c>
      <c r="D5" s="306"/>
      <c r="E5" s="20" t="s">
        <v>8</v>
      </c>
      <c r="F5" s="21" t="s">
        <v>9</v>
      </c>
      <c r="G5" s="298" t="s">
        <v>83</v>
      </c>
      <c r="H5" s="307" t="s">
        <v>84</v>
      </c>
      <c r="I5" s="293" t="s">
        <v>85</v>
      </c>
      <c r="J5" s="295" t="s">
        <v>86</v>
      </c>
      <c r="K5" s="295"/>
      <c r="L5" s="295"/>
    </row>
    <row r="6" spans="1:13" s="18" customFormat="1" ht="42" customHeight="1">
      <c r="A6" s="305"/>
      <c r="B6" s="22" t="s">
        <v>87</v>
      </c>
      <c r="C6" s="23" t="s">
        <v>12</v>
      </c>
      <c r="D6" s="24" t="s">
        <v>13</v>
      </c>
      <c r="E6" s="25" t="s">
        <v>14</v>
      </c>
      <c r="F6" s="26" t="s">
        <v>15</v>
      </c>
      <c r="G6" s="299"/>
      <c r="H6" s="307"/>
      <c r="I6" s="294"/>
      <c r="J6" s="27" t="s">
        <v>88</v>
      </c>
      <c r="K6" s="28" t="s">
        <v>89</v>
      </c>
      <c r="L6" s="29" t="s">
        <v>90</v>
      </c>
    </row>
    <row r="7" spans="1:13" s="18" customFormat="1" ht="20.100000000000001" customHeight="1">
      <c r="A7" s="34" t="s">
        <v>16</v>
      </c>
      <c r="B7" s="35" t="s">
        <v>17</v>
      </c>
      <c r="C7" s="36" t="s">
        <v>18</v>
      </c>
      <c r="D7" s="37" t="s">
        <v>19</v>
      </c>
      <c r="E7" s="38" t="s">
        <v>91</v>
      </c>
      <c r="F7" s="39" t="s">
        <v>92</v>
      </c>
      <c r="G7" s="34" t="s">
        <v>22</v>
      </c>
      <c r="H7" s="34" t="s">
        <v>93</v>
      </c>
      <c r="I7" s="40" t="s">
        <v>16</v>
      </c>
      <c r="J7" s="41" t="s">
        <v>94</v>
      </c>
      <c r="K7" s="42" t="s">
        <v>95</v>
      </c>
      <c r="L7" s="43" t="s">
        <v>96</v>
      </c>
    </row>
    <row r="8" spans="1:13" s="44" customFormat="1" ht="17.100000000000001" customHeight="1">
      <c r="A8" s="225">
        <v>22741</v>
      </c>
      <c r="B8" s="226">
        <v>301.92</v>
      </c>
      <c r="C8" s="226">
        <v>22.646000000000001</v>
      </c>
      <c r="D8" s="230">
        <v>1.9566144000000001</v>
      </c>
      <c r="E8" s="230">
        <f>SUM(J8:L8)/3</f>
        <v>10.31753</v>
      </c>
      <c r="F8" s="230">
        <f>E8*D8</f>
        <v>20.187427770431999</v>
      </c>
      <c r="G8" s="231" t="s">
        <v>170</v>
      </c>
      <c r="H8" s="232">
        <v>1</v>
      </c>
      <c r="I8" s="233">
        <v>22741</v>
      </c>
      <c r="J8" s="226">
        <v>0</v>
      </c>
      <c r="K8" s="226">
        <v>17.19567</v>
      </c>
      <c r="L8" s="226">
        <v>13.756919999999999</v>
      </c>
    </row>
    <row r="9" spans="1:13" s="44" customFormat="1" ht="17.100000000000001" customHeight="1">
      <c r="A9" s="227">
        <v>22762</v>
      </c>
      <c r="B9" s="228">
        <v>301.91000000000003</v>
      </c>
      <c r="C9" s="228">
        <v>21.948</v>
      </c>
      <c r="D9" s="234">
        <v>1.8963072000000001</v>
      </c>
      <c r="E9" s="234">
        <f t="shared" ref="E9:E22" si="0">SUM(J9:L9)/3</f>
        <v>7.4715500000000006</v>
      </c>
      <c r="F9" s="234">
        <f t="shared" ref="F9:F22" si="1">E9*D9</f>
        <v>14.168354060160002</v>
      </c>
      <c r="G9" s="235" t="s">
        <v>171</v>
      </c>
      <c r="H9" s="236">
        <f t="shared" ref="H9:H24" si="2">+H8+1</f>
        <v>2</v>
      </c>
      <c r="I9" s="237">
        <v>22762</v>
      </c>
      <c r="J9" s="228">
        <v>12.78228</v>
      </c>
      <c r="K9" s="228">
        <v>9.3455100000000009</v>
      </c>
      <c r="L9" s="228">
        <v>0.28686</v>
      </c>
    </row>
    <row r="10" spans="1:13" s="44" customFormat="1" ht="17.100000000000001" customHeight="1">
      <c r="A10" s="227">
        <v>22776</v>
      </c>
      <c r="B10" s="228">
        <v>301.85000000000002</v>
      </c>
      <c r="C10" s="228">
        <v>19.736999999999998</v>
      </c>
      <c r="D10" s="234">
        <v>1.7052768</v>
      </c>
      <c r="E10" s="234">
        <f t="shared" si="0"/>
        <v>38.726296666666663</v>
      </c>
      <c r="F10" s="234">
        <f t="shared" si="1"/>
        <v>66.039055255583989</v>
      </c>
      <c r="G10" s="235" t="s">
        <v>172</v>
      </c>
      <c r="H10" s="236">
        <f t="shared" si="2"/>
        <v>3</v>
      </c>
      <c r="I10" s="237">
        <v>22776</v>
      </c>
      <c r="J10" s="228">
        <v>41.395620000000001</v>
      </c>
      <c r="K10" s="228">
        <v>42.234119999999997</v>
      </c>
      <c r="L10" s="228">
        <v>32.549149999999997</v>
      </c>
      <c r="M10" s="45"/>
    </row>
    <row r="11" spans="1:13" s="44" customFormat="1" ht="17.100000000000001" customHeight="1">
      <c r="A11" s="227">
        <v>22782</v>
      </c>
      <c r="B11" s="228">
        <v>301.8</v>
      </c>
      <c r="C11" s="228">
        <v>16.045999999999999</v>
      </c>
      <c r="D11" s="234">
        <v>1.3863744</v>
      </c>
      <c r="E11" s="234">
        <f t="shared" si="0"/>
        <v>27.218373333333336</v>
      </c>
      <c r="F11" s="234">
        <f t="shared" si="1"/>
        <v>37.734855998976002</v>
      </c>
      <c r="G11" s="238" t="s">
        <v>173</v>
      </c>
      <c r="H11" s="236">
        <f t="shared" si="2"/>
        <v>4</v>
      </c>
      <c r="I11" s="237">
        <v>22782</v>
      </c>
      <c r="J11" s="228">
        <v>6.5064099999999998</v>
      </c>
      <c r="K11" s="228">
        <v>37.577590000000001</v>
      </c>
      <c r="L11" s="228">
        <v>37.571120000000001</v>
      </c>
      <c r="M11" s="45"/>
    </row>
    <row r="12" spans="1:13" s="44" customFormat="1" ht="17.100000000000001" customHeight="1">
      <c r="A12" s="227">
        <v>22801</v>
      </c>
      <c r="B12" s="228">
        <v>301.83</v>
      </c>
      <c r="C12" s="228">
        <v>17.846</v>
      </c>
      <c r="D12" s="234">
        <v>1.5418944000000001</v>
      </c>
      <c r="E12" s="234">
        <f t="shared" si="0"/>
        <v>64.543099999999995</v>
      </c>
      <c r="F12" s="234">
        <f t="shared" si="1"/>
        <v>99.518644448640003</v>
      </c>
      <c r="G12" s="235" t="s">
        <v>120</v>
      </c>
      <c r="H12" s="236">
        <f t="shared" si="2"/>
        <v>5</v>
      </c>
      <c r="I12" s="237">
        <v>22801</v>
      </c>
      <c r="J12" s="228">
        <v>66.511349999999993</v>
      </c>
      <c r="K12" s="228">
        <v>70.122960000000006</v>
      </c>
      <c r="L12" s="228">
        <v>56.994990000000001</v>
      </c>
      <c r="M12" s="45"/>
    </row>
    <row r="13" spans="1:13" s="44" customFormat="1" ht="17.100000000000001" customHeight="1">
      <c r="A13" s="227">
        <v>22811</v>
      </c>
      <c r="B13" s="228">
        <v>301.55</v>
      </c>
      <c r="C13" s="228">
        <v>4.9039999999999999</v>
      </c>
      <c r="D13" s="234">
        <v>0.42370560000000002</v>
      </c>
      <c r="E13" s="234">
        <f t="shared" si="0"/>
        <v>46.857503333333334</v>
      </c>
      <c r="F13" s="234">
        <f t="shared" si="1"/>
        <v>19.853786564351999</v>
      </c>
      <c r="G13" s="235" t="s">
        <v>175</v>
      </c>
      <c r="H13" s="236">
        <f t="shared" si="2"/>
        <v>6</v>
      </c>
      <c r="I13" s="237">
        <v>22811</v>
      </c>
      <c r="J13" s="228">
        <v>44.51435</v>
      </c>
      <c r="K13" s="228">
        <v>44.011319999999998</v>
      </c>
      <c r="L13" s="228">
        <v>52.046840000000003</v>
      </c>
      <c r="M13" s="45"/>
    </row>
    <row r="14" spans="1:13" s="44" customFormat="1" ht="17.100000000000001" customHeight="1">
      <c r="A14" s="227">
        <v>22832</v>
      </c>
      <c r="B14" s="228">
        <v>301.52</v>
      </c>
      <c r="C14" s="228">
        <v>3.964</v>
      </c>
      <c r="D14" s="234">
        <v>0.34248960000000001</v>
      </c>
      <c r="E14" s="234">
        <f t="shared" si="0"/>
        <v>35.298849999999995</v>
      </c>
      <c r="F14" s="234">
        <f t="shared" si="1"/>
        <v>12.089489016959998</v>
      </c>
      <c r="G14" s="235" t="s">
        <v>138</v>
      </c>
      <c r="H14" s="236">
        <f t="shared" si="2"/>
        <v>7</v>
      </c>
      <c r="I14" s="237">
        <v>22832</v>
      </c>
      <c r="J14" s="228">
        <v>39.813789999999997</v>
      </c>
      <c r="K14" s="228">
        <v>52.360239999999997</v>
      </c>
      <c r="L14" s="228">
        <v>13.722519999999999</v>
      </c>
      <c r="M14" s="45"/>
    </row>
    <row r="15" spans="1:13" s="44" customFormat="1" ht="17.100000000000001" customHeight="1">
      <c r="A15" s="227">
        <v>22839</v>
      </c>
      <c r="B15" s="228">
        <v>301.5</v>
      </c>
      <c r="C15" s="228">
        <v>2.9780000000000002</v>
      </c>
      <c r="D15" s="234">
        <v>0.25729920000000001</v>
      </c>
      <c r="E15" s="234">
        <f t="shared" si="0"/>
        <v>20.95232</v>
      </c>
      <c r="F15" s="234">
        <f t="shared" si="1"/>
        <v>5.391015174144</v>
      </c>
      <c r="G15" s="235" t="s">
        <v>139</v>
      </c>
      <c r="H15" s="236">
        <f t="shared" si="2"/>
        <v>8</v>
      </c>
      <c r="I15" s="237">
        <v>22839</v>
      </c>
      <c r="J15" s="228">
        <v>39.659559999999999</v>
      </c>
      <c r="K15" s="228">
        <v>10.026070000000001</v>
      </c>
      <c r="L15" s="228">
        <v>13.171329999999999</v>
      </c>
      <c r="M15" s="45"/>
    </row>
    <row r="16" spans="1:13" s="44" customFormat="1" ht="17.100000000000001" customHeight="1">
      <c r="A16" s="227">
        <v>22860</v>
      </c>
      <c r="B16" s="228">
        <v>301.86</v>
      </c>
      <c r="C16" s="228">
        <v>34.597999999999999</v>
      </c>
      <c r="D16" s="234">
        <v>2.9892672</v>
      </c>
      <c r="E16" s="234">
        <f t="shared" si="0"/>
        <v>41.796606666666669</v>
      </c>
      <c r="F16" s="234">
        <f t="shared" si="1"/>
        <v>124.941225379968</v>
      </c>
      <c r="G16" s="235" t="s">
        <v>140</v>
      </c>
      <c r="H16" s="236">
        <f t="shared" si="2"/>
        <v>9</v>
      </c>
      <c r="I16" s="237">
        <v>22860</v>
      </c>
      <c r="J16" s="228">
        <v>39.148290000000003</v>
      </c>
      <c r="K16" s="228">
        <v>41.254130000000004</v>
      </c>
      <c r="L16" s="228">
        <v>44.987400000000001</v>
      </c>
      <c r="M16" s="45"/>
    </row>
    <row r="17" spans="1:13" s="44" customFormat="1" ht="17.100000000000001" customHeight="1">
      <c r="A17" s="227">
        <v>22874</v>
      </c>
      <c r="B17" s="228">
        <v>301.76</v>
      </c>
      <c r="C17" s="228">
        <v>18.963999999999999</v>
      </c>
      <c r="D17" s="234">
        <v>1.6384896</v>
      </c>
      <c r="E17" s="234">
        <f t="shared" si="0"/>
        <v>49.309866666666665</v>
      </c>
      <c r="F17" s="234">
        <f t="shared" si="1"/>
        <v>80.793703710719996</v>
      </c>
      <c r="G17" s="235" t="s">
        <v>141</v>
      </c>
      <c r="H17" s="236">
        <f t="shared" si="2"/>
        <v>10</v>
      </c>
      <c r="I17" s="237">
        <v>22874</v>
      </c>
      <c r="J17" s="228">
        <v>50.618290000000002</v>
      </c>
      <c r="K17" s="228">
        <v>47.729959999999998</v>
      </c>
      <c r="L17" s="228">
        <v>49.58135</v>
      </c>
      <c r="M17" s="45"/>
    </row>
    <row r="18" spans="1:13" s="44" customFormat="1" ht="17.100000000000001" customHeight="1">
      <c r="A18" s="227">
        <v>22883</v>
      </c>
      <c r="B18" s="228">
        <v>302.45</v>
      </c>
      <c r="C18" s="228">
        <v>144.584</v>
      </c>
      <c r="D18" s="234">
        <v>12.492057600000001</v>
      </c>
      <c r="E18" s="234">
        <f t="shared" si="0"/>
        <v>116.66680666666667</v>
      </c>
      <c r="F18" s="234">
        <f t="shared" si="1"/>
        <v>1457.4084688880641</v>
      </c>
      <c r="G18" s="235" t="s">
        <v>142</v>
      </c>
      <c r="H18" s="236">
        <f t="shared" si="2"/>
        <v>11</v>
      </c>
      <c r="I18" s="237">
        <v>22883</v>
      </c>
      <c r="J18" s="228">
        <v>124.95201</v>
      </c>
      <c r="K18" s="228">
        <v>114.0103</v>
      </c>
      <c r="L18" s="228">
        <v>111.03811</v>
      </c>
      <c r="M18" s="45"/>
    </row>
    <row r="19" spans="1:13" s="44" customFormat="1" ht="17.100000000000001" customHeight="1">
      <c r="A19" s="227">
        <v>22885</v>
      </c>
      <c r="B19" s="228">
        <v>302.10000000000002</v>
      </c>
      <c r="C19" s="228">
        <v>68.489000000000004</v>
      </c>
      <c r="D19" s="234">
        <v>5.9174496000000003</v>
      </c>
      <c r="E19" s="234">
        <f t="shared" si="0"/>
        <v>98.608119999999985</v>
      </c>
      <c r="F19" s="234">
        <f t="shared" si="1"/>
        <v>583.50858025075195</v>
      </c>
      <c r="G19" s="235" t="s">
        <v>143</v>
      </c>
      <c r="H19" s="236">
        <f t="shared" si="2"/>
        <v>12</v>
      </c>
      <c r="I19" s="237">
        <v>22885</v>
      </c>
      <c r="J19" s="228">
        <v>101.29472</v>
      </c>
      <c r="K19" s="228">
        <v>86.65222</v>
      </c>
      <c r="L19" s="228">
        <v>107.87742</v>
      </c>
      <c r="M19" s="45"/>
    </row>
    <row r="20" spans="1:13" s="44" customFormat="1" ht="17.100000000000001" customHeight="1">
      <c r="A20" s="227">
        <v>22894</v>
      </c>
      <c r="B20" s="228">
        <v>302.2</v>
      </c>
      <c r="C20" s="228">
        <v>77.203000000000003</v>
      </c>
      <c r="D20" s="234">
        <v>6.6703392000000008</v>
      </c>
      <c r="E20" s="234">
        <f t="shared" si="0"/>
        <v>34.290346666666665</v>
      </c>
      <c r="F20" s="234">
        <f t="shared" si="1"/>
        <v>228.728243552256</v>
      </c>
      <c r="G20" s="235" t="s">
        <v>144</v>
      </c>
      <c r="H20" s="236">
        <f t="shared" si="2"/>
        <v>13</v>
      </c>
      <c r="I20" s="237">
        <v>22894</v>
      </c>
      <c r="J20" s="228">
        <v>37.440309999999997</v>
      </c>
      <c r="K20" s="228">
        <v>32.037669999999999</v>
      </c>
      <c r="L20" s="228">
        <v>33.393059999999998</v>
      </c>
      <c r="M20" s="45"/>
    </row>
    <row r="21" spans="1:13" s="44" customFormat="1" ht="17.100000000000001" customHeight="1">
      <c r="A21" s="227">
        <v>22905</v>
      </c>
      <c r="B21" s="228">
        <v>301.76</v>
      </c>
      <c r="C21" s="228">
        <v>18.899000000000001</v>
      </c>
      <c r="D21" s="234">
        <v>1.6328736000000001</v>
      </c>
      <c r="E21" s="234">
        <f t="shared" si="0"/>
        <v>54.793243333333329</v>
      </c>
      <c r="F21" s="234">
        <f t="shared" si="1"/>
        <v>89.470440497376003</v>
      </c>
      <c r="G21" s="235" t="s">
        <v>145</v>
      </c>
      <c r="H21" s="236">
        <f t="shared" si="2"/>
        <v>14</v>
      </c>
      <c r="I21" s="237">
        <v>22905</v>
      </c>
      <c r="J21" s="228">
        <v>63.614400000000003</v>
      </c>
      <c r="K21" s="228">
        <v>38.33099</v>
      </c>
      <c r="L21" s="228">
        <v>62.434339999999999</v>
      </c>
      <c r="M21" s="45"/>
    </row>
    <row r="22" spans="1:13" s="44" customFormat="1" ht="17.100000000000001" customHeight="1">
      <c r="A22" s="227">
        <v>22907</v>
      </c>
      <c r="B22" s="228">
        <v>301.70999999999998</v>
      </c>
      <c r="C22" s="228">
        <v>20.648</v>
      </c>
      <c r="D22" s="234">
        <v>1.7839872000000001</v>
      </c>
      <c r="E22" s="234">
        <f t="shared" si="0"/>
        <v>67.473063333333329</v>
      </c>
      <c r="F22" s="234">
        <f t="shared" si="1"/>
        <v>120.371081331456</v>
      </c>
      <c r="G22" s="235" t="s">
        <v>146</v>
      </c>
      <c r="H22" s="236">
        <f t="shared" si="2"/>
        <v>15</v>
      </c>
      <c r="I22" s="237">
        <v>22907</v>
      </c>
      <c r="J22" s="228">
        <v>70.647869999999998</v>
      </c>
      <c r="K22" s="228">
        <v>72.908670000000001</v>
      </c>
      <c r="L22" s="228">
        <v>58.862650000000002</v>
      </c>
    </row>
    <row r="23" spans="1:13" s="44" customFormat="1" ht="17.100000000000001" customHeight="1">
      <c r="A23" s="227">
        <v>22927</v>
      </c>
      <c r="B23" s="228">
        <v>301.7</v>
      </c>
      <c r="C23" s="228">
        <v>18.244</v>
      </c>
      <c r="D23" s="234">
        <v>1.5762816000000002</v>
      </c>
      <c r="E23" s="234">
        <f>SUM(J23:L23)/3</f>
        <v>17.043566666666667</v>
      </c>
      <c r="F23" s="234">
        <f>E23*D23</f>
        <v>26.865460535040004</v>
      </c>
      <c r="G23" s="235" t="s">
        <v>147</v>
      </c>
      <c r="H23" s="236">
        <f t="shared" si="2"/>
        <v>16</v>
      </c>
      <c r="I23" s="237">
        <v>22927</v>
      </c>
      <c r="J23" s="228">
        <v>17.60981</v>
      </c>
      <c r="K23" s="228">
        <v>14.779780000000001</v>
      </c>
      <c r="L23" s="228">
        <v>18.741109999999999</v>
      </c>
    </row>
    <row r="24" spans="1:13" s="44" customFormat="1" ht="17.100000000000001" customHeight="1">
      <c r="A24" s="227">
        <v>22947</v>
      </c>
      <c r="B24" s="228">
        <v>301.88</v>
      </c>
      <c r="C24" s="228">
        <v>30.414000000000001</v>
      </c>
      <c r="D24" s="234">
        <v>2.6277696000000001</v>
      </c>
      <c r="E24" s="234">
        <f>SUM(J24:L24)/3</f>
        <v>13.023573333333333</v>
      </c>
      <c r="F24" s="234">
        <f>E24*D24</f>
        <v>34.222950088704003</v>
      </c>
      <c r="G24" s="235" t="s">
        <v>116</v>
      </c>
      <c r="H24" s="236">
        <f t="shared" si="2"/>
        <v>17</v>
      </c>
      <c r="I24" s="237">
        <v>22947</v>
      </c>
      <c r="J24" s="228">
        <v>11.934710000000001</v>
      </c>
      <c r="K24" s="228">
        <v>11.27586</v>
      </c>
      <c r="L24" s="228">
        <v>15.860150000000001</v>
      </c>
    </row>
    <row r="25" spans="1:13" s="44" customFormat="1" ht="17.100000000000001" customHeight="1">
      <c r="A25" s="227">
        <v>22956</v>
      </c>
      <c r="B25" s="228">
        <v>301.93</v>
      </c>
      <c r="C25" s="228">
        <v>20.911999999999999</v>
      </c>
      <c r="D25" s="234">
        <v>1.8067968000000001</v>
      </c>
      <c r="E25" s="234">
        <f t="shared" ref="E25:E37" si="3">SUM(J25:L25)/3</f>
        <v>16.097743333333334</v>
      </c>
      <c r="F25" s="234">
        <f t="shared" ref="F25:F37" si="4">E25*D25</f>
        <v>29.085351141888001</v>
      </c>
      <c r="G25" s="235" t="s">
        <v>117</v>
      </c>
      <c r="H25" s="236">
        <f t="shared" ref="H25:H37" si="5">+H24+1</f>
        <v>18</v>
      </c>
      <c r="I25" s="237">
        <v>22956</v>
      </c>
      <c r="J25" s="228">
        <v>11.05368</v>
      </c>
      <c r="K25" s="228">
        <v>19.153600000000001</v>
      </c>
      <c r="L25" s="228">
        <v>18.08595</v>
      </c>
    </row>
    <row r="26" spans="1:13" s="44" customFormat="1" ht="17.100000000000001" customHeight="1">
      <c r="A26" s="227">
        <v>22977</v>
      </c>
      <c r="B26" s="228">
        <v>301.8</v>
      </c>
      <c r="C26" s="228">
        <v>5.5540000000000003</v>
      </c>
      <c r="D26" s="234">
        <v>0.47986560000000006</v>
      </c>
      <c r="E26" s="234">
        <f t="shared" si="3"/>
        <v>66.400399999999991</v>
      </c>
      <c r="F26" s="234">
        <f t="shared" si="4"/>
        <v>31.863267786239998</v>
      </c>
      <c r="G26" s="235" t="s">
        <v>148</v>
      </c>
      <c r="H26" s="236">
        <f t="shared" si="5"/>
        <v>19</v>
      </c>
      <c r="I26" s="237">
        <v>22977</v>
      </c>
      <c r="J26" s="228">
        <v>41.83963</v>
      </c>
      <c r="K26" s="228">
        <v>95.965940000000003</v>
      </c>
      <c r="L26" s="228">
        <v>61.395629999999997</v>
      </c>
    </row>
    <row r="27" spans="1:13" s="44" customFormat="1" ht="17.100000000000001" customHeight="1">
      <c r="A27" s="227">
        <v>22986</v>
      </c>
      <c r="B27" s="228">
        <v>301.55</v>
      </c>
      <c r="C27" s="228">
        <v>3.0670000000000002</v>
      </c>
      <c r="D27" s="234">
        <v>0.26498880000000002</v>
      </c>
      <c r="E27" s="234">
        <f t="shared" si="3"/>
        <v>10.573206666666666</v>
      </c>
      <c r="F27" s="234">
        <f t="shared" si="4"/>
        <v>2.8017813467520001</v>
      </c>
      <c r="G27" s="235" t="s">
        <v>149</v>
      </c>
      <c r="H27" s="236">
        <f t="shared" si="5"/>
        <v>20</v>
      </c>
      <c r="I27" s="237">
        <v>22986</v>
      </c>
      <c r="J27" s="229">
        <v>8.6123399999999997</v>
      </c>
      <c r="K27" s="228">
        <v>12.15325</v>
      </c>
      <c r="L27" s="228">
        <v>10.954029999999999</v>
      </c>
    </row>
    <row r="28" spans="1:13" s="44" customFormat="1" ht="17.100000000000001" customHeight="1">
      <c r="A28" s="227">
        <v>22989</v>
      </c>
      <c r="B28" s="228">
        <v>301.54000000000002</v>
      </c>
      <c r="C28" s="228">
        <v>2.9710000000000001</v>
      </c>
      <c r="D28" s="234">
        <v>0.25669440000000004</v>
      </c>
      <c r="E28" s="234">
        <f t="shared" si="3"/>
        <v>9.65428</v>
      </c>
      <c r="F28" s="234">
        <f t="shared" si="4"/>
        <v>2.4781996120320002</v>
      </c>
      <c r="G28" s="235" t="s">
        <v>150</v>
      </c>
      <c r="H28" s="236">
        <f t="shared" si="5"/>
        <v>21</v>
      </c>
      <c r="I28" s="237">
        <v>22989</v>
      </c>
      <c r="J28" s="228">
        <v>10.23803</v>
      </c>
      <c r="K28" s="228">
        <v>8.8323099999999997</v>
      </c>
      <c r="L28" s="228">
        <v>9.8925000000000001</v>
      </c>
    </row>
    <row r="29" spans="1:13" s="44" customFormat="1" ht="17.100000000000001" customHeight="1">
      <c r="A29" s="227">
        <v>22997</v>
      </c>
      <c r="B29" s="228">
        <v>301.45999999999998</v>
      </c>
      <c r="C29" s="228">
        <v>1.718</v>
      </c>
      <c r="D29" s="234">
        <v>0.14843520000000002</v>
      </c>
      <c r="E29" s="234">
        <f t="shared" si="3"/>
        <v>7.9965666666666673</v>
      </c>
      <c r="F29" s="234">
        <f t="shared" si="4"/>
        <v>1.1869719724800003</v>
      </c>
      <c r="G29" s="235" t="s">
        <v>151</v>
      </c>
      <c r="H29" s="236">
        <f t="shared" si="5"/>
        <v>22</v>
      </c>
      <c r="I29" s="237">
        <v>22997</v>
      </c>
      <c r="J29" s="228">
        <v>8.6203900000000004</v>
      </c>
      <c r="K29" s="228">
        <v>9.7980900000000002</v>
      </c>
      <c r="L29" s="228">
        <v>5.5712200000000003</v>
      </c>
    </row>
    <row r="30" spans="1:13" s="44" customFormat="1" ht="17.100000000000001" customHeight="1">
      <c r="A30" s="227">
        <v>23014</v>
      </c>
      <c r="B30" s="228">
        <v>301.67</v>
      </c>
      <c r="C30" s="228">
        <v>2.617</v>
      </c>
      <c r="D30" s="234">
        <v>0.2261088</v>
      </c>
      <c r="E30" s="234">
        <f t="shared" si="3"/>
        <v>38.560566666666666</v>
      </c>
      <c r="F30" s="234">
        <f t="shared" si="4"/>
        <v>8.7188834563200004</v>
      </c>
      <c r="G30" s="235" t="s">
        <v>152</v>
      </c>
      <c r="H30" s="236">
        <f t="shared" si="5"/>
        <v>23</v>
      </c>
      <c r="I30" s="237">
        <v>23014</v>
      </c>
      <c r="J30" s="228">
        <v>56.408389999999997</v>
      </c>
      <c r="K30" s="228">
        <v>29.379570000000001</v>
      </c>
      <c r="L30" s="228">
        <v>29.893740000000001</v>
      </c>
    </row>
    <row r="31" spans="1:13" s="44" customFormat="1" ht="17.100000000000001" customHeight="1">
      <c r="A31" s="227">
        <v>23031</v>
      </c>
      <c r="B31" s="228">
        <v>301.56</v>
      </c>
      <c r="C31" s="228">
        <v>2.4359999999999999</v>
      </c>
      <c r="D31" s="234">
        <v>0.2104704</v>
      </c>
      <c r="E31" s="234">
        <f t="shared" si="3"/>
        <v>31.034933333333331</v>
      </c>
      <c r="F31" s="234">
        <f t="shared" si="4"/>
        <v>6.5319348326399993</v>
      </c>
      <c r="G31" s="235" t="s">
        <v>153</v>
      </c>
      <c r="H31" s="236">
        <f t="shared" si="5"/>
        <v>24</v>
      </c>
      <c r="I31" s="237">
        <v>23031</v>
      </c>
      <c r="J31" s="228">
        <v>36.410829999999997</v>
      </c>
      <c r="K31" s="228">
        <v>26.999079999999999</v>
      </c>
      <c r="L31" s="228">
        <v>29.694890000000001</v>
      </c>
    </row>
    <row r="32" spans="1:13" s="44" customFormat="1" ht="17.100000000000001" customHeight="1">
      <c r="A32" s="227">
        <v>23045</v>
      </c>
      <c r="B32" s="228">
        <v>301.89</v>
      </c>
      <c r="C32" s="228">
        <v>7.1440000000000001</v>
      </c>
      <c r="D32" s="234">
        <v>0.61724160000000006</v>
      </c>
      <c r="E32" s="234">
        <f t="shared" si="3"/>
        <v>33.417546666666667</v>
      </c>
      <c r="F32" s="234">
        <f t="shared" si="4"/>
        <v>20.626699972608002</v>
      </c>
      <c r="G32" s="235" t="s">
        <v>154</v>
      </c>
      <c r="H32" s="236">
        <f t="shared" si="5"/>
        <v>25</v>
      </c>
      <c r="I32" s="237">
        <v>23045</v>
      </c>
      <c r="J32" s="228">
        <v>33.547420000000002</v>
      </c>
      <c r="K32" s="228">
        <v>32.072920000000003</v>
      </c>
      <c r="L32" s="228">
        <v>34.632300000000001</v>
      </c>
    </row>
    <row r="33" spans="1:12" s="44" customFormat="1" ht="17.100000000000001" customHeight="1">
      <c r="A33" s="227">
        <v>23060</v>
      </c>
      <c r="B33" s="228">
        <v>301.55</v>
      </c>
      <c r="C33" s="228">
        <v>2.84</v>
      </c>
      <c r="D33" s="234">
        <v>0.24537600000000001</v>
      </c>
      <c r="E33" s="234">
        <f t="shared" si="3"/>
        <v>46.255310000000001</v>
      </c>
      <c r="F33" s="234">
        <f t="shared" si="4"/>
        <v>11.349942946560001</v>
      </c>
      <c r="G33" s="235" t="s">
        <v>155</v>
      </c>
      <c r="H33" s="236">
        <f t="shared" si="5"/>
        <v>26</v>
      </c>
      <c r="I33" s="237">
        <v>23060</v>
      </c>
      <c r="J33" s="228">
        <v>70.567480000000003</v>
      </c>
      <c r="K33" s="228">
        <v>38.650260000000003</v>
      </c>
      <c r="L33" s="228">
        <v>29.548190000000002</v>
      </c>
    </row>
    <row r="34" spans="1:12" s="44" customFormat="1" ht="17.100000000000001" customHeight="1">
      <c r="A34" s="227">
        <v>23066</v>
      </c>
      <c r="B34" s="228">
        <v>301.56</v>
      </c>
      <c r="C34" s="228">
        <v>3.069</v>
      </c>
      <c r="D34" s="234">
        <v>0.2651616</v>
      </c>
      <c r="E34" s="234">
        <f t="shared" si="3"/>
        <v>33.940286666666665</v>
      </c>
      <c r="F34" s="234">
        <f t="shared" si="4"/>
        <v>8.9996607169920004</v>
      </c>
      <c r="G34" s="235" t="s">
        <v>178</v>
      </c>
      <c r="H34" s="236">
        <f t="shared" si="5"/>
        <v>27</v>
      </c>
      <c r="I34" s="237">
        <v>23066</v>
      </c>
      <c r="J34" s="228">
        <v>34.36309</v>
      </c>
      <c r="K34" s="228">
        <v>40.07199</v>
      </c>
      <c r="L34" s="228">
        <v>27.38578</v>
      </c>
    </row>
    <row r="35" spans="1:12" s="44" customFormat="1" ht="17.100000000000001" customHeight="1">
      <c r="A35" s="227">
        <v>23075</v>
      </c>
      <c r="B35" s="228">
        <v>301.45999999999998</v>
      </c>
      <c r="C35" s="228">
        <v>2.016</v>
      </c>
      <c r="D35" s="234">
        <v>0.17418240000000001</v>
      </c>
      <c r="E35" s="234">
        <f t="shared" si="3"/>
        <v>10.21191</v>
      </c>
      <c r="F35" s="234">
        <f t="shared" si="4"/>
        <v>1.7787349923840001</v>
      </c>
      <c r="G35" s="235" t="s">
        <v>129</v>
      </c>
      <c r="H35" s="236">
        <f t="shared" si="5"/>
        <v>28</v>
      </c>
      <c r="I35" s="237">
        <v>23075</v>
      </c>
      <c r="J35" s="228">
        <v>7.5087299999999999</v>
      </c>
      <c r="K35" s="228">
        <v>15.28558</v>
      </c>
      <c r="L35" s="228">
        <v>7.8414200000000003</v>
      </c>
    </row>
    <row r="36" spans="1:12" s="44" customFormat="1" ht="17.100000000000001" customHeight="1">
      <c r="A36" s="227">
        <v>23094</v>
      </c>
      <c r="B36" s="228">
        <v>301.57</v>
      </c>
      <c r="C36" s="228">
        <v>3.3159999999999998</v>
      </c>
      <c r="D36" s="234">
        <v>0.28650239999999999</v>
      </c>
      <c r="E36" s="234">
        <f t="shared" si="3"/>
        <v>8.0090666666666674</v>
      </c>
      <c r="F36" s="234">
        <f t="shared" si="4"/>
        <v>2.29461682176</v>
      </c>
      <c r="G36" s="235" t="s">
        <v>130</v>
      </c>
      <c r="H36" s="236">
        <f t="shared" si="5"/>
        <v>29</v>
      </c>
      <c r="I36" s="237">
        <v>23094</v>
      </c>
      <c r="J36" s="228">
        <v>7.2381099999999998</v>
      </c>
      <c r="K36" s="228">
        <v>12.07729</v>
      </c>
      <c r="L36" s="228">
        <v>4.7118000000000002</v>
      </c>
    </row>
    <row r="37" spans="1:12" s="44" customFormat="1" ht="17.100000000000001" customHeight="1">
      <c r="A37" s="227">
        <v>23101</v>
      </c>
      <c r="B37" s="228">
        <v>301.66000000000003</v>
      </c>
      <c r="C37" s="228">
        <v>10.862</v>
      </c>
      <c r="D37" s="234">
        <v>0.93847680000000011</v>
      </c>
      <c r="E37" s="234">
        <f t="shared" si="3"/>
        <v>13.424066666666667</v>
      </c>
      <c r="F37" s="234">
        <f t="shared" si="4"/>
        <v>12.598175128320001</v>
      </c>
      <c r="G37" s="235" t="s">
        <v>131</v>
      </c>
      <c r="H37" s="236">
        <f t="shared" si="5"/>
        <v>30</v>
      </c>
      <c r="I37" s="237">
        <v>23101</v>
      </c>
      <c r="J37" s="228">
        <v>13.41423</v>
      </c>
      <c r="K37" s="228">
        <v>13.16675</v>
      </c>
      <c r="L37" s="228">
        <v>13.69122</v>
      </c>
    </row>
    <row r="38" spans="1:12" s="44" customFormat="1" ht="17.100000000000001" customHeight="1">
      <c r="A38" s="227"/>
      <c r="B38" s="228"/>
      <c r="C38" s="228"/>
      <c r="D38" s="234"/>
      <c r="E38" s="234"/>
      <c r="F38" s="234"/>
      <c r="G38" s="247"/>
      <c r="H38" s="236"/>
      <c r="I38" s="227"/>
      <c r="J38" s="228"/>
      <c r="K38" s="228"/>
      <c r="L38" s="228"/>
    </row>
    <row r="39" spans="1:12" s="44" customFormat="1" ht="17.100000000000001" customHeight="1">
      <c r="A39" s="227"/>
      <c r="B39" s="228"/>
      <c r="C39" s="243"/>
      <c r="D39" s="234"/>
      <c r="E39" s="234"/>
      <c r="F39" s="234"/>
      <c r="G39" s="247"/>
      <c r="H39" s="236"/>
      <c r="I39" s="227"/>
      <c r="J39" s="241"/>
      <c r="K39" s="241"/>
      <c r="L39" s="241"/>
    </row>
    <row r="40" spans="1:12" s="44" customFormat="1" ht="17.100000000000001" customHeight="1">
      <c r="A40" s="227"/>
      <c r="B40" s="228"/>
      <c r="C40" s="243"/>
      <c r="D40" s="234"/>
      <c r="E40" s="234"/>
      <c r="F40" s="234"/>
      <c r="G40" s="247"/>
      <c r="H40" s="236"/>
      <c r="I40" s="227"/>
      <c r="J40" s="241"/>
      <c r="K40" s="241"/>
      <c r="L40" s="241"/>
    </row>
    <row r="41" spans="1:12" s="44" customFormat="1" ht="17.100000000000001" customHeight="1">
      <c r="A41" s="244"/>
      <c r="B41" s="242"/>
      <c r="C41" s="245"/>
      <c r="D41" s="239"/>
      <c r="E41" s="239"/>
      <c r="F41" s="239"/>
      <c r="G41" s="248"/>
      <c r="H41" s="246"/>
      <c r="I41" s="244"/>
      <c r="J41" s="240"/>
      <c r="K41" s="240"/>
      <c r="L41" s="240"/>
    </row>
    <row r="42" spans="1:12" s="44" customFormat="1" ht="17.100000000000001" customHeight="1">
      <c r="A42" s="122"/>
      <c r="B42" s="129"/>
      <c r="C42" s="133"/>
      <c r="D42" s="184"/>
      <c r="E42" s="184"/>
      <c r="F42" s="184"/>
      <c r="G42" s="185"/>
      <c r="H42" s="186"/>
      <c r="I42" s="122"/>
      <c r="J42" s="129"/>
      <c r="K42" s="129"/>
      <c r="L42" s="129"/>
    </row>
    <row r="43" spans="1:12" s="44" customFormat="1" ht="17.100000000000001" customHeight="1">
      <c r="A43" s="122"/>
      <c r="B43" s="129"/>
      <c r="C43" s="133"/>
      <c r="D43" s="184"/>
      <c r="E43" s="184"/>
      <c r="F43" s="184"/>
      <c r="G43" s="185"/>
      <c r="H43" s="186"/>
      <c r="I43" s="122"/>
      <c r="J43" s="129"/>
      <c r="K43" s="129"/>
      <c r="L43" s="129"/>
    </row>
    <row r="44" spans="1:12" s="44" customFormat="1" ht="17.100000000000001" customHeight="1">
      <c r="A44" s="122"/>
      <c r="B44" s="129"/>
      <c r="C44" s="133"/>
      <c r="D44" s="184"/>
      <c r="E44" s="184"/>
      <c r="F44" s="184"/>
      <c r="G44" s="185"/>
      <c r="H44" s="186"/>
      <c r="I44" s="122"/>
      <c r="J44" s="129"/>
      <c r="K44" s="129"/>
      <c r="L44" s="129"/>
    </row>
    <row r="45" spans="1:12" ht="15.75" customHeight="1">
      <c r="A45" s="122"/>
      <c r="B45" s="129"/>
      <c r="C45" s="133"/>
      <c r="D45" s="184"/>
      <c r="E45" s="184"/>
      <c r="F45" s="184"/>
      <c r="G45" s="185"/>
      <c r="H45" s="186"/>
      <c r="I45" s="122"/>
      <c r="J45" s="129"/>
      <c r="K45" s="129"/>
      <c r="L45" s="129"/>
    </row>
    <row r="46" spans="1:12" ht="16.5" customHeight="1">
      <c r="A46" s="122"/>
      <c r="B46" s="129"/>
      <c r="C46" s="133"/>
      <c r="D46" s="184"/>
      <c r="E46" s="184"/>
      <c r="F46" s="184"/>
      <c r="G46" s="185"/>
      <c r="H46" s="186"/>
      <c r="I46" s="122"/>
      <c r="J46" s="129"/>
      <c r="K46" s="129"/>
      <c r="L46" s="129"/>
    </row>
    <row r="47" spans="1:12">
      <c r="A47" s="122"/>
      <c r="B47" s="129"/>
      <c r="C47" s="133"/>
    </row>
  </sheetData>
  <mergeCells count="16">
    <mergeCell ref="A5:A6"/>
    <mergeCell ref="C5:D5"/>
    <mergeCell ref="H5:H6"/>
    <mergeCell ref="A4:C4"/>
    <mergeCell ref="D4:F4"/>
    <mergeCell ref="A1:L1"/>
    <mergeCell ref="A2:L2"/>
    <mergeCell ref="A3:C3"/>
    <mergeCell ref="D3:F3"/>
    <mergeCell ref="G3:I3"/>
    <mergeCell ref="I5:I6"/>
    <mergeCell ref="J5:L5"/>
    <mergeCell ref="G4:I4"/>
    <mergeCell ref="J3:L3"/>
    <mergeCell ref="G5:G6"/>
    <mergeCell ref="J4:L4"/>
  </mergeCells>
  <phoneticPr fontId="0" type="noConversion"/>
  <pageMargins left="0.19685039370078741" right="0.11811023622047245" top="0.39370078740157483" bottom="0.39370078740157483" header="0.39370078740157483" footer="0.51181102362204722"/>
  <pageSetup paperSize="9" orientation="portrait" horizontalDpi="300" verticalDpi="300" r:id="rId1"/>
  <headerFooter alignWithMargins="0">
    <oddHeader>&amp;R&amp;"DilleniaUPC,ตัวหนา"&amp;18อท.50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D17:F34"/>
  <sheetViews>
    <sheetView tabSelected="1" workbookViewId="0">
      <selection activeCell="K7" sqref="K7"/>
    </sheetView>
  </sheetViews>
  <sheetFormatPr defaultRowHeight="23.25"/>
  <cols>
    <col min="1" max="9" width="9.7109375" customWidth="1"/>
  </cols>
  <sheetData>
    <row r="17" spans="4:6" ht="24" customHeight="1">
      <c r="D17" s="31" t="s">
        <v>97</v>
      </c>
      <c r="E17" s="32">
        <v>30</v>
      </c>
      <c r="F17" s="33" t="s">
        <v>98</v>
      </c>
    </row>
    <row r="34" spans="4:6">
      <c r="D34" s="31" t="s">
        <v>99</v>
      </c>
      <c r="E34" s="32">
        <v>803</v>
      </c>
      <c r="F34" s="33" t="s">
        <v>98</v>
      </c>
    </row>
  </sheetData>
  <phoneticPr fontId="0" type="noConversion"/>
  <pageMargins left="1.1811023622047245" right="0.19685039370078741" top="0.39370078740157483" bottom="0.39370078740157483" header="0.51181102362204722" footer="0.51181102362204722"/>
  <pageSetup paperSize="9" orientation="portrait" horizontalDpi="4294967292" verticalDpi="300" r:id="rId1"/>
  <headerFooter alignWithMargins="0">
    <oddHeader>&amp;R1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731"/>
  <sheetViews>
    <sheetView topLeftCell="A4" workbookViewId="0">
      <selection activeCell="Q16" sqref="Q16"/>
    </sheetView>
  </sheetViews>
  <sheetFormatPr defaultColWidth="11.42578125" defaultRowHeight="21"/>
  <cols>
    <col min="1" max="1" width="9.140625" style="109" bestFit="1" customWidth="1"/>
    <col min="2" max="2" width="2.7109375" style="110" bestFit="1" customWidth="1"/>
    <col min="3" max="3" width="7.42578125" style="105" customWidth="1"/>
    <col min="4" max="4" width="7.42578125" style="108" customWidth="1"/>
    <col min="5" max="5" width="8.42578125" style="113" bestFit="1" customWidth="1"/>
    <col min="6" max="6" width="8.7109375" style="105" customWidth="1"/>
    <col min="7" max="15" width="9.7109375" style="105" customWidth="1"/>
    <col min="16" max="16384" width="11.42578125" style="105"/>
  </cols>
  <sheetData>
    <row r="1" spans="1:17" ht="23.1" customHeight="1">
      <c r="A1" s="102">
        <v>241883</v>
      </c>
      <c r="B1" s="103">
        <v>38078</v>
      </c>
      <c r="C1" s="111"/>
      <c r="D1" s="112">
        <v>302.02999999999997</v>
      </c>
      <c r="F1" s="104">
        <v>300.5</v>
      </c>
      <c r="Q1" s="106"/>
    </row>
    <row r="2" spans="1:17" ht="23.1" customHeight="1">
      <c r="A2" s="102">
        <v>241884</v>
      </c>
      <c r="B2" s="103">
        <v>38079</v>
      </c>
      <c r="C2" s="114"/>
      <c r="D2" s="112">
        <v>301.89999999999998</v>
      </c>
      <c r="Q2" s="106"/>
    </row>
    <row r="3" spans="1:17" ht="23.1" customHeight="1">
      <c r="A3" s="102">
        <v>241885</v>
      </c>
      <c r="B3" s="103">
        <v>38080</v>
      </c>
      <c r="C3" s="114"/>
      <c r="D3" s="112">
        <v>301.8</v>
      </c>
      <c r="Q3" s="106"/>
    </row>
    <row r="4" spans="1:17" ht="23.1" customHeight="1">
      <c r="A4" s="102">
        <v>241886</v>
      </c>
      <c r="B4" s="103">
        <v>38081</v>
      </c>
      <c r="C4" s="114"/>
      <c r="D4" s="112">
        <v>301.98</v>
      </c>
      <c r="Q4" s="106"/>
    </row>
    <row r="5" spans="1:17" ht="23.1" customHeight="1">
      <c r="A5" s="102">
        <v>241887</v>
      </c>
      <c r="B5" s="103">
        <v>38082</v>
      </c>
      <c r="C5" s="114"/>
      <c r="D5" s="112">
        <v>302.06</v>
      </c>
      <c r="E5" s="113">
        <v>301.92</v>
      </c>
      <c r="Q5" s="106"/>
    </row>
    <row r="6" spans="1:17" ht="23.1" customHeight="1">
      <c r="A6" s="102">
        <v>241888</v>
      </c>
      <c r="B6" s="103">
        <v>38083</v>
      </c>
      <c r="C6" s="114"/>
      <c r="D6" s="112">
        <v>302.12</v>
      </c>
      <c r="Q6" s="106"/>
    </row>
    <row r="7" spans="1:17" ht="23.1" customHeight="1">
      <c r="A7" s="102">
        <v>241889</v>
      </c>
      <c r="B7" s="103">
        <v>38084</v>
      </c>
      <c r="C7" s="115"/>
      <c r="D7" s="112">
        <v>301.95</v>
      </c>
      <c r="Q7" s="106"/>
    </row>
    <row r="8" spans="1:17" ht="23.1" customHeight="1">
      <c r="A8" s="102">
        <v>241890</v>
      </c>
      <c r="B8" s="103">
        <v>38085</v>
      </c>
      <c r="C8" s="114"/>
      <c r="D8" s="112">
        <v>301.88</v>
      </c>
      <c r="Q8" s="106"/>
    </row>
    <row r="9" spans="1:17" ht="23.1" customHeight="1">
      <c r="A9" s="102">
        <v>241891</v>
      </c>
      <c r="B9" s="103">
        <v>38086</v>
      </c>
      <c r="C9" s="114"/>
      <c r="D9" s="112">
        <v>302.06</v>
      </c>
      <c r="Q9" s="106"/>
    </row>
    <row r="10" spans="1:17" ht="23.1" customHeight="1">
      <c r="A10" s="102">
        <v>241892</v>
      </c>
      <c r="B10" s="103">
        <v>38087</v>
      </c>
      <c r="C10" s="114"/>
      <c r="D10" s="112">
        <v>302.16000000000003</v>
      </c>
      <c r="Q10" s="106"/>
    </row>
    <row r="11" spans="1:17" ht="23.1" customHeight="1">
      <c r="A11" s="102">
        <v>241893</v>
      </c>
      <c r="B11" s="103">
        <v>38088</v>
      </c>
      <c r="C11" s="114"/>
      <c r="D11" s="112">
        <v>302.08999999999997</v>
      </c>
      <c r="E11" s="76"/>
      <c r="Q11" s="106"/>
    </row>
    <row r="12" spans="1:17" ht="23.1" customHeight="1">
      <c r="A12" s="102">
        <v>241894</v>
      </c>
      <c r="B12" s="103">
        <v>38089</v>
      </c>
      <c r="C12" s="114"/>
      <c r="D12" s="112">
        <v>301.94</v>
      </c>
      <c r="Q12" s="106"/>
    </row>
    <row r="13" spans="1:17" ht="23.1" customHeight="1">
      <c r="A13" s="102">
        <v>241895</v>
      </c>
      <c r="B13" s="103">
        <v>38090</v>
      </c>
      <c r="C13" s="114"/>
      <c r="D13" s="112">
        <v>301.81</v>
      </c>
      <c r="Q13" s="106"/>
    </row>
    <row r="14" spans="1:17" ht="23.1" customHeight="1">
      <c r="A14" s="102">
        <v>241896</v>
      </c>
      <c r="B14" s="103">
        <v>38091</v>
      </c>
      <c r="C14" s="114"/>
      <c r="D14" s="112">
        <v>301.83999999999997</v>
      </c>
      <c r="Q14" s="106"/>
    </row>
    <row r="15" spans="1:17" ht="23.1" customHeight="1">
      <c r="A15" s="102">
        <v>241897</v>
      </c>
      <c r="B15" s="103">
        <v>38092</v>
      </c>
      <c r="C15" s="114"/>
      <c r="D15" s="112">
        <v>301.97000000000003</v>
      </c>
      <c r="Q15" s="106"/>
    </row>
    <row r="16" spans="1:17" ht="23.1" customHeight="1">
      <c r="A16" s="102">
        <v>241898</v>
      </c>
      <c r="B16" s="103">
        <v>38093</v>
      </c>
      <c r="C16" s="114"/>
      <c r="D16" s="112">
        <v>302</v>
      </c>
      <c r="Q16" s="106"/>
    </row>
    <row r="17" spans="1:19" ht="23.1" customHeight="1">
      <c r="A17" s="102">
        <v>241899</v>
      </c>
      <c r="B17" s="103">
        <v>38094</v>
      </c>
      <c r="C17" s="114"/>
      <c r="D17" s="112">
        <v>301.93</v>
      </c>
      <c r="J17" s="117" t="s">
        <v>97</v>
      </c>
      <c r="K17" s="118">
        <v>30</v>
      </c>
      <c r="L17" s="119" t="s">
        <v>98</v>
      </c>
      <c r="Q17" s="106"/>
    </row>
    <row r="18" spans="1:19" ht="23.1" customHeight="1">
      <c r="A18" s="102">
        <v>241900</v>
      </c>
      <c r="B18" s="103">
        <v>38095</v>
      </c>
      <c r="C18" s="114"/>
      <c r="D18" s="112">
        <v>302.08</v>
      </c>
      <c r="Q18" s="106"/>
    </row>
    <row r="19" spans="1:19" ht="23.1" customHeight="1">
      <c r="A19" s="102">
        <v>241901</v>
      </c>
      <c r="B19" s="103">
        <v>38096</v>
      </c>
      <c r="C19" s="114"/>
      <c r="D19" s="112">
        <v>301.87</v>
      </c>
      <c r="Q19" s="106"/>
    </row>
    <row r="20" spans="1:19" ht="23.1" customHeight="1">
      <c r="A20" s="102">
        <v>241902</v>
      </c>
      <c r="B20" s="103">
        <v>38097</v>
      </c>
      <c r="C20" s="116"/>
      <c r="D20" s="112">
        <v>301.86</v>
      </c>
      <c r="Q20" s="106"/>
    </row>
    <row r="21" spans="1:19" ht="23.1" customHeight="1">
      <c r="A21" s="102">
        <v>241903</v>
      </c>
      <c r="B21" s="103">
        <v>38098</v>
      </c>
      <c r="C21" s="114"/>
      <c r="D21" s="112">
        <v>301.89</v>
      </c>
      <c r="E21" s="120"/>
      <c r="Q21" s="106"/>
    </row>
    <row r="22" spans="1:19" ht="23.1" customHeight="1">
      <c r="A22" s="102">
        <v>241904</v>
      </c>
      <c r="B22" s="103">
        <v>38099</v>
      </c>
      <c r="C22" s="114"/>
      <c r="D22" s="112">
        <v>301.81</v>
      </c>
      <c r="Q22" s="106"/>
    </row>
    <row r="23" spans="1:19" ht="23.1" customHeight="1">
      <c r="A23" s="102">
        <v>241905</v>
      </c>
      <c r="B23" s="103">
        <v>38100</v>
      </c>
      <c r="C23" s="114"/>
      <c r="D23" s="112">
        <v>301.91000000000003</v>
      </c>
      <c r="Q23" s="106"/>
    </row>
    <row r="24" spans="1:19" ht="23.1" customHeight="1">
      <c r="A24" s="102">
        <v>241906</v>
      </c>
      <c r="B24" s="103">
        <v>38101</v>
      </c>
      <c r="C24" s="114"/>
      <c r="D24" s="112">
        <v>301.98</v>
      </c>
      <c r="H24" s="122"/>
      <c r="I24" s="129"/>
      <c r="Q24" s="106"/>
    </row>
    <row r="25" spans="1:19" ht="23.1" customHeight="1">
      <c r="A25" s="102">
        <v>241907</v>
      </c>
      <c r="B25" s="103">
        <v>38102</v>
      </c>
      <c r="C25" s="114"/>
      <c r="D25" s="112">
        <v>301.89</v>
      </c>
      <c r="H25" s="122"/>
      <c r="I25" s="129"/>
      <c r="Q25" s="106"/>
    </row>
    <row r="26" spans="1:19" ht="23.1" customHeight="1">
      <c r="A26" s="102">
        <v>241908</v>
      </c>
      <c r="B26" s="103">
        <v>38103</v>
      </c>
      <c r="C26" s="114"/>
      <c r="D26" s="112">
        <v>301.93</v>
      </c>
      <c r="E26" s="113">
        <v>301.91000000000003</v>
      </c>
      <c r="H26" s="122"/>
      <c r="I26" s="129"/>
      <c r="Q26" s="106"/>
    </row>
    <row r="27" spans="1:19" ht="23.1" customHeight="1">
      <c r="A27" s="102">
        <v>241909</v>
      </c>
      <c r="B27" s="103">
        <v>38104</v>
      </c>
      <c r="C27" s="114"/>
      <c r="D27" s="112">
        <v>301.95999999999998</v>
      </c>
      <c r="G27" s="107"/>
      <c r="H27" s="122"/>
      <c r="I27" s="129"/>
      <c r="L27" s="107"/>
      <c r="M27" s="107"/>
      <c r="N27" s="107"/>
      <c r="O27" s="107"/>
      <c r="P27" s="107"/>
      <c r="Q27" s="106"/>
      <c r="R27" s="107"/>
      <c r="S27" s="107"/>
    </row>
    <row r="28" spans="1:19" s="107" customFormat="1" ht="23.1" customHeight="1">
      <c r="A28" s="102">
        <v>241910</v>
      </c>
      <c r="B28" s="103">
        <v>38105</v>
      </c>
      <c r="C28" s="114"/>
      <c r="D28" s="112">
        <v>302.02</v>
      </c>
      <c r="E28" s="113"/>
      <c r="G28" s="105"/>
      <c r="H28" s="122"/>
      <c r="I28" s="129"/>
      <c r="J28" s="105"/>
      <c r="K28" s="105"/>
      <c r="L28" s="105"/>
      <c r="M28" s="105"/>
      <c r="N28" s="105"/>
      <c r="O28" s="105"/>
      <c r="P28" s="105"/>
      <c r="Q28" s="106"/>
      <c r="R28" s="105"/>
      <c r="S28" s="105"/>
    </row>
    <row r="29" spans="1:19" ht="23.1" customHeight="1">
      <c r="A29" s="102">
        <v>241911</v>
      </c>
      <c r="B29" s="103">
        <v>38106</v>
      </c>
      <c r="C29" s="114"/>
      <c r="D29" s="112">
        <v>302.01</v>
      </c>
      <c r="H29" s="122"/>
      <c r="I29" s="129"/>
      <c r="Q29" s="106"/>
    </row>
    <row r="30" spans="1:19" ht="23.1" customHeight="1">
      <c r="A30" s="102">
        <v>241912</v>
      </c>
      <c r="B30" s="103">
        <v>38107</v>
      </c>
      <c r="C30" s="114"/>
      <c r="D30" s="112">
        <v>301.76</v>
      </c>
      <c r="H30" s="122"/>
      <c r="I30" s="129"/>
      <c r="Q30" s="106"/>
    </row>
    <row r="31" spans="1:19" ht="23.1" customHeight="1">
      <c r="A31" s="102">
        <v>241913</v>
      </c>
      <c r="B31" s="103">
        <v>38108</v>
      </c>
      <c r="C31" s="121"/>
      <c r="D31" s="112">
        <v>301.89999999999998</v>
      </c>
      <c r="H31" s="122"/>
      <c r="I31" s="129"/>
      <c r="Q31" s="106"/>
    </row>
    <row r="32" spans="1:19" ht="23.1" customHeight="1">
      <c r="A32" s="102">
        <v>241914</v>
      </c>
      <c r="B32" s="103">
        <v>38109</v>
      </c>
      <c r="C32" s="121"/>
      <c r="D32" s="112">
        <v>301.95999999999998</v>
      </c>
      <c r="H32" s="122"/>
      <c r="I32" s="129"/>
    </row>
    <row r="33" spans="1:12" ht="23.1" customHeight="1">
      <c r="A33" s="102">
        <v>241915</v>
      </c>
      <c r="B33" s="103">
        <v>38110</v>
      </c>
      <c r="C33" s="121"/>
      <c r="D33" s="112">
        <v>301.93</v>
      </c>
      <c r="H33" s="122"/>
      <c r="I33" s="129"/>
    </row>
    <row r="34" spans="1:12" ht="21" customHeight="1">
      <c r="A34" s="102">
        <v>241916</v>
      </c>
      <c r="B34" s="103">
        <v>38111</v>
      </c>
      <c r="C34" s="121"/>
      <c r="D34" s="112">
        <v>301.91000000000003</v>
      </c>
      <c r="H34" s="122"/>
      <c r="I34" s="129"/>
      <c r="J34" s="117"/>
      <c r="K34" s="118"/>
      <c r="L34" s="119"/>
    </row>
    <row r="35" spans="1:12" ht="21" customHeight="1">
      <c r="A35" s="102">
        <v>241917</v>
      </c>
      <c r="B35" s="103">
        <v>38112</v>
      </c>
      <c r="C35" s="121"/>
      <c r="D35" s="112">
        <v>301.82</v>
      </c>
    </row>
    <row r="36" spans="1:12" ht="21" customHeight="1">
      <c r="A36" s="102">
        <v>241918</v>
      </c>
      <c r="B36" s="103">
        <v>38113</v>
      </c>
      <c r="C36" s="121"/>
      <c r="D36" s="112">
        <v>301.70999999999998</v>
      </c>
      <c r="J36" s="117" t="s">
        <v>97</v>
      </c>
      <c r="K36" s="118">
        <v>30</v>
      </c>
      <c r="L36" s="119" t="s">
        <v>98</v>
      </c>
    </row>
    <row r="37" spans="1:12" ht="21" customHeight="1">
      <c r="A37" s="102">
        <v>241919</v>
      </c>
      <c r="B37" s="103">
        <v>38114</v>
      </c>
      <c r="C37" s="121"/>
      <c r="D37" s="112">
        <v>301.85000000000002</v>
      </c>
    </row>
    <row r="38" spans="1:12" ht="21" customHeight="1">
      <c r="A38" s="102">
        <v>241920</v>
      </c>
      <c r="B38" s="103">
        <v>38115</v>
      </c>
      <c r="C38" s="121"/>
      <c r="D38" s="112">
        <v>301.86</v>
      </c>
      <c r="E38" s="120"/>
    </row>
    <row r="39" spans="1:12">
      <c r="A39" s="102">
        <v>241921</v>
      </c>
      <c r="B39" s="103">
        <v>38116</v>
      </c>
      <c r="C39" s="121"/>
      <c r="D39" s="112">
        <v>301.83999999999997</v>
      </c>
    </row>
    <row r="40" spans="1:12">
      <c r="A40" s="102">
        <v>241922</v>
      </c>
      <c r="B40" s="103">
        <v>38117</v>
      </c>
      <c r="C40" s="121"/>
      <c r="D40" s="112">
        <v>301.85000000000002</v>
      </c>
      <c r="E40" s="113">
        <v>301.85000000000002</v>
      </c>
    </row>
    <row r="41" spans="1:12">
      <c r="A41" s="102">
        <v>241923</v>
      </c>
      <c r="B41" s="103">
        <v>38118</v>
      </c>
      <c r="C41" s="121"/>
      <c r="D41" s="112">
        <v>301.8</v>
      </c>
    </row>
    <row r="42" spans="1:12">
      <c r="A42" s="102">
        <v>241924</v>
      </c>
      <c r="B42" s="103">
        <v>38119</v>
      </c>
      <c r="C42" s="121"/>
      <c r="D42" s="112">
        <v>301.95</v>
      </c>
    </row>
    <row r="43" spans="1:12">
      <c r="A43" s="102">
        <v>241925</v>
      </c>
      <c r="B43" s="103">
        <v>38120</v>
      </c>
      <c r="C43" s="121"/>
      <c r="D43" s="112">
        <v>301.97000000000003</v>
      </c>
    </row>
    <row r="44" spans="1:12">
      <c r="A44" s="102">
        <v>241926</v>
      </c>
      <c r="B44" s="103">
        <v>38121</v>
      </c>
      <c r="C44" s="121"/>
      <c r="D44" s="112">
        <v>301.93</v>
      </c>
    </row>
    <row r="45" spans="1:12">
      <c r="A45" s="102">
        <v>241927</v>
      </c>
      <c r="B45" s="103">
        <v>38122</v>
      </c>
      <c r="C45" s="121"/>
      <c r="D45" s="112">
        <v>301.89</v>
      </c>
    </row>
    <row r="46" spans="1:12">
      <c r="A46" s="102">
        <v>241928</v>
      </c>
      <c r="B46" s="103">
        <v>38123</v>
      </c>
      <c r="C46" s="121"/>
      <c r="D46" s="112">
        <v>301.83</v>
      </c>
      <c r="E46" s="113">
        <v>301.8</v>
      </c>
    </row>
    <row r="47" spans="1:12">
      <c r="A47" s="102">
        <v>241929</v>
      </c>
      <c r="B47" s="103">
        <v>38124</v>
      </c>
      <c r="C47" s="121"/>
      <c r="D47" s="112">
        <v>301.76</v>
      </c>
    </row>
    <row r="48" spans="1:12">
      <c r="A48" s="102">
        <v>241930</v>
      </c>
      <c r="B48" s="103">
        <v>38125</v>
      </c>
      <c r="C48" s="121"/>
      <c r="D48" s="112">
        <v>301.64999999999998</v>
      </c>
      <c r="E48" s="75"/>
    </row>
    <row r="49" spans="1:4">
      <c r="A49" s="102">
        <v>241931</v>
      </c>
      <c r="B49" s="103">
        <v>38126</v>
      </c>
      <c r="C49" s="121"/>
      <c r="D49" s="112">
        <v>301.54000000000002</v>
      </c>
    </row>
    <row r="50" spans="1:4">
      <c r="A50" s="102">
        <v>241932</v>
      </c>
      <c r="B50" s="103">
        <v>38127</v>
      </c>
      <c r="C50" s="121"/>
      <c r="D50" s="112">
        <v>301.57</v>
      </c>
    </row>
    <row r="51" spans="1:4">
      <c r="A51" s="102">
        <v>241933</v>
      </c>
      <c r="B51" s="103">
        <v>38128</v>
      </c>
      <c r="C51" s="121"/>
      <c r="D51" s="112">
        <v>301.58999999999997</v>
      </c>
    </row>
    <row r="52" spans="1:4">
      <c r="A52" s="102">
        <v>241934</v>
      </c>
      <c r="B52" s="103">
        <v>38129</v>
      </c>
      <c r="C52" s="121"/>
      <c r="D52" s="112">
        <v>301.62</v>
      </c>
    </row>
    <row r="53" spans="1:4">
      <c r="A53" s="102">
        <v>241935</v>
      </c>
      <c r="B53" s="103">
        <v>38130</v>
      </c>
      <c r="C53" s="121"/>
      <c r="D53" s="112">
        <v>301.66000000000003</v>
      </c>
    </row>
    <row r="54" spans="1:4">
      <c r="A54" s="102">
        <v>241936</v>
      </c>
      <c r="B54" s="103">
        <v>38131</v>
      </c>
      <c r="C54" s="121"/>
      <c r="D54" s="112">
        <v>301.67</v>
      </c>
    </row>
    <row r="55" spans="1:4">
      <c r="A55" s="102">
        <v>241937</v>
      </c>
      <c r="B55" s="103">
        <v>38132</v>
      </c>
      <c r="C55" s="121"/>
      <c r="D55" s="112">
        <v>301.64</v>
      </c>
    </row>
    <row r="56" spans="1:4">
      <c r="A56" s="102">
        <v>241938</v>
      </c>
      <c r="B56" s="103">
        <v>38133</v>
      </c>
      <c r="C56" s="121"/>
      <c r="D56" s="112">
        <v>301.81</v>
      </c>
    </row>
    <row r="57" spans="1:4">
      <c r="A57" s="102">
        <v>241939</v>
      </c>
      <c r="B57" s="103">
        <v>38134</v>
      </c>
      <c r="C57" s="121"/>
      <c r="D57" s="112">
        <v>301.88</v>
      </c>
    </row>
    <row r="58" spans="1:4">
      <c r="A58" s="102">
        <v>241940</v>
      </c>
      <c r="B58" s="103">
        <v>38135</v>
      </c>
      <c r="C58" s="121"/>
      <c r="D58" s="112">
        <v>301.77999999999997</v>
      </c>
    </row>
    <row r="59" spans="1:4">
      <c r="A59" s="102">
        <v>241941</v>
      </c>
      <c r="B59" s="103">
        <v>38136</v>
      </c>
      <c r="C59" s="121"/>
      <c r="D59" s="112">
        <v>301.74</v>
      </c>
    </row>
    <row r="60" spans="1:4">
      <c r="A60" s="102">
        <v>241942</v>
      </c>
      <c r="B60" s="103">
        <v>38137</v>
      </c>
      <c r="C60" s="121"/>
      <c r="D60" s="112">
        <v>301.94</v>
      </c>
    </row>
    <row r="61" spans="1:4">
      <c r="A61" s="102">
        <v>241943</v>
      </c>
      <c r="B61" s="103">
        <v>38138</v>
      </c>
      <c r="C61" s="121"/>
      <c r="D61" s="112">
        <v>301.89</v>
      </c>
    </row>
    <row r="62" spans="1:4">
      <c r="A62" s="102">
        <v>241944</v>
      </c>
      <c r="B62" s="103">
        <v>38139</v>
      </c>
      <c r="C62" s="121"/>
      <c r="D62" s="112">
        <v>301.99</v>
      </c>
    </row>
    <row r="63" spans="1:4">
      <c r="A63" s="102">
        <v>241945</v>
      </c>
      <c r="B63" s="103">
        <v>38140</v>
      </c>
      <c r="C63" s="121"/>
      <c r="D63" s="112">
        <v>302.01</v>
      </c>
    </row>
    <row r="64" spans="1:4">
      <c r="A64" s="102">
        <v>241946</v>
      </c>
      <c r="B64" s="103">
        <v>38141</v>
      </c>
      <c r="C64" s="121"/>
      <c r="D64" s="112">
        <v>301.85000000000002</v>
      </c>
    </row>
    <row r="65" spans="1:5">
      <c r="A65" s="102">
        <v>241947</v>
      </c>
      <c r="B65" s="103">
        <v>38142</v>
      </c>
      <c r="C65" s="121"/>
      <c r="D65" s="112">
        <v>301.83999999999997</v>
      </c>
      <c r="E65" s="113">
        <v>301.83</v>
      </c>
    </row>
    <row r="66" spans="1:5">
      <c r="A66" s="102">
        <v>241948</v>
      </c>
      <c r="B66" s="103">
        <v>38143</v>
      </c>
      <c r="C66" s="121"/>
      <c r="D66" s="112">
        <v>301.77</v>
      </c>
    </row>
    <row r="67" spans="1:5">
      <c r="A67" s="102">
        <v>241949</v>
      </c>
      <c r="B67" s="103">
        <v>38144</v>
      </c>
      <c r="C67" s="121"/>
      <c r="D67" s="112">
        <v>301.79000000000002</v>
      </c>
    </row>
    <row r="68" spans="1:5">
      <c r="A68" s="102">
        <v>241950</v>
      </c>
      <c r="B68" s="103">
        <v>38145</v>
      </c>
      <c r="C68" s="121"/>
      <c r="D68" s="112">
        <v>301.67</v>
      </c>
    </row>
    <row r="69" spans="1:5">
      <c r="A69" s="102">
        <v>241951</v>
      </c>
      <c r="B69" s="103">
        <v>38146</v>
      </c>
      <c r="C69" s="121"/>
      <c r="D69" s="112">
        <v>301.64</v>
      </c>
    </row>
    <row r="70" spans="1:5">
      <c r="A70" s="102">
        <v>241952</v>
      </c>
      <c r="B70" s="103">
        <v>38147</v>
      </c>
      <c r="C70" s="121"/>
      <c r="D70" s="112">
        <v>301.68</v>
      </c>
    </row>
    <row r="71" spans="1:5">
      <c r="A71" s="102">
        <v>241953</v>
      </c>
      <c r="B71" s="103">
        <v>38148</v>
      </c>
      <c r="C71" s="121"/>
      <c r="D71" s="112">
        <v>301.69</v>
      </c>
    </row>
    <row r="72" spans="1:5">
      <c r="A72" s="102">
        <v>241954</v>
      </c>
      <c r="B72" s="103">
        <v>38149</v>
      </c>
      <c r="C72" s="121"/>
      <c r="D72" s="112">
        <v>301.57</v>
      </c>
    </row>
    <row r="73" spans="1:5">
      <c r="A73" s="102">
        <v>241955</v>
      </c>
      <c r="B73" s="103">
        <v>38150</v>
      </c>
      <c r="C73" s="121"/>
      <c r="D73" s="112">
        <v>301.56</v>
      </c>
    </row>
    <row r="74" spans="1:5">
      <c r="A74" s="102">
        <v>241956</v>
      </c>
      <c r="B74" s="103">
        <v>38151</v>
      </c>
      <c r="C74" s="121"/>
      <c r="D74" s="112">
        <v>301.55</v>
      </c>
    </row>
    <row r="75" spans="1:5">
      <c r="A75" s="102">
        <v>241957</v>
      </c>
      <c r="B75" s="103">
        <v>38152</v>
      </c>
      <c r="C75" s="121"/>
      <c r="D75" s="112">
        <v>301.55</v>
      </c>
      <c r="E75" s="113">
        <v>301.55</v>
      </c>
    </row>
    <row r="76" spans="1:5">
      <c r="A76" s="102">
        <v>241958</v>
      </c>
      <c r="B76" s="103">
        <v>38153</v>
      </c>
      <c r="C76" s="121"/>
      <c r="D76" s="112">
        <v>301.54000000000002</v>
      </c>
    </row>
    <row r="77" spans="1:5">
      <c r="A77" s="102">
        <v>241959</v>
      </c>
      <c r="B77" s="103">
        <v>38154</v>
      </c>
      <c r="C77" s="121"/>
      <c r="D77" s="112">
        <v>301.52</v>
      </c>
    </row>
    <row r="78" spans="1:5">
      <c r="A78" s="102">
        <v>241960</v>
      </c>
      <c r="B78" s="103">
        <v>38155</v>
      </c>
      <c r="C78" s="121"/>
      <c r="D78" s="112">
        <v>301.52</v>
      </c>
    </row>
    <row r="79" spans="1:5">
      <c r="A79" s="102">
        <v>241961</v>
      </c>
      <c r="B79" s="103">
        <v>38156</v>
      </c>
      <c r="C79" s="121"/>
      <c r="D79" s="112">
        <v>301.45999999999998</v>
      </c>
    </row>
    <row r="80" spans="1:5">
      <c r="A80" s="102">
        <v>241962</v>
      </c>
      <c r="B80" s="103">
        <v>38157</v>
      </c>
      <c r="C80" s="121"/>
      <c r="D80" s="112">
        <v>301.64999999999998</v>
      </c>
    </row>
    <row r="81" spans="1:5">
      <c r="A81" s="102">
        <v>241963</v>
      </c>
      <c r="B81" s="103">
        <v>38158</v>
      </c>
      <c r="C81" s="121"/>
      <c r="D81" s="112">
        <v>301.70999999999998</v>
      </c>
    </row>
    <row r="82" spans="1:5">
      <c r="A82" s="102">
        <v>241964</v>
      </c>
      <c r="B82" s="103">
        <v>38159</v>
      </c>
      <c r="C82" s="121"/>
      <c r="D82" s="112">
        <v>301.69</v>
      </c>
    </row>
    <row r="83" spans="1:5">
      <c r="A83" s="102">
        <v>241965</v>
      </c>
      <c r="B83" s="103">
        <v>38160</v>
      </c>
      <c r="C83" s="121"/>
      <c r="D83" s="112">
        <v>301.58</v>
      </c>
    </row>
    <row r="84" spans="1:5">
      <c r="A84" s="102">
        <v>241966</v>
      </c>
      <c r="B84" s="103">
        <v>38161</v>
      </c>
      <c r="C84" s="121"/>
      <c r="D84" s="112">
        <v>301.55</v>
      </c>
    </row>
    <row r="85" spans="1:5">
      <c r="A85" s="102">
        <v>241967</v>
      </c>
      <c r="B85" s="103">
        <v>38162</v>
      </c>
      <c r="C85" s="121"/>
      <c r="D85" s="112">
        <v>301.77</v>
      </c>
    </row>
    <row r="86" spans="1:5">
      <c r="A86" s="102">
        <v>241968</v>
      </c>
      <c r="B86" s="103">
        <v>38163</v>
      </c>
      <c r="C86" s="121"/>
      <c r="D86" s="112">
        <v>301.94</v>
      </c>
    </row>
    <row r="87" spans="1:5">
      <c r="A87" s="102">
        <v>241969</v>
      </c>
      <c r="B87" s="103">
        <v>38164</v>
      </c>
      <c r="C87" s="121"/>
      <c r="D87" s="112">
        <v>301.81</v>
      </c>
      <c r="E87" s="120"/>
    </row>
    <row r="88" spans="1:5">
      <c r="A88" s="102">
        <v>241970</v>
      </c>
      <c r="B88" s="103">
        <v>38165</v>
      </c>
      <c r="C88" s="121"/>
      <c r="D88" s="112">
        <v>301.67</v>
      </c>
    </row>
    <row r="89" spans="1:5">
      <c r="A89" s="102">
        <v>241971</v>
      </c>
      <c r="B89" s="103">
        <v>38166</v>
      </c>
      <c r="C89" s="121"/>
      <c r="D89" s="112">
        <v>301.64</v>
      </c>
    </row>
    <row r="90" spans="1:5">
      <c r="A90" s="102">
        <v>241972</v>
      </c>
      <c r="B90" s="103">
        <v>38167</v>
      </c>
      <c r="C90" s="121"/>
      <c r="D90" s="112">
        <v>301.58</v>
      </c>
    </row>
    <row r="91" spans="1:5">
      <c r="A91" s="102">
        <v>241973</v>
      </c>
      <c r="B91" s="103">
        <v>38168</v>
      </c>
      <c r="C91" s="121"/>
      <c r="D91" s="112">
        <v>301.56</v>
      </c>
    </row>
    <row r="92" spans="1:5">
      <c r="A92" s="102">
        <v>241974</v>
      </c>
      <c r="B92" s="103">
        <v>38169</v>
      </c>
      <c r="C92" s="121"/>
      <c r="D92" s="112">
        <v>301.55</v>
      </c>
    </row>
    <row r="93" spans="1:5">
      <c r="A93" s="102">
        <v>241975</v>
      </c>
      <c r="B93" s="103">
        <v>38170</v>
      </c>
      <c r="C93" s="121"/>
      <c r="D93" s="112">
        <v>301.51</v>
      </c>
    </row>
    <row r="94" spans="1:5">
      <c r="A94" s="102">
        <v>241976</v>
      </c>
      <c r="B94" s="103">
        <v>38171</v>
      </c>
      <c r="C94" s="121"/>
      <c r="D94" s="112">
        <v>301.5</v>
      </c>
    </row>
    <row r="95" spans="1:5">
      <c r="A95" s="102">
        <v>241977</v>
      </c>
      <c r="B95" s="103">
        <v>38172</v>
      </c>
      <c r="C95" s="121"/>
      <c r="D95" s="112">
        <v>301.52</v>
      </c>
    </row>
    <row r="96" spans="1:5">
      <c r="A96" s="102">
        <v>241978</v>
      </c>
      <c r="B96" s="103">
        <v>38173</v>
      </c>
      <c r="C96" s="121"/>
      <c r="D96" s="112">
        <v>301.67</v>
      </c>
      <c r="E96" s="113">
        <v>301.52</v>
      </c>
    </row>
    <row r="97" spans="1:5">
      <c r="A97" s="102">
        <v>241979</v>
      </c>
      <c r="B97" s="103">
        <v>38174</v>
      </c>
      <c r="C97" s="121"/>
      <c r="D97" s="112">
        <v>301.8</v>
      </c>
    </row>
    <row r="98" spans="1:5">
      <c r="A98" s="102">
        <v>241980</v>
      </c>
      <c r="B98" s="103">
        <v>38175</v>
      </c>
      <c r="C98" s="121"/>
      <c r="D98" s="112">
        <v>301.8</v>
      </c>
    </row>
    <row r="99" spans="1:5">
      <c r="A99" s="102">
        <v>241981</v>
      </c>
      <c r="B99" s="103">
        <v>38176</v>
      </c>
      <c r="C99" s="121"/>
      <c r="D99" s="112">
        <v>301.55</v>
      </c>
    </row>
    <row r="100" spans="1:5">
      <c r="A100" s="102">
        <v>241982</v>
      </c>
      <c r="B100" s="103">
        <v>38177</v>
      </c>
      <c r="C100" s="121"/>
      <c r="D100" s="112">
        <v>301.45</v>
      </c>
    </row>
    <row r="101" spans="1:5">
      <c r="A101" s="102">
        <v>241983</v>
      </c>
      <c r="B101" s="103">
        <v>38178</v>
      </c>
      <c r="C101" s="121"/>
      <c r="D101" s="112">
        <v>301.48</v>
      </c>
    </row>
    <row r="102" spans="1:5">
      <c r="A102" s="102">
        <v>241984</v>
      </c>
      <c r="B102" s="103">
        <v>38179</v>
      </c>
      <c r="C102" s="121"/>
      <c r="D102" s="112">
        <v>301.51</v>
      </c>
    </row>
    <row r="103" spans="1:5">
      <c r="A103" s="102">
        <v>241985</v>
      </c>
      <c r="B103" s="103">
        <v>38180</v>
      </c>
      <c r="C103" s="121"/>
      <c r="D103" s="112">
        <v>301.61</v>
      </c>
      <c r="E103" s="113">
        <v>301.5</v>
      </c>
    </row>
    <row r="104" spans="1:5">
      <c r="A104" s="102">
        <v>241986</v>
      </c>
      <c r="B104" s="103">
        <v>38181</v>
      </c>
      <c r="C104" s="121"/>
      <c r="D104" s="112">
        <v>301.64999999999998</v>
      </c>
    </row>
    <row r="105" spans="1:5">
      <c r="A105" s="102">
        <v>241987</v>
      </c>
      <c r="B105" s="103">
        <v>38182</v>
      </c>
      <c r="C105" s="121"/>
      <c r="D105" s="112">
        <v>301.67</v>
      </c>
    </row>
    <row r="106" spans="1:5">
      <c r="A106" s="102">
        <v>241988</v>
      </c>
      <c r="B106" s="103">
        <v>38183</v>
      </c>
      <c r="C106" s="121"/>
      <c r="D106" s="112">
        <v>301.67</v>
      </c>
    </row>
    <row r="107" spans="1:5">
      <c r="A107" s="102">
        <v>241989</v>
      </c>
      <c r="B107" s="103">
        <v>38184</v>
      </c>
      <c r="C107" s="121"/>
      <c r="D107" s="112">
        <v>301.49</v>
      </c>
    </row>
    <row r="108" spans="1:5">
      <c r="A108" s="102">
        <v>241990</v>
      </c>
      <c r="B108" s="103">
        <v>38185</v>
      </c>
      <c r="C108" s="121"/>
      <c r="D108" s="112">
        <v>301.39999999999998</v>
      </c>
    </row>
    <row r="109" spans="1:5">
      <c r="A109" s="102">
        <v>241991</v>
      </c>
      <c r="B109" s="103">
        <v>38186</v>
      </c>
      <c r="C109" s="121"/>
      <c r="D109" s="112">
        <v>301.49</v>
      </c>
    </row>
    <row r="110" spans="1:5">
      <c r="A110" s="102">
        <v>241992</v>
      </c>
      <c r="B110" s="103">
        <v>38187</v>
      </c>
      <c r="C110" s="121"/>
      <c r="D110" s="112">
        <v>301.55</v>
      </c>
    </row>
    <row r="111" spans="1:5">
      <c r="A111" s="102">
        <v>241993</v>
      </c>
      <c r="B111" s="103">
        <v>38188</v>
      </c>
      <c r="C111" s="121"/>
      <c r="D111" s="112">
        <v>301.45</v>
      </c>
    </row>
    <row r="112" spans="1:5">
      <c r="A112" s="102">
        <v>241994</v>
      </c>
      <c r="B112" s="103">
        <v>38189</v>
      </c>
      <c r="C112" s="121"/>
      <c r="D112" s="112">
        <v>301.47000000000003</v>
      </c>
    </row>
    <row r="113" spans="1:5">
      <c r="A113" s="102">
        <v>241995</v>
      </c>
      <c r="B113" s="103">
        <v>38190</v>
      </c>
      <c r="C113" s="121"/>
      <c r="D113" s="112">
        <v>301.69</v>
      </c>
    </row>
    <row r="114" spans="1:5">
      <c r="A114" s="102">
        <v>241996</v>
      </c>
      <c r="B114" s="103">
        <v>38191</v>
      </c>
      <c r="C114" s="121"/>
      <c r="D114" s="112">
        <v>301.68</v>
      </c>
    </row>
    <row r="115" spans="1:5">
      <c r="A115" s="102">
        <v>241997</v>
      </c>
      <c r="B115" s="103">
        <v>38192</v>
      </c>
      <c r="C115" s="121"/>
      <c r="D115" s="112">
        <v>301.7</v>
      </c>
    </row>
    <row r="116" spans="1:5">
      <c r="A116" s="102">
        <v>241998</v>
      </c>
      <c r="B116" s="103">
        <v>38193</v>
      </c>
      <c r="C116" s="121"/>
      <c r="D116" s="112">
        <v>301.76</v>
      </c>
    </row>
    <row r="117" spans="1:5">
      <c r="A117" s="102">
        <v>241999</v>
      </c>
      <c r="B117" s="103">
        <v>38194</v>
      </c>
      <c r="C117" s="121"/>
      <c r="D117" s="112">
        <v>301.77</v>
      </c>
    </row>
    <row r="118" spans="1:5">
      <c r="A118" s="102">
        <v>242000</v>
      </c>
      <c r="B118" s="103">
        <v>38195</v>
      </c>
      <c r="C118" s="121"/>
      <c r="D118" s="112">
        <v>301.81</v>
      </c>
    </row>
    <row r="119" spans="1:5">
      <c r="A119" s="102">
        <v>242001</v>
      </c>
      <c r="B119" s="103">
        <v>38196</v>
      </c>
      <c r="C119" s="121"/>
      <c r="D119" s="112">
        <v>301.83</v>
      </c>
    </row>
    <row r="120" spans="1:5">
      <c r="A120" s="102">
        <v>242002</v>
      </c>
      <c r="B120" s="103">
        <v>38197</v>
      </c>
      <c r="C120" s="121"/>
      <c r="D120" s="112">
        <v>301.77999999999997</v>
      </c>
    </row>
    <row r="121" spans="1:5">
      <c r="A121" s="102">
        <v>242003</v>
      </c>
      <c r="B121" s="103">
        <v>38198</v>
      </c>
      <c r="C121" s="121"/>
      <c r="D121" s="112">
        <v>301.66000000000003</v>
      </c>
    </row>
    <row r="122" spans="1:5">
      <c r="A122" s="102">
        <v>242004</v>
      </c>
      <c r="B122" s="103">
        <v>38199</v>
      </c>
      <c r="C122" s="121"/>
      <c r="D122" s="112">
        <v>301.7</v>
      </c>
      <c r="E122" s="120"/>
    </row>
    <row r="123" spans="1:5">
      <c r="A123" s="102">
        <v>242005</v>
      </c>
      <c r="B123" s="103">
        <v>38200</v>
      </c>
      <c r="C123" s="121"/>
      <c r="D123" s="112">
        <v>301.85000000000002</v>
      </c>
    </row>
    <row r="124" spans="1:5">
      <c r="A124" s="102">
        <v>242006</v>
      </c>
      <c r="B124" s="103">
        <v>38201</v>
      </c>
      <c r="C124" s="121"/>
      <c r="D124" s="112">
        <v>301.91000000000003</v>
      </c>
      <c r="E124" s="113">
        <v>301.86</v>
      </c>
    </row>
    <row r="125" spans="1:5">
      <c r="A125" s="102">
        <v>242007</v>
      </c>
      <c r="B125" s="103">
        <v>38202</v>
      </c>
      <c r="C125" s="121"/>
      <c r="D125" s="112">
        <v>301.8</v>
      </c>
    </row>
    <row r="126" spans="1:5">
      <c r="A126" s="102">
        <v>242008</v>
      </c>
      <c r="B126" s="103">
        <v>38203</v>
      </c>
      <c r="C126" s="121"/>
      <c r="D126" s="112">
        <v>301.77</v>
      </c>
    </row>
    <row r="127" spans="1:5">
      <c r="A127" s="102">
        <v>242009</v>
      </c>
      <c r="B127" s="103">
        <v>38204</v>
      </c>
      <c r="C127" s="121"/>
      <c r="D127" s="112">
        <v>301.94</v>
      </c>
    </row>
    <row r="128" spans="1:5">
      <c r="A128" s="102">
        <v>242010</v>
      </c>
      <c r="B128" s="103">
        <v>38205</v>
      </c>
      <c r="C128" s="121"/>
      <c r="D128" s="112">
        <v>302.18</v>
      </c>
    </row>
    <row r="129" spans="1:5">
      <c r="A129" s="102">
        <v>242011</v>
      </c>
      <c r="B129" s="103">
        <v>38206</v>
      </c>
      <c r="C129" s="121"/>
      <c r="D129" s="112">
        <v>302.10000000000002</v>
      </c>
    </row>
    <row r="130" spans="1:5">
      <c r="A130" s="102">
        <v>242012</v>
      </c>
      <c r="B130" s="103">
        <v>38207</v>
      </c>
      <c r="C130" s="121"/>
      <c r="D130" s="112">
        <v>301.93</v>
      </c>
    </row>
    <row r="131" spans="1:5">
      <c r="A131" s="102">
        <v>242013</v>
      </c>
      <c r="B131" s="103">
        <v>38208</v>
      </c>
      <c r="C131" s="121"/>
      <c r="D131" s="112">
        <v>301.8</v>
      </c>
    </row>
    <row r="132" spans="1:5">
      <c r="A132" s="102">
        <v>242014</v>
      </c>
      <c r="B132" s="103">
        <v>38209</v>
      </c>
      <c r="C132" s="121"/>
      <c r="D132" s="112">
        <v>301.77999999999997</v>
      </c>
    </row>
    <row r="133" spans="1:5">
      <c r="A133" s="102">
        <v>242015</v>
      </c>
      <c r="B133" s="103">
        <v>38210</v>
      </c>
      <c r="C133" s="121"/>
      <c r="D133" s="112">
        <v>302</v>
      </c>
    </row>
    <row r="134" spans="1:5">
      <c r="A134" s="102">
        <v>242016</v>
      </c>
      <c r="B134" s="103">
        <v>38211</v>
      </c>
      <c r="C134" s="121"/>
      <c r="D134" s="112">
        <v>301.92</v>
      </c>
    </row>
    <row r="135" spans="1:5">
      <c r="A135" s="102">
        <v>242017</v>
      </c>
      <c r="B135" s="103">
        <v>38212</v>
      </c>
      <c r="C135" s="121"/>
      <c r="D135" s="112">
        <v>301.94</v>
      </c>
    </row>
    <row r="136" spans="1:5">
      <c r="A136" s="102">
        <v>242018</v>
      </c>
      <c r="B136" s="103">
        <v>38213</v>
      </c>
      <c r="C136" s="121"/>
      <c r="D136" s="112">
        <v>301.79000000000002</v>
      </c>
    </row>
    <row r="137" spans="1:5">
      <c r="A137" s="102">
        <v>242019</v>
      </c>
      <c r="B137" s="103">
        <v>38214</v>
      </c>
      <c r="C137" s="121"/>
      <c r="D137" s="112">
        <v>302.04000000000002</v>
      </c>
    </row>
    <row r="138" spans="1:5">
      <c r="A138" s="102">
        <v>242020</v>
      </c>
      <c r="B138" s="103">
        <v>38215</v>
      </c>
      <c r="C138" s="121"/>
      <c r="D138" s="112">
        <v>301.91000000000003</v>
      </c>
      <c r="E138" s="113">
        <v>301.76</v>
      </c>
    </row>
    <row r="139" spans="1:5">
      <c r="A139" s="102">
        <v>242021</v>
      </c>
      <c r="B139" s="103">
        <v>38216</v>
      </c>
      <c r="C139" s="121"/>
      <c r="D139" s="112">
        <v>302.14</v>
      </c>
    </row>
    <row r="140" spans="1:5">
      <c r="A140" s="102">
        <v>242022</v>
      </c>
      <c r="B140" s="103">
        <v>38217</v>
      </c>
      <c r="C140" s="121"/>
      <c r="D140" s="112">
        <v>302.14999999999998</v>
      </c>
    </row>
    <row r="141" spans="1:5">
      <c r="A141" s="102">
        <v>242023</v>
      </c>
      <c r="B141" s="103">
        <v>38218</v>
      </c>
      <c r="C141" s="121"/>
      <c r="D141" s="112">
        <v>301.93</v>
      </c>
    </row>
    <row r="142" spans="1:5">
      <c r="A142" s="102">
        <v>242024</v>
      </c>
      <c r="B142" s="103">
        <v>38219</v>
      </c>
      <c r="C142" s="121"/>
      <c r="D142" s="112">
        <v>301.85000000000002</v>
      </c>
    </row>
    <row r="143" spans="1:5">
      <c r="A143" s="102">
        <v>242025</v>
      </c>
      <c r="B143" s="103">
        <v>38220</v>
      </c>
      <c r="C143" s="121"/>
      <c r="D143" s="112">
        <v>301.86</v>
      </c>
    </row>
    <row r="144" spans="1:5">
      <c r="A144" s="102">
        <v>242026</v>
      </c>
      <c r="B144" s="103">
        <v>38221</v>
      </c>
      <c r="C144" s="121"/>
      <c r="D144" s="112">
        <v>302.10000000000002</v>
      </c>
    </row>
    <row r="145" spans="1:5">
      <c r="A145" s="102">
        <v>242027</v>
      </c>
      <c r="B145" s="103">
        <v>38222</v>
      </c>
      <c r="C145" s="121"/>
      <c r="D145" s="112">
        <v>302.33999999999997</v>
      </c>
    </row>
    <row r="146" spans="1:5">
      <c r="A146" s="102">
        <v>242028</v>
      </c>
      <c r="B146" s="103">
        <v>38223</v>
      </c>
      <c r="C146" s="121"/>
      <c r="D146" s="112">
        <v>302.5</v>
      </c>
    </row>
    <row r="147" spans="1:5">
      <c r="A147" s="102">
        <v>242029</v>
      </c>
      <c r="B147" s="103">
        <v>38224</v>
      </c>
      <c r="C147" s="121"/>
      <c r="D147" s="112">
        <v>302.52</v>
      </c>
    </row>
    <row r="148" spans="1:5">
      <c r="A148" s="102">
        <v>242030</v>
      </c>
      <c r="B148" s="103">
        <v>38225</v>
      </c>
      <c r="C148" s="121"/>
      <c r="D148" s="112">
        <v>302.42</v>
      </c>
      <c r="E148" s="113">
        <v>302.45</v>
      </c>
    </row>
    <row r="149" spans="1:5">
      <c r="A149" s="102">
        <v>242031</v>
      </c>
      <c r="B149" s="103">
        <v>38226</v>
      </c>
      <c r="C149" s="121"/>
      <c r="D149" s="112">
        <v>302.12</v>
      </c>
      <c r="E149" s="113">
        <v>302.10000000000002</v>
      </c>
    </row>
    <row r="150" spans="1:5">
      <c r="A150" s="102">
        <v>242032</v>
      </c>
      <c r="B150" s="103">
        <v>38227</v>
      </c>
      <c r="C150" s="121"/>
      <c r="D150" s="112">
        <v>302.16000000000003</v>
      </c>
    </row>
    <row r="151" spans="1:5">
      <c r="A151" s="102">
        <v>242033</v>
      </c>
      <c r="B151" s="103">
        <v>38228</v>
      </c>
      <c r="C151" s="121"/>
      <c r="D151" s="112">
        <v>302.13</v>
      </c>
    </row>
    <row r="152" spans="1:5">
      <c r="A152" s="102">
        <v>242034</v>
      </c>
      <c r="B152" s="103">
        <v>38229</v>
      </c>
      <c r="C152" s="121"/>
      <c r="D152" s="112">
        <v>302.06</v>
      </c>
    </row>
    <row r="153" spans="1:5">
      <c r="A153" s="102">
        <v>242035</v>
      </c>
      <c r="B153" s="103">
        <v>38230</v>
      </c>
      <c r="C153" s="121"/>
      <c r="D153" s="112">
        <v>302.55</v>
      </c>
    </row>
    <row r="154" spans="1:5">
      <c r="A154" s="102">
        <v>242036</v>
      </c>
      <c r="B154" s="103">
        <v>38231</v>
      </c>
      <c r="C154" s="121"/>
      <c r="D154" s="112">
        <v>302.52999999999997</v>
      </c>
    </row>
    <row r="155" spans="1:5">
      <c r="A155" s="102">
        <v>242037</v>
      </c>
      <c r="B155" s="103">
        <v>38232</v>
      </c>
      <c r="C155" s="121"/>
      <c r="D155" s="112">
        <v>302.45999999999998</v>
      </c>
    </row>
    <row r="156" spans="1:5">
      <c r="A156" s="102">
        <v>242038</v>
      </c>
      <c r="B156" s="103">
        <v>38233</v>
      </c>
      <c r="C156" s="121"/>
      <c r="D156" s="112">
        <v>302.45999999999998</v>
      </c>
    </row>
    <row r="157" spans="1:5">
      <c r="A157" s="102">
        <v>242039</v>
      </c>
      <c r="B157" s="103">
        <v>38234</v>
      </c>
      <c r="C157" s="121"/>
      <c r="D157" s="112">
        <v>302.41000000000003</v>
      </c>
    </row>
    <row r="158" spans="1:5">
      <c r="A158" s="102">
        <v>242040</v>
      </c>
      <c r="B158" s="103">
        <v>38235</v>
      </c>
      <c r="C158" s="121"/>
      <c r="D158" s="112">
        <v>302.26</v>
      </c>
      <c r="E158" s="113">
        <v>302.2</v>
      </c>
    </row>
    <row r="159" spans="1:5">
      <c r="A159" s="102">
        <v>242041</v>
      </c>
      <c r="B159" s="103">
        <v>38236</v>
      </c>
      <c r="C159" s="121"/>
      <c r="D159" s="112">
        <v>302.20999999999998</v>
      </c>
    </row>
    <row r="160" spans="1:5">
      <c r="A160" s="102">
        <v>242042</v>
      </c>
      <c r="B160" s="103">
        <v>38237</v>
      </c>
      <c r="C160" s="121"/>
      <c r="D160" s="112">
        <v>302.08</v>
      </c>
    </row>
    <row r="161" spans="1:5">
      <c r="A161" s="102">
        <v>242043</v>
      </c>
      <c r="B161" s="103">
        <v>38238</v>
      </c>
      <c r="C161" s="121"/>
      <c r="D161" s="112">
        <v>302</v>
      </c>
    </row>
    <row r="162" spans="1:5">
      <c r="A162" s="102">
        <v>242044</v>
      </c>
      <c r="B162" s="103">
        <v>38239</v>
      </c>
      <c r="C162" s="121"/>
      <c r="D162" s="112">
        <v>301.93</v>
      </c>
    </row>
    <row r="163" spans="1:5">
      <c r="A163" s="102">
        <v>242045</v>
      </c>
      <c r="B163" s="103">
        <v>38240</v>
      </c>
      <c r="C163" s="121"/>
      <c r="D163" s="112">
        <v>301.88</v>
      </c>
    </row>
    <row r="164" spans="1:5">
      <c r="A164" s="102">
        <v>242046</v>
      </c>
      <c r="B164" s="103">
        <v>38241</v>
      </c>
      <c r="C164" s="121"/>
      <c r="D164" s="112">
        <v>301.87</v>
      </c>
    </row>
    <row r="165" spans="1:5">
      <c r="A165" s="102">
        <v>242047</v>
      </c>
      <c r="B165" s="103">
        <v>38242</v>
      </c>
      <c r="C165" s="121"/>
      <c r="D165" s="112">
        <v>301.88</v>
      </c>
    </row>
    <row r="166" spans="1:5">
      <c r="A166" s="102">
        <v>242048</v>
      </c>
      <c r="B166" s="103">
        <v>38243</v>
      </c>
      <c r="C166" s="121"/>
      <c r="D166" s="112">
        <v>302.02999999999997</v>
      </c>
      <c r="E166" s="120"/>
    </row>
    <row r="167" spans="1:5">
      <c r="A167" s="102">
        <v>242049</v>
      </c>
      <c r="B167" s="103">
        <v>38244</v>
      </c>
      <c r="C167" s="121"/>
      <c r="D167" s="112">
        <v>301.82</v>
      </c>
    </row>
    <row r="168" spans="1:5">
      <c r="A168" s="102">
        <v>242050</v>
      </c>
      <c r="B168" s="103">
        <v>38245</v>
      </c>
      <c r="C168" s="121"/>
      <c r="D168" s="112">
        <v>301.82</v>
      </c>
    </row>
    <row r="169" spans="1:5">
      <c r="A169" s="102">
        <v>242051</v>
      </c>
      <c r="B169" s="103">
        <v>38246</v>
      </c>
      <c r="C169" s="121"/>
      <c r="D169" s="112">
        <v>301.79000000000002</v>
      </c>
      <c r="E169" s="113">
        <v>301.76</v>
      </c>
    </row>
    <row r="170" spans="1:5">
      <c r="A170" s="102">
        <v>242052</v>
      </c>
      <c r="B170" s="103">
        <v>38247</v>
      </c>
      <c r="C170" s="121"/>
      <c r="D170" s="112">
        <v>301.72000000000003</v>
      </c>
    </row>
    <row r="171" spans="1:5">
      <c r="A171" s="102">
        <v>242053</v>
      </c>
      <c r="B171" s="103">
        <v>38248</v>
      </c>
      <c r="C171" s="121"/>
      <c r="D171" s="112">
        <v>301.73</v>
      </c>
      <c r="E171" s="113">
        <v>301.70999999999998</v>
      </c>
    </row>
    <row r="172" spans="1:5">
      <c r="A172" s="102">
        <v>242054</v>
      </c>
      <c r="B172" s="103">
        <v>38249</v>
      </c>
      <c r="C172" s="121"/>
      <c r="D172" s="112">
        <v>302.13</v>
      </c>
    </row>
    <row r="173" spans="1:5">
      <c r="A173" s="102">
        <v>242055</v>
      </c>
      <c r="B173" s="103">
        <v>38250</v>
      </c>
      <c r="C173" s="121"/>
      <c r="D173" s="112">
        <v>302.07</v>
      </c>
    </row>
    <row r="174" spans="1:5">
      <c r="A174" s="102">
        <v>242056</v>
      </c>
      <c r="B174" s="103">
        <v>38251</v>
      </c>
      <c r="C174" s="121"/>
      <c r="D174" s="112">
        <v>302.05</v>
      </c>
    </row>
    <row r="175" spans="1:5">
      <c r="A175" s="102">
        <v>242057</v>
      </c>
      <c r="B175" s="103">
        <v>38252</v>
      </c>
      <c r="C175" s="121"/>
      <c r="D175" s="112">
        <v>301.94</v>
      </c>
    </row>
    <row r="176" spans="1:5">
      <c r="A176" s="102">
        <v>242058</v>
      </c>
      <c r="B176" s="103">
        <v>38253</v>
      </c>
      <c r="C176" s="121"/>
      <c r="D176" s="112">
        <v>301.94</v>
      </c>
    </row>
    <row r="177" spans="1:5">
      <c r="A177" s="102">
        <v>242059</v>
      </c>
      <c r="B177" s="103">
        <v>38254</v>
      </c>
      <c r="C177" s="121"/>
      <c r="D177" s="112">
        <v>301.86</v>
      </c>
    </row>
    <row r="178" spans="1:5">
      <c r="A178" s="102">
        <v>242060</v>
      </c>
      <c r="B178" s="103">
        <v>38255</v>
      </c>
      <c r="C178" s="121"/>
      <c r="D178" s="112">
        <v>301.79000000000002</v>
      </c>
    </row>
    <row r="179" spans="1:5">
      <c r="A179" s="102">
        <v>242061</v>
      </c>
      <c r="B179" s="103">
        <v>38256</v>
      </c>
      <c r="C179" s="121"/>
      <c r="D179" s="112">
        <v>301.79000000000002</v>
      </c>
    </row>
    <row r="180" spans="1:5">
      <c r="A180" s="102">
        <v>242062</v>
      </c>
      <c r="B180" s="103">
        <v>38257</v>
      </c>
      <c r="C180" s="121"/>
      <c r="D180" s="112">
        <v>301.8</v>
      </c>
    </row>
    <row r="181" spans="1:5">
      <c r="A181" s="102">
        <v>242063</v>
      </c>
      <c r="B181" s="103">
        <v>38258</v>
      </c>
      <c r="C181" s="121"/>
      <c r="D181" s="112">
        <v>301.88</v>
      </c>
    </row>
    <row r="182" spans="1:5">
      <c r="A182" s="102">
        <v>242064</v>
      </c>
      <c r="B182" s="103">
        <v>38259</v>
      </c>
      <c r="C182" s="121"/>
      <c r="D182" s="112">
        <v>301.86</v>
      </c>
      <c r="E182" s="123"/>
    </row>
    <row r="183" spans="1:5">
      <c r="A183" s="102">
        <v>242065</v>
      </c>
      <c r="B183" s="103">
        <v>38260</v>
      </c>
      <c r="C183" s="121"/>
      <c r="D183" s="112">
        <v>301.86</v>
      </c>
    </row>
    <row r="184" spans="1:5">
      <c r="A184" s="102">
        <v>242066</v>
      </c>
      <c r="B184" s="103">
        <v>38261</v>
      </c>
      <c r="C184" s="121"/>
      <c r="D184" s="252">
        <v>302.02999999999997</v>
      </c>
    </row>
    <row r="185" spans="1:5">
      <c r="A185" s="102">
        <v>242067</v>
      </c>
      <c r="B185" s="103">
        <v>38262</v>
      </c>
      <c r="C185" s="121"/>
      <c r="D185" s="252">
        <v>301.76</v>
      </c>
    </row>
    <row r="186" spans="1:5">
      <c r="A186" s="102">
        <v>242068</v>
      </c>
      <c r="B186" s="103">
        <v>38263</v>
      </c>
      <c r="C186" s="121"/>
      <c r="D186" s="252">
        <v>301.7</v>
      </c>
    </row>
    <row r="187" spans="1:5">
      <c r="A187" s="102">
        <v>242069</v>
      </c>
      <c r="B187" s="103">
        <v>38264</v>
      </c>
      <c r="C187" s="121"/>
      <c r="D187" s="252">
        <v>301.70999999999998</v>
      </c>
    </row>
    <row r="188" spans="1:5">
      <c r="A188" s="102">
        <v>242070</v>
      </c>
      <c r="B188" s="103">
        <v>38265</v>
      </c>
      <c r="C188" s="121"/>
      <c r="D188" s="252">
        <v>301.7</v>
      </c>
    </row>
    <row r="189" spans="1:5">
      <c r="A189" s="102">
        <v>242071</v>
      </c>
      <c r="B189" s="103">
        <v>38266</v>
      </c>
      <c r="C189" s="121"/>
      <c r="D189" s="252">
        <v>301.7</v>
      </c>
    </row>
    <row r="190" spans="1:5">
      <c r="A190" s="102">
        <v>242072</v>
      </c>
      <c r="B190" s="103">
        <v>38267</v>
      </c>
      <c r="C190" s="121"/>
      <c r="D190" s="252">
        <v>301.7</v>
      </c>
    </row>
    <row r="191" spans="1:5">
      <c r="A191" s="102">
        <v>242073</v>
      </c>
      <c r="B191" s="103">
        <v>38268</v>
      </c>
      <c r="C191" s="121"/>
      <c r="D191" s="252">
        <v>301.7</v>
      </c>
      <c r="E191" s="113">
        <v>301.7</v>
      </c>
    </row>
    <row r="192" spans="1:5">
      <c r="A192" s="102">
        <v>242074</v>
      </c>
      <c r="B192" s="103">
        <v>38269</v>
      </c>
      <c r="C192" s="121"/>
      <c r="D192" s="252">
        <v>301.7</v>
      </c>
    </row>
    <row r="193" spans="1:5">
      <c r="A193" s="102">
        <v>242075</v>
      </c>
      <c r="B193" s="103">
        <v>38270</v>
      </c>
      <c r="C193" s="121"/>
      <c r="D193" s="252">
        <v>301.68</v>
      </c>
    </row>
    <row r="194" spans="1:5">
      <c r="A194" s="102">
        <v>242076</v>
      </c>
      <c r="B194" s="103">
        <v>38271</v>
      </c>
      <c r="C194" s="121"/>
      <c r="D194" s="252">
        <v>302.3</v>
      </c>
    </row>
    <row r="195" spans="1:5">
      <c r="A195" s="102">
        <v>242077</v>
      </c>
      <c r="B195" s="103">
        <v>38272</v>
      </c>
      <c r="C195" s="121"/>
      <c r="D195" s="252">
        <v>302.33999999999997</v>
      </c>
    </row>
    <row r="196" spans="1:5">
      <c r="A196" s="102">
        <v>242078</v>
      </c>
      <c r="B196" s="103">
        <v>38273</v>
      </c>
      <c r="C196" s="121"/>
      <c r="D196" s="252">
        <v>301.8</v>
      </c>
    </row>
    <row r="197" spans="1:5">
      <c r="A197" s="102">
        <v>242079</v>
      </c>
      <c r="B197" s="103">
        <v>38274</v>
      </c>
      <c r="C197" s="121"/>
      <c r="D197" s="252">
        <v>302.14</v>
      </c>
    </row>
    <row r="198" spans="1:5">
      <c r="A198" s="102">
        <v>242080</v>
      </c>
      <c r="B198" s="103">
        <v>38275</v>
      </c>
      <c r="C198" s="121"/>
      <c r="D198" s="252">
        <v>302.12</v>
      </c>
    </row>
    <row r="199" spans="1:5">
      <c r="A199" s="102">
        <v>242081</v>
      </c>
      <c r="B199" s="103">
        <v>38276</v>
      </c>
      <c r="C199" s="121"/>
      <c r="D199" s="252">
        <v>302.05</v>
      </c>
    </row>
    <row r="200" spans="1:5">
      <c r="A200" s="102">
        <v>242082</v>
      </c>
      <c r="B200" s="103">
        <v>38277</v>
      </c>
      <c r="C200" s="121"/>
      <c r="D200" s="252">
        <v>302.07</v>
      </c>
    </row>
    <row r="201" spans="1:5">
      <c r="A201" s="102">
        <v>242083</v>
      </c>
      <c r="B201" s="103">
        <v>38278</v>
      </c>
      <c r="C201" s="121"/>
      <c r="D201" s="252">
        <v>302.01</v>
      </c>
    </row>
    <row r="202" spans="1:5">
      <c r="A202" s="102">
        <v>242084</v>
      </c>
      <c r="B202" s="103">
        <v>38279</v>
      </c>
      <c r="C202" s="121"/>
      <c r="D202" s="252">
        <v>301.86</v>
      </c>
    </row>
    <row r="203" spans="1:5">
      <c r="A203" s="102">
        <v>242085</v>
      </c>
      <c r="B203" s="103">
        <v>38280</v>
      </c>
      <c r="C203" s="121"/>
      <c r="D203" s="252">
        <v>302.08</v>
      </c>
    </row>
    <row r="204" spans="1:5">
      <c r="A204" s="102">
        <v>242086</v>
      </c>
      <c r="B204" s="103">
        <v>38281</v>
      </c>
      <c r="C204" s="121"/>
      <c r="D204" s="252">
        <v>302.01</v>
      </c>
      <c r="E204" s="120"/>
    </row>
    <row r="205" spans="1:5">
      <c r="A205" s="102">
        <v>242087</v>
      </c>
      <c r="B205" s="103">
        <v>38282</v>
      </c>
      <c r="C205" s="121"/>
      <c r="D205" s="252">
        <v>301.89</v>
      </c>
    </row>
    <row r="206" spans="1:5">
      <c r="A206" s="102">
        <v>242088</v>
      </c>
      <c r="B206" s="103">
        <v>38283</v>
      </c>
      <c r="C206" s="121"/>
      <c r="D206" s="252">
        <v>301.83</v>
      </c>
    </row>
    <row r="207" spans="1:5">
      <c r="A207" s="102">
        <v>242089</v>
      </c>
      <c r="B207" s="103">
        <v>38284</v>
      </c>
      <c r="C207" s="121"/>
      <c r="D207" s="252">
        <v>301.83999999999997</v>
      </c>
    </row>
    <row r="208" spans="1:5">
      <c r="A208" s="102">
        <v>242090</v>
      </c>
      <c r="B208" s="103">
        <v>38285</v>
      </c>
      <c r="C208" s="121"/>
      <c r="D208" s="252">
        <v>301.92</v>
      </c>
    </row>
    <row r="209" spans="1:5">
      <c r="A209" s="102">
        <v>242091</v>
      </c>
      <c r="B209" s="103">
        <v>38286</v>
      </c>
      <c r="C209" s="121"/>
      <c r="D209" s="252">
        <v>301.93</v>
      </c>
    </row>
    <row r="210" spans="1:5">
      <c r="A210" s="102">
        <v>242092</v>
      </c>
      <c r="B210" s="103">
        <v>38287</v>
      </c>
      <c r="C210" s="121"/>
      <c r="D210" s="252">
        <v>301.91000000000003</v>
      </c>
    </row>
    <row r="211" spans="1:5">
      <c r="A211" s="102">
        <v>242093</v>
      </c>
      <c r="B211" s="103">
        <v>38288</v>
      </c>
      <c r="C211" s="121"/>
      <c r="D211" s="252">
        <v>301.89</v>
      </c>
      <c r="E211" s="113">
        <v>301.88</v>
      </c>
    </row>
    <row r="212" spans="1:5">
      <c r="A212" s="102">
        <v>242094</v>
      </c>
      <c r="B212" s="103">
        <v>38289</v>
      </c>
      <c r="C212" s="121"/>
      <c r="D212" s="252">
        <v>301.89</v>
      </c>
    </row>
    <row r="213" spans="1:5">
      <c r="A213" s="102">
        <v>242095</v>
      </c>
      <c r="B213" s="103">
        <v>38290</v>
      </c>
      <c r="C213" s="121"/>
      <c r="D213" s="252">
        <v>302.14999999999998</v>
      </c>
    </row>
    <row r="214" spans="1:5">
      <c r="A214" s="102">
        <v>242096</v>
      </c>
      <c r="B214" s="103">
        <v>38291</v>
      </c>
      <c r="C214" s="121"/>
      <c r="D214" s="252">
        <v>302.04000000000002</v>
      </c>
    </row>
    <row r="215" spans="1:5">
      <c r="A215" s="102">
        <v>242097</v>
      </c>
      <c r="B215" s="103">
        <v>38292</v>
      </c>
      <c r="C215" s="121"/>
      <c r="D215" s="112">
        <v>302.14</v>
      </c>
    </row>
    <row r="216" spans="1:5">
      <c r="A216" s="102">
        <v>242098</v>
      </c>
      <c r="B216" s="103">
        <v>38293</v>
      </c>
      <c r="C216" s="121"/>
      <c r="D216" s="112">
        <v>301.87</v>
      </c>
    </row>
    <row r="217" spans="1:5">
      <c r="A217" s="102">
        <v>242099</v>
      </c>
      <c r="B217" s="103">
        <v>38294</v>
      </c>
      <c r="C217" s="121"/>
      <c r="D217" s="112">
        <v>302.02999999999997</v>
      </c>
    </row>
    <row r="218" spans="1:5">
      <c r="A218" s="102">
        <v>242100</v>
      </c>
      <c r="B218" s="103">
        <v>38295</v>
      </c>
      <c r="C218" s="121"/>
      <c r="D218" s="112">
        <v>301.98</v>
      </c>
    </row>
    <row r="219" spans="1:5">
      <c r="A219" s="102">
        <v>242101</v>
      </c>
      <c r="B219" s="103">
        <v>38296</v>
      </c>
      <c r="C219" s="121"/>
      <c r="D219" s="112">
        <v>301.83999999999997</v>
      </c>
    </row>
    <row r="220" spans="1:5">
      <c r="A220" s="102">
        <v>242102</v>
      </c>
      <c r="B220" s="103">
        <v>38297</v>
      </c>
      <c r="C220" s="121"/>
      <c r="D220" s="112">
        <v>301.95</v>
      </c>
    </row>
    <row r="221" spans="1:5">
      <c r="A221" s="102">
        <v>242103</v>
      </c>
      <c r="B221" s="103">
        <v>38298</v>
      </c>
      <c r="C221" s="121"/>
      <c r="D221" s="112">
        <v>302.01</v>
      </c>
    </row>
    <row r="222" spans="1:5">
      <c r="A222" s="102">
        <v>242104</v>
      </c>
      <c r="B222" s="103">
        <v>38299</v>
      </c>
      <c r="C222" s="121"/>
      <c r="D222" s="112">
        <v>302.10000000000002</v>
      </c>
    </row>
    <row r="223" spans="1:5">
      <c r="A223" s="102">
        <v>242105</v>
      </c>
      <c r="B223" s="103">
        <v>38300</v>
      </c>
      <c r="C223" s="121"/>
      <c r="D223" s="112">
        <v>302.27</v>
      </c>
    </row>
    <row r="224" spans="1:5">
      <c r="A224" s="102">
        <v>242106</v>
      </c>
      <c r="B224" s="103">
        <v>38301</v>
      </c>
      <c r="C224" s="121"/>
      <c r="D224" s="112">
        <v>301.99</v>
      </c>
    </row>
    <row r="225" spans="1:4">
      <c r="A225" s="102">
        <v>242107</v>
      </c>
      <c r="B225" s="103">
        <v>38302</v>
      </c>
      <c r="C225" s="121"/>
      <c r="D225" s="112">
        <v>302.02</v>
      </c>
    </row>
    <row r="226" spans="1:4">
      <c r="A226" s="102">
        <v>242108</v>
      </c>
      <c r="B226" s="103">
        <v>38303</v>
      </c>
      <c r="C226" s="121"/>
      <c r="D226" s="112">
        <v>301.99</v>
      </c>
    </row>
    <row r="227" spans="1:4">
      <c r="A227" s="102">
        <v>242109</v>
      </c>
      <c r="B227" s="103">
        <v>38304</v>
      </c>
      <c r="C227" s="121"/>
      <c r="D227" s="112">
        <v>301.95</v>
      </c>
    </row>
    <row r="228" spans="1:4">
      <c r="A228" s="102">
        <v>242110</v>
      </c>
      <c r="B228" s="103">
        <v>38305</v>
      </c>
      <c r="C228" s="121"/>
      <c r="D228" s="112">
        <v>302.02</v>
      </c>
    </row>
    <row r="229" spans="1:4">
      <c r="A229" s="102">
        <v>242111</v>
      </c>
      <c r="B229" s="103">
        <v>38306</v>
      </c>
      <c r="C229" s="121"/>
      <c r="D229" s="112">
        <v>301.97000000000003</v>
      </c>
    </row>
    <row r="230" spans="1:4">
      <c r="A230" s="102">
        <v>242112</v>
      </c>
      <c r="B230" s="103">
        <v>38307</v>
      </c>
      <c r="C230" s="121"/>
      <c r="D230" s="112">
        <v>301.99</v>
      </c>
    </row>
    <row r="231" spans="1:4">
      <c r="A231" s="102">
        <v>242113</v>
      </c>
      <c r="B231" s="103">
        <v>38308</v>
      </c>
      <c r="C231" s="121"/>
      <c r="D231" s="112">
        <v>301.95999999999998</v>
      </c>
    </row>
    <row r="232" spans="1:4">
      <c r="A232" s="102">
        <v>242114</v>
      </c>
      <c r="B232" s="103">
        <v>38309</v>
      </c>
      <c r="C232" s="121"/>
      <c r="D232" s="112">
        <v>301.95999999999998</v>
      </c>
    </row>
    <row r="233" spans="1:4">
      <c r="A233" s="102">
        <v>242115</v>
      </c>
      <c r="B233" s="103">
        <v>38310</v>
      </c>
      <c r="C233" s="121"/>
      <c r="D233" s="112">
        <v>301.97000000000003</v>
      </c>
    </row>
    <row r="234" spans="1:4">
      <c r="A234" s="102">
        <v>242116</v>
      </c>
      <c r="B234" s="103">
        <v>38311</v>
      </c>
      <c r="C234" s="121"/>
      <c r="D234" s="112">
        <v>301.94</v>
      </c>
    </row>
    <row r="235" spans="1:4">
      <c r="A235" s="102">
        <v>242117</v>
      </c>
      <c r="B235" s="103">
        <v>38312</v>
      </c>
      <c r="C235" s="121"/>
      <c r="D235" s="112">
        <v>301.94</v>
      </c>
    </row>
    <row r="236" spans="1:4">
      <c r="A236" s="102">
        <v>242118</v>
      </c>
      <c r="B236" s="103">
        <v>38313</v>
      </c>
      <c r="C236" s="121"/>
      <c r="D236" s="112">
        <v>301.95</v>
      </c>
    </row>
    <row r="237" spans="1:4">
      <c r="A237" s="102">
        <v>242119</v>
      </c>
      <c r="B237" s="103">
        <v>38314</v>
      </c>
      <c r="C237" s="121"/>
      <c r="D237" s="112">
        <v>301.95</v>
      </c>
    </row>
    <row r="238" spans="1:4">
      <c r="A238" s="102">
        <v>242120</v>
      </c>
      <c r="B238" s="103">
        <v>38315</v>
      </c>
      <c r="C238" s="121"/>
      <c r="D238" s="112">
        <v>301.91000000000003</v>
      </c>
    </row>
    <row r="239" spans="1:4">
      <c r="A239" s="102">
        <v>242121</v>
      </c>
      <c r="B239" s="103">
        <v>38316</v>
      </c>
      <c r="C239" s="121"/>
      <c r="D239" s="112">
        <v>301.81</v>
      </c>
    </row>
    <row r="240" spans="1:4">
      <c r="A240" s="102">
        <v>242122</v>
      </c>
      <c r="B240" s="103">
        <v>38317</v>
      </c>
      <c r="C240" s="121"/>
      <c r="D240" s="112">
        <v>301.77999999999997</v>
      </c>
    </row>
    <row r="241" spans="1:5">
      <c r="A241" s="102">
        <v>242123</v>
      </c>
      <c r="B241" s="103">
        <v>38318</v>
      </c>
      <c r="C241" s="121"/>
      <c r="D241" s="112">
        <v>301.8</v>
      </c>
      <c r="E241" s="113">
        <v>301.8</v>
      </c>
    </row>
    <row r="242" spans="1:5">
      <c r="A242" s="102">
        <v>242124</v>
      </c>
      <c r="B242" s="103">
        <v>38319</v>
      </c>
      <c r="C242" s="121"/>
      <c r="D242" s="112">
        <v>301.75</v>
      </c>
    </row>
    <row r="243" spans="1:5">
      <c r="A243" s="102">
        <v>242125</v>
      </c>
      <c r="B243" s="103">
        <v>38320</v>
      </c>
      <c r="C243" s="121"/>
      <c r="D243" s="112">
        <v>301.57</v>
      </c>
    </row>
    <row r="244" spans="1:5">
      <c r="A244" s="102">
        <v>242126</v>
      </c>
      <c r="B244" s="103">
        <v>38321</v>
      </c>
      <c r="C244" s="121"/>
      <c r="D244" s="112">
        <v>301.56</v>
      </c>
    </row>
    <row r="245" spans="1:5">
      <c r="A245" s="102">
        <v>242127</v>
      </c>
      <c r="B245" s="103">
        <v>38322</v>
      </c>
      <c r="C245" s="121"/>
      <c r="D245" s="112">
        <v>301.52</v>
      </c>
    </row>
    <row r="246" spans="1:5">
      <c r="A246" s="102">
        <v>242128</v>
      </c>
      <c r="B246" s="103">
        <v>38323</v>
      </c>
      <c r="C246" s="121"/>
      <c r="D246" s="112">
        <v>301.5</v>
      </c>
    </row>
    <row r="247" spans="1:5">
      <c r="A247" s="102">
        <v>242129</v>
      </c>
      <c r="B247" s="103">
        <v>38324</v>
      </c>
      <c r="C247" s="121"/>
      <c r="D247" s="112">
        <v>301.52</v>
      </c>
    </row>
    <row r="248" spans="1:5">
      <c r="A248" s="102">
        <v>242130</v>
      </c>
      <c r="B248" s="103">
        <v>38325</v>
      </c>
      <c r="C248" s="121"/>
      <c r="D248" s="112">
        <v>301.56</v>
      </c>
    </row>
    <row r="249" spans="1:5">
      <c r="A249" s="102">
        <v>242131</v>
      </c>
      <c r="B249" s="103">
        <v>38326</v>
      </c>
      <c r="C249" s="121"/>
      <c r="D249" s="112">
        <v>301.55</v>
      </c>
    </row>
    <row r="250" spans="1:5">
      <c r="A250" s="102">
        <v>242132</v>
      </c>
      <c r="B250" s="103">
        <v>38327</v>
      </c>
      <c r="C250" s="121"/>
      <c r="D250" s="112">
        <v>301.55</v>
      </c>
      <c r="E250" s="113">
        <v>301.55</v>
      </c>
    </row>
    <row r="251" spans="1:5">
      <c r="A251" s="102">
        <v>242133</v>
      </c>
      <c r="B251" s="103">
        <v>38328</v>
      </c>
      <c r="C251" s="121"/>
      <c r="D251" s="112">
        <v>301.56</v>
      </c>
    </row>
    <row r="252" spans="1:5">
      <c r="A252" s="102">
        <v>242134</v>
      </c>
      <c r="B252" s="103">
        <v>38329</v>
      </c>
      <c r="C252" s="121"/>
      <c r="D252" s="112">
        <v>301.55</v>
      </c>
    </row>
    <row r="253" spans="1:5">
      <c r="A253" s="102">
        <v>242135</v>
      </c>
      <c r="B253" s="103">
        <v>38330</v>
      </c>
      <c r="C253" s="121"/>
      <c r="D253" s="112">
        <v>301.57</v>
      </c>
      <c r="E253" s="113">
        <v>301.54000000000002</v>
      </c>
    </row>
    <row r="254" spans="1:5">
      <c r="A254" s="102">
        <v>242136</v>
      </c>
      <c r="B254" s="103">
        <v>38331</v>
      </c>
      <c r="C254" s="121"/>
      <c r="D254" s="112">
        <v>301.56</v>
      </c>
    </row>
    <row r="255" spans="1:5">
      <c r="A255" s="102">
        <v>242137</v>
      </c>
      <c r="B255" s="103">
        <v>38332</v>
      </c>
      <c r="C255" s="121"/>
      <c r="D255" s="112">
        <v>301.5</v>
      </c>
    </row>
    <row r="256" spans="1:5">
      <c r="A256" s="102">
        <v>242138</v>
      </c>
      <c r="B256" s="103">
        <v>38333</v>
      </c>
      <c r="C256" s="121"/>
      <c r="D256" s="112">
        <v>301.51</v>
      </c>
    </row>
    <row r="257" spans="1:5">
      <c r="A257" s="102">
        <v>242139</v>
      </c>
      <c r="B257" s="103">
        <v>38334</v>
      </c>
      <c r="C257" s="121"/>
      <c r="D257" s="112">
        <v>301.51</v>
      </c>
    </row>
    <row r="258" spans="1:5">
      <c r="A258" s="102">
        <v>242140</v>
      </c>
      <c r="B258" s="103">
        <v>38335</v>
      </c>
      <c r="C258" s="121"/>
      <c r="D258" s="112">
        <v>301.51</v>
      </c>
    </row>
    <row r="259" spans="1:5">
      <c r="A259" s="102">
        <v>242141</v>
      </c>
      <c r="B259" s="103">
        <v>38336</v>
      </c>
      <c r="C259" s="121"/>
      <c r="D259" s="112">
        <v>301.48</v>
      </c>
    </row>
    <row r="260" spans="1:5">
      <c r="A260" s="102">
        <v>242142</v>
      </c>
      <c r="B260" s="103">
        <v>38337</v>
      </c>
      <c r="C260" s="121"/>
      <c r="D260" s="112">
        <v>301.48</v>
      </c>
    </row>
    <row r="261" spans="1:5">
      <c r="A261" s="102">
        <v>242143</v>
      </c>
      <c r="B261" s="103">
        <v>38338</v>
      </c>
      <c r="C261" s="121"/>
      <c r="D261" s="112">
        <v>301.45999999999998</v>
      </c>
      <c r="E261" s="113">
        <v>301.45999999999998</v>
      </c>
    </row>
    <row r="262" spans="1:5">
      <c r="A262" s="102">
        <v>242144</v>
      </c>
      <c r="B262" s="103">
        <v>38339</v>
      </c>
      <c r="C262" s="121"/>
      <c r="D262" s="112">
        <v>301.44</v>
      </c>
    </row>
    <row r="263" spans="1:5">
      <c r="A263" s="102">
        <v>242145</v>
      </c>
      <c r="B263" s="103">
        <v>38340</v>
      </c>
      <c r="C263" s="121"/>
      <c r="D263" s="112">
        <v>301.44</v>
      </c>
    </row>
    <row r="264" spans="1:5">
      <c r="A264" s="102">
        <v>242146</v>
      </c>
      <c r="B264" s="103">
        <v>38341</v>
      </c>
      <c r="C264" s="121"/>
      <c r="D264" s="112">
        <v>301.44</v>
      </c>
    </row>
    <row r="265" spans="1:5">
      <c r="A265" s="102">
        <v>242147</v>
      </c>
      <c r="B265" s="103">
        <v>38342</v>
      </c>
      <c r="C265" s="121"/>
      <c r="D265" s="112">
        <v>301.45999999999998</v>
      </c>
    </row>
    <row r="266" spans="1:5">
      <c r="A266" s="102">
        <v>242148</v>
      </c>
      <c r="B266" s="103">
        <v>38343</v>
      </c>
      <c r="C266" s="121"/>
      <c r="D266" s="112">
        <v>301.58999999999997</v>
      </c>
    </row>
    <row r="267" spans="1:5">
      <c r="A267" s="102">
        <v>242149</v>
      </c>
      <c r="B267" s="103">
        <v>38344</v>
      </c>
      <c r="C267" s="121"/>
      <c r="D267" s="112">
        <v>301.55</v>
      </c>
    </row>
    <row r="268" spans="1:5">
      <c r="A268" s="102">
        <v>242150</v>
      </c>
      <c r="B268" s="103">
        <v>38345</v>
      </c>
      <c r="C268" s="121"/>
      <c r="D268" s="112">
        <v>301.52999999999997</v>
      </c>
    </row>
    <row r="269" spans="1:5">
      <c r="A269" s="102">
        <v>242151</v>
      </c>
      <c r="B269" s="103">
        <v>38346</v>
      </c>
      <c r="C269" s="121"/>
      <c r="D269" s="112">
        <v>301.5</v>
      </c>
    </row>
    <row r="270" spans="1:5">
      <c r="A270" s="102">
        <v>242152</v>
      </c>
      <c r="B270" s="103">
        <v>38347</v>
      </c>
      <c r="C270" s="121"/>
      <c r="D270" s="112">
        <v>301.54000000000002</v>
      </c>
    </row>
    <row r="271" spans="1:5">
      <c r="A271" s="102">
        <v>242153</v>
      </c>
      <c r="B271" s="103">
        <v>38348</v>
      </c>
      <c r="C271" s="121"/>
      <c r="D271" s="112">
        <v>301.56</v>
      </c>
    </row>
    <row r="272" spans="1:5">
      <c r="A272" s="102">
        <v>242154</v>
      </c>
      <c r="B272" s="103">
        <v>38349</v>
      </c>
      <c r="C272" s="121"/>
      <c r="D272" s="112">
        <v>301.55</v>
      </c>
    </row>
    <row r="273" spans="1:5">
      <c r="A273" s="102">
        <v>242155</v>
      </c>
      <c r="B273" s="103">
        <v>38350</v>
      </c>
      <c r="C273" s="121"/>
      <c r="D273" s="112">
        <v>301.60000000000002</v>
      </c>
    </row>
    <row r="274" spans="1:5">
      <c r="A274" s="102">
        <v>242156</v>
      </c>
      <c r="B274" s="103">
        <v>38351</v>
      </c>
      <c r="C274" s="121"/>
      <c r="D274" s="112">
        <v>301.87</v>
      </c>
    </row>
    <row r="275" spans="1:5">
      <c r="A275" s="102">
        <v>242157</v>
      </c>
      <c r="B275" s="103">
        <v>38352</v>
      </c>
      <c r="C275" s="121"/>
      <c r="D275" s="112">
        <v>301.95999999999998</v>
      </c>
      <c r="E275" s="120"/>
    </row>
    <row r="276" spans="1:5">
      <c r="A276" s="102">
        <v>242158</v>
      </c>
      <c r="B276" s="103">
        <v>38353</v>
      </c>
      <c r="C276" s="121"/>
      <c r="D276" s="112">
        <v>301.93</v>
      </c>
    </row>
    <row r="277" spans="1:5">
      <c r="A277" s="102">
        <v>242159</v>
      </c>
      <c r="B277" s="103">
        <v>38354</v>
      </c>
      <c r="C277" s="121"/>
      <c r="D277" s="112">
        <v>301.82</v>
      </c>
    </row>
    <row r="278" spans="1:5">
      <c r="A278" s="102">
        <v>242160</v>
      </c>
      <c r="B278" s="103">
        <v>38355</v>
      </c>
      <c r="C278" s="121"/>
      <c r="D278" s="112">
        <v>301.7</v>
      </c>
      <c r="E278" s="113">
        <v>301.67</v>
      </c>
    </row>
    <row r="279" spans="1:5">
      <c r="A279" s="102">
        <v>242161</v>
      </c>
      <c r="B279" s="103">
        <v>38356</v>
      </c>
      <c r="C279" s="121"/>
      <c r="D279" s="112">
        <v>301.63</v>
      </c>
    </row>
    <row r="280" spans="1:5">
      <c r="A280" s="102">
        <v>242162</v>
      </c>
      <c r="B280" s="103">
        <v>38357</v>
      </c>
      <c r="C280" s="121"/>
      <c r="D280" s="112">
        <v>301.56</v>
      </c>
    </row>
    <row r="281" spans="1:5">
      <c r="A281" s="102">
        <v>242163</v>
      </c>
      <c r="B281" s="103">
        <v>38358</v>
      </c>
      <c r="C281" s="121"/>
      <c r="D281" s="112">
        <v>301.49</v>
      </c>
    </row>
    <row r="282" spans="1:5">
      <c r="A282" s="102">
        <v>242164</v>
      </c>
      <c r="B282" s="103">
        <v>38359</v>
      </c>
      <c r="C282" s="121"/>
      <c r="D282" s="112">
        <v>301.43</v>
      </c>
    </row>
    <row r="283" spans="1:5">
      <c r="A283" s="102">
        <v>242165</v>
      </c>
      <c r="B283" s="103">
        <v>38360</v>
      </c>
      <c r="C283" s="121"/>
      <c r="D283" s="112">
        <v>301.42</v>
      </c>
    </row>
    <row r="284" spans="1:5">
      <c r="A284" s="102">
        <v>242166</v>
      </c>
      <c r="B284" s="103">
        <v>38361</v>
      </c>
      <c r="C284" s="121"/>
      <c r="D284" s="112">
        <v>301.43</v>
      </c>
    </row>
    <row r="285" spans="1:5">
      <c r="A285" s="102">
        <v>242167</v>
      </c>
      <c r="B285" s="103">
        <v>38362</v>
      </c>
      <c r="C285" s="121"/>
      <c r="D285" s="112">
        <v>301.44</v>
      </c>
    </row>
    <row r="286" spans="1:5">
      <c r="A286" s="102">
        <v>242168</v>
      </c>
      <c r="B286" s="103">
        <v>38363</v>
      </c>
      <c r="C286" s="121"/>
      <c r="D286" s="112">
        <v>301.44</v>
      </c>
    </row>
    <row r="287" spans="1:5">
      <c r="A287" s="102">
        <v>242169</v>
      </c>
      <c r="B287" s="103">
        <v>38364</v>
      </c>
      <c r="C287" s="121"/>
      <c r="D287" s="112">
        <v>301.51</v>
      </c>
    </row>
    <row r="288" spans="1:5">
      <c r="A288" s="102">
        <v>242170</v>
      </c>
      <c r="B288" s="103">
        <v>38365</v>
      </c>
      <c r="C288" s="121"/>
      <c r="D288" s="112">
        <v>301.62</v>
      </c>
    </row>
    <row r="289" spans="1:5">
      <c r="A289" s="102">
        <v>242171</v>
      </c>
      <c r="B289" s="103">
        <v>38366</v>
      </c>
      <c r="C289" s="121"/>
      <c r="D289" s="112">
        <v>301.63</v>
      </c>
    </row>
    <row r="290" spans="1:5">
      <c r="A290" s="102">
        <v>242172</v>
      </c>
      <c r="B290" s="103">
        <v>38367</v>
      </c>
      <c r="C290" s="121"/>
      <c r="D290" s="112">
        <v>301.66000000000003</v>
      </c>
    </row>
    <row r="291" spans="1:5">
      <c r="A291" s="102">
        <v>242173</v>
      </c>
      <c r="B291" s="103">
        <v>38368</v>
      </c>
      <c r="C291" s="121"/>
      <c r="D291" s="112">
        <v>301.57</v>
      </c>
    </row>
    <row r="292" spans="1:5">
      <c r="A292" s="102">
        <v>242174</v>
      </c>
      <c r="B292" s="103">
        <v>38369</v>
      </c>
      <c r="C292" s="121"/>
      <c r="D292" s="112">
        <v>301.47000000000003</v>
      </c>
    </row>
    <row r="293" spans="1:5">
      <c r="A293" s="102">
        <v>242175</v>
      </c>
      <c r="B293" s="103">
        <v>38370</v>
      </c>
      <c r="C293" s="121"/>
      <c r="D293" s="112">
        <v>301.41000000000003</v>
      </c>
    </row>
    <row r="294" spans="1:5">
      <c r="A294" s="102">
        <v>242176</v>
      </c>
      <c r="B294" s="103">
        <v>38371</v>
      </c>
      <c r="C294" s="121"/>
      <c r="D294" s="112">
        <v>301.51</v>
      </c>
    </row>
    <row r="295" spans="1:5">
      <c r="A295" s="102">
        <v>242177</v>
      </c>
      <c r="B295" s="103">
        <v>38372</v>
      </c>
      <c r="C295" s="121"/>
      <c r="D295" s="112">
        <v>301.61</v>
      </c>
      <c r="E295" s="113">
        <v>301.56</v>
      </c>
    </row>
    <row r="296" spans="1:5">
      <c r="A296" s="102">
        <v>242178</v>
      </c>
      <c r="B296" s="103">
        <v>38373</v>
      </c>
      <c r="C296" s="121"/>
      <c r="D296" s="112">
        <v>301.72000000000003</v>
      </c>
    </row>
    <row r="297" spans="1:5">
      <c r="A297" s="102">
        <v>242179</v>
      </c>
      <c r="B297" s="103">
        <v>38374</v>
      </c>
      <c r="C297" s="121"/>
      <c r="D297" s="112">
        <v>301.77</v>
      </c>
    </row>
    <row r="298" spans="1:5">
      <c r="A298" s="102">
        <v>242180</v>
      </c>
      <c r="B298" s="103">
        <v>38375</v>
      </c>
      <c r="C298" s="121"/>
      <c r="D298" s="112">
        <v>301.77</v>
      </c>
    </row>
    <row r="299" spans="1:5">
      <c r="A299" s="102">
        <v>242181</v>
      </c>
      <c r="B299" s="103">
        <v>38376</v>
      </c>
      <c r="C299" s="121"/>
      <c r="D299" s="112">
        <v>301.66000000000003</v>
      </c>
    </row>
    <row r="300" spans="1:5">
      <c r="A300" s="102">
        <v>242182</v>
      </c>
      <c r="B300" s="103">
        <v>38377</v>
      </c>
      <c r="C300" s="121"/>
      <c r="D300" s="112">
        <v>301.60000000000002</v>
      </c>
    </row>
    <row r="301" spans="1:5">
      <c r="A301" s="102">
        <v>242183</v>
      </c>
      <c r="B301" s="103">
        <v>38378</v>
      </c>
      <c r="C301" s="121"/>
      <c r="D301" s="112">
        <v>301.68</v>
      </c>
    </row>
    <row r="302" spans="1:5">
      <c r="A302" s="102">
        <v>242184</v>
      </c>
      <c r="B302" s="103">
        <v>38379</v>
      </c>
      <c r="C302" s="121"/>
      <c r="D302" s="112">
        <v>301.7</v>
      </c>
    </row>
    <row r="303" spans="1:5">
      <c r="A303" s="102">
        <v>242185</v>
      </c>
      <c r="B303" s="103">
        <v>38380</v>
      </c>
      <c r="C303" s="121"/>
      <c r="D303" s="112">
        <v>301.64999999999998</v>
      </c>
    </row>
    <row r="304" spans="1:5">
      <c r="A304" s="102">
        <v>242186</v>
      </c>
      <c r="B304" s="103">
        <v>38381</v>
      </c>
      <c r="C304" s="121"/>
      <c r="D304" s="112">
        <v>301.52</v>
      </c>
    </row>
    <row r="305" spans="1:5">
      <c r="A305" s="102">
        <v>242187</v>
      </c>
      <c r="B305" s="103">
        <v>38382</v>
      </c>
      <c r="C305" s="121"/>
      <c r="D305" s="112">
        <v>301.41000000000003</v>
      </c>
    </row>
    <row r="306" spans="1:5">
      <c r="A306" s="102">
        <v>242188</v>
      </c>
      <c r="B306" s="103">
        <v>38383</v>
      </c>
      <c r="C306" s="121"/>
      <c r="D306" s="112">
        <v>301.45</v>
      </c>
    </row>
    <row r="307" spans="1:5">
      <c r="A307" s="102">
        <v>242189</v>
      </c>
      <c r="B307" s="103">
        <v>38384</v>
      </c>
      <c r="C307" s="121"/>
      <c r="D307" s="108">
        <v>301.62</v>
      </c>
    </row>
    <row r="308" spans="1:5">
      <c r="A308" s="102">
        <v>242190</v>
      </c>
      <c r="B308" s="103">
        <v>38385</v>
      </c>
      <c r="C308" s="121"/>
      <c r="D308" s="108">
        <v>301.83</v>
      </c>
    </row>
    <row r="309" spans="1:5">
      <c r="A309" s="102">
        <v>242191</v>
      </c>
      <c r="B309" s="103">
        <v>38386</v>
      </c>
      <c r="C309" s="121"/>
      <c r="D309" s="112">
        <v>301.89999999999998</v>
      </c>
      <c r="E309" s="113">
        <v>301.89</v>
      </c>
    </row>
    <row r="310" spans="1:5">
      <c r="A310" s="102">
        <v>242192</v>
      </c>
      <c r="B310" s="103">
        <v>38387</v>
      </c>
      <c r="C310" s="121"/>
      <c r="D310" s="112">
        <v>301.92</v>
      </c>
    </row>
    <row r="311" spans="1:5">
      <c r="A311" s="102">
        <v>242193</v>
      </c>
      <c r="B311" s="103">
        <v>38388</v>
      </c>
      <c r="C311" s="121"/>
      <c r="D311" s="112">
        <v>301.83999999999997</v>
      </c>
    </row>
    <row r="312" spans="1:5">
      <c r="A312" s="102">
        <v>242194</v>
      </c>
      <c r="B312" s="103">
        <v>38389</v>
      </c>
      <c r="C312" s="121"/>
      <c r="D312" s="112">
        <v>301.60000000000002</v>
      </c>
    </row>
    <row r="313" spans="1:5">
      <c r="A313" s="102">
        <v>242195</v>
      </c>
      <c r="B313" s="103">
        <v>38390</v>
      </c>
      <c r="C313" s="121"/>
      <c r="D313" s="112">
        <v>301.44</v>
      </c>
    </row>
    <row r="314" spans="1:5">
      <c r="A314" s="102">
        <v>242196</v>
      </c>
      <c r="B314" s="103">
        <v>38391</v>
      </c>
      <c r="C314" s="121"/>
      <c r="D314" s="112">
        <v>301.62</v>
      </c>
    </row>
    <row r="315" spans="1:5">
      <c r="A315" s="102">
        <v>242197</v>
      </c>
      <c r="B315" s="103">
        <v>38392</v>
      </c>
      <c r="C315" s="121"/>
      <c r="D315" s="112">
        <v>301.93</v>
      </c>
    </row>
    <row r="316" spans="1:5">
      <c r="A316" s="102">
        <v>242198</v>
      </c>
      <c r="B316" s="103">
        <v>38393</v>
      </c>
      <c r="C316" s="121"/>
      <c r="D316" s="112">
        <v>302.02999999999997</v>
      </c>
    </row>
    <row r="317" spans="1:5">
      <c r="A317" s="102">
        <v>242199</v>
      </c>
      <c r="B317" s="103">
        <v>38394</v>
      </c>
      <c r="C317" s="121"/>
      <c r="D317" s="112">
        <v>301.95</v>
      </c>
    </row>
    <row r="318" spans="1:5">
      <c r="A318" s="102">
        <v>242200</v>
      </c>
      <c r="B318" s="103">
        <v>38395</v>
      </c>
      <c r="C318" s="121"/>
      <c r="D318" s="112">
        <v>301.7</v>
      </c>
    </row>
    <row r="319" spans="1:5">
      <c r="A319" s="102">
        <v>242201</v>
      </c>
      <c r="B319" s="103">
        <v>38396</v>
      </c>
      <c r="C319" s="121"/>
      <c r="D319" s="112">
        <v>301.54000000000002</v>
      </c>
    </row>
    <row r="320" spans="1:5">
      <c r="A320" s="102">
        <v>242202</v>
      </c>
      <c r="B320" s="103">
        <v>38397</v>
      </c>
      <c r="C320" s="121"/>
      <c r="D320" s="112">
        <v>301.55</v>
      </c>
    </row>
    <row r="321" spans="1:5">
      <c r="A321" s="102">
        <v>242203</v>
      </c>
      <c r="B321" s="103">
        <v>38398</v>
      </c>
      <c r="C321" s="121"/>
      <c r="D321" s="112">
        <v>301.63</v>
      </c>
    </row>
    <row r="322" spans="1:5">
      <c r="A322" s="102">
        <v>242204</v>
      </c>
      <c r="B322" s="103">
        <v>38399</v>
      </c>
      <c r="C322" s="121"/>
      <c r="D322" s="112">
        <v>301.70999999999998</v>
      </c>
    </row>
    <row r="323" spans="1:5">
      <c r="A323" s="102">
        <v>242205</v>
      </c>
      <c r="B323" s="103">
        <v>38400</v>
      </c>
      <c r="C323" s="121"/>
      <c r="D323" s="112">
        <v>301.76</v>
      </c>
    </row>
    <row r="324" spans="1:5">
      <c r="A324" s="102">
        <v>242206</v>
      </c>
      <c r="B324" s="103">
        <v>38401</v>
      </c>
      <c r="C324" s="121"/>
      <c r="D324" s="112">
        <v>301.62</v>
      </c>
      <c r="E324" s="113">
        <v>301.55</v>
      </c>
    </row>
    <row r="325" spans="1:5">
      <c r="A325" s="102">
        <v>242207</v>
      </c>
      <c r="B325" s="103">
        <v>38402</v>
      </c>
      <c r="C325" s="121"/>
      <c r="D325" s="112">
        <v>301.54000000000002</v>
      </c>
    </row>
    <row r="326" spans="1:5">
      <c r="A326" s="102">
        <v>242208</v>
      </c>
      <c r="B326" s="103">
        <v>38403</v>
      </c>
      <c r="C326" s="121"/>
      <c r="D326" s="112">
        <v>301.52999999999997</v>
      </c>
    </row>
    <row r="327" spans="1:5">
      <c r="A327" s="102">
        <v>242209</v>
      </c>
      <c r="B327" s="103">
        <v>38404</v>
      </c>
      <c r="C327" s="121"/>
      <c r="D327" s="112">
        <v>301.55</v>
      </c>
    </row>
    <row r="328" spans="1:5">
      <c r="A328" s="102">
        <v>242210</v>
      </c>
      <c r="B328" s="103">
        <v>38405</v>
      </c>
      <c r="C328" s="121"/>
      <c r="D328" s="112">
        <v>301.58</v>
      </c>
    </row>
    <row r="329" spans="1:5">
      <c r="A329" s="102">
        <v>242211</v>
      </c>
      <c r="B329" s="103">
        <v>38406</v>
      </c>
      <c r="C329" s="121"/>
      <c r="D329" s="112">
        <v>301.58999999999997</v>
      </c>
    </row>
    <row r="330" spans="1:5">
      <c r="A330" s="102">
        <v>242212</v>
      </c>
      <c r="B330" s="103">
        <v>38407</v>
      </c>
      <c r="C330" s="121"/>
      <c r="D330" s="112">
        <v>301.57</v>
      </c>
      <c r="E330" s="113">
        <v>301.56</v>
      </c>
    </row>
    <row r="331" spans="1:5">
      <c r="A331" s="102">
        <v>242213</v>
      </c>
      <c r="B331" s="103">
        <v>38408</v>
      </c>
      <c r="C331" s="121"/>
      <c r="D331" s="112">
        <v>301.55</v>
      </c>
    </row>
    <row r="332" spans="1:5">
      <c r="A332" s="102">
        <v>242214</v>
      </c>
      <c r="B332" s="103">
        <v>38409</v>
      </c>
      <c r="C332" s="121"/>
      <c r="D332" s="112">
        <v>301.52999999999997</v>
      </c>
      <c r="E332" s="120"/>
    </row>
    <row r="333" spans="1:5">
      <c r="A333" s="102">
        <v>242215</v>
      </c>
      <c r="B333" s="103">
        <v>38410</v>
      </c>
      <c r="C333" s="121"/>
      <c r="D333" s="112">
        <v>301.54000000000002</v>
      </c>
    </row>
    <row r="334" spans="1:5">
      <c r="A334" s="102">
        <v>242216</v>
      </c>
      <c r="B334" s="103">
        <v>38411</v>
      </c>
      <c r="C334" s="121"/>
      <c r="D334" s="112">
        <v>301.74</v>
      </c>
    </row>
    <row r="335" spans="1:5">
      <c r="A335" s="102">
        <v>242217</v>
      </c>
      <c r="B335" s="103">
        <v>38412</v>
      </c>
      <c r="C335" s="121"/>
      <c r="D335" s="112">
        <v>301.64</v>
      </c>
    </row>
    <row r="336" spans="1:5">
      <c r="A336" s="102">
        <v>242218</v>
      </c>
      <c r="B336" s="103">
        <v>38413</v>
      </c>
      <c r="C336" s="121"/>
      <c r="D336" s="112">
        <v>301.55</v>
      </c>
    </row>
    <row r="337" spans="1:5">
      <c r="A337" s="102">
        <v>242219</v>
      </c>
      <c r="B337" s="103">
        <v>38414</v>
      </c>
      <c r="C337" s="121"/>
      <c r="D337" s="112">
        <v>301.5</v>
      </c>
    </row>
    <row r="338" spans="1:5">
      <c r="A338" s="102">
        <v>242220</v>
      </c>
      <c r="B338" s="103">
        <v>38415</v>
      </c>
      <c r="C338" s="121"/>
      <c r="D338" s="112">
        <v>301.49</v>
      </c>
    </row>
    <row r="339" spans="1:5">
      <c r="A339" s="102">
        <v>242221</v>
      </c>
      <c r="B339" s="103">
        <v>38416</v>
      </c>
      <c r="C339" s="121"/>
      <c r="D339" s="112">
        <v>301.48</v>
      </c>
      <c r="E339" s="113">
        <v>301.45999999999998</v>
      </c>
    </row>
    <row r="340" spans="1:5">
      <c r="A340" s="102">
        <v>242222</v>
      </c>
      <c r="B340" s="103">
        <v>38417</v>
      </c>
      <c r="C340" s="121"/>
      <c r="D340" s="112">
        <v>301.7</v>
      </c>
    </row>
    <row r="341" spans="1:5">
      <c r="A341" s="102">
        <v>242223</v>
      </c>
      <c r="B341" s="103">
        <v>38418</v>
      </c>
      <c r="C341" s="121"/>
      <c r="D341" s="112">
        <v>301.81</v>
      </c>
    </row>
    <row r="342" spans="1:5">
      <c r="A342" s="102">
        <v>242224</v>
      </c>
      <c r="B342" s="103">
        <v>38419</v>
      </c>
      <c r="C342" s="121"/>
      <c r="D342" s="112">
        <v>301.64999999999998</v>
      </c>
    </row>
    <row r="343" spans="1:5">
      <c r="A343" s="102">
        <v>242225</v>
      </c>
      <c r="B343" s="103">
        <v>38420</v>
      </c>
      <c r="C343" s="121"/>
      <c r="D343" s="112">
        <v>301.58999999999997</v>
      </c>
    </row>
    <row r="344" spans="1:5">
      <c r="A344" s="102">
        <v>242226</v>
      </c>
      <c r="B344" s="103">
        <v>38421</v>
      </c>
      <c r="C344" s="121"/>
      <c r="D344" s="112">
        <v>301.58</v>
      </c>
    </row>
    <row r="345" spans="1:5">
      <c r="A345" s="102">
        <v>242227</v>
      </c>
      <c r="B345" s="103">
        <v>38422</v>
      </c>
      <c r="C345" s="121"/>
      <c r="D345" s="112">
        <v>301.54000000000002</v>
      </c>
    </row>
    <row r="346" spans="1:5">
      <c r="A346" s="102">
        <v>242228</v>
      </c>
      <c r="B346" s="103">
        <v>38423</v>
      </c>
      <c r="C346" s="121"/>
      <c r="D346" s="112">
        <v>301.54000000000002</v>
      </c>
    </row>
    <row r="347" spans="1:5">
      <c r="A347" s="102">
        <v>242229</v>
      </c>
      <c r="B347" s="103">
        <v>38424</v>
      </c>
      <c r="C347" s="121"/>
      <c r="D347" s="112">
        <v>301.73</v>
      </c>
    </row>
    <row r="348" spans="1:5">
      <c r="A348" s="102">
        <v>242230</v>
      </c>
      <c r="B348" s="103">
        <v>38425</v>
      </c>
      <c r="C348" s="121"/>
      <c r="D348" s="112">
        <v>301.76</v>
      </c>
    </row>
    <row r="349" spans="1:5">
      <c r="A349" s="102">
        <v>242231</v>
      </c>
      <c r="B349" s="103">
        <v>38426</v>
      </c>
      <c r="C349" s="121"/>
      <c r="D349" s="112">
        <v>301.77</v>
      </c>
    </row>
    <row r="350" spans="1:5">
      <c r="A350" s="102">
        <v>242232</v>
      </c>
      <c r="B350" s="103">
        <v>38427</v>
      </c>
      <c r="C350" s="121"/>
      <c r="D350" s="112">
        <v>301.87</v>
      </c>
    </row>
    <row r="351" spans="1:5">
      <c r="A351" s="102">
        <v>242233</v>
      </c>
      <c r="B351" s="103">
        <v>38428</v>
      </c>
      <c r="C351" s="121"/>
      <c r="D351" s="112">
        <v>301.61</v>
      </c>
    </row>
    <row r="352" spans="1:5">
      <c r="A352" s="102">
        <v>242234</v>
      </c>
      <c r="B352" s="103">
        <v>38429</v>
      </c>
      <c r="C352" s="121"/>
      <c r="D352" s="112">
        <v>301.58</v>
      </c>
    </row>
    <row r="353" spans="1:5">
      <c r="A353" s="102">
        <v>242235</v>
      </c>
      <c r="B353" s="103">
        <v>38430</v>
      </c>
      <c r="C353" s="121"/>
      <c r="D353" s="112">
        <v>301.52</v>
      </c>
    </row>
    <row r="354" spans="1:5">
      <c r="A354" s="102">
        <v>242236</v>
      </c>
      <c r="B354" s="103">
        <v>38431</v>
      </c>
      <c r="C354" s="121"/>
      <c r="D354" s="112">
        <v>301.64999999999998</v>
      </c>
    </row>
    <row r="355" spans="1:5">
      <c r="A355" s="102">
        <v>242237</v>
      </c>
      <c r="B355" s="103">
        <v>38432</v>
      </c>
      <c r="C355" s="121"/>
      <c r="D355" s="112">
        <v>301.77</v>
      </c>
    </row>
    <row r="356" spans="1:5">
      <c r="A356" s="102">
        <v>242238</v>
      </c>
      <c r="B356" s="103">
        <v>38433</v>
      </c>
      <c r="C356" s="121"/>
      <c r="D356" s="112">
        <v>301.83</v>
      </c>
    </row>
    <row r="357" spans="1:5">
      <c r="A357" s="102">
        <v>242239</v>
      </c>
      <c r="B357" s="103">
        <v>38434</v>
      </c>
      <c r="C357" s="121"/>
      <c r="D357" s="112">
        <v>301.79000000000002</v>
      </c>
    </row>
    <row r="358" spans="1:5">
      <c r="A358" s="102">
        <v>242240</v>
      </c>
      <c r="B358" s="103">
        <v>38435</v>
      </c>
      <c r="C358" s="121"/>
      <c r="D358" s="112">
        <v>301.60000000000002</v>
      </c>
      <c r="E358" s="120">
        <v>301.57</v>
      </c>
    </row>
    <row r="359" spans="1:5">
      <c r="A359" s="102">
        <v>242241</v>
      </c>
      <c r="B359" s="103">
        <v>38436</v>
      </c>
      <c r="C359" s="121"/>
      <c r="D359" s="112">
        <v>301.57</v>
      </c>
    </row>
    <row r="360" spans="1:5">
      <c r="A360" s="102">
        <v>242242</v>
      </c>
      <c r="B360" s="103">
        <v>38437</v>
      </c>
      <c r="C360" s="121"/>
      <c r="D360" s="112">
        <v>301.56</v>
      </c>
    </row>
    <row r="361" spans="1:5">
      <c r="A361" s="102">
        <v>242243</v>
      </c>
      <c r="B361" s="103">
        <v>38438</v>
      </c>
      <c r="C361" s="121"/>
      <c r="D361" s="112">
        <v>301.88</v>
      </c>
    </row>
    <row r="362" spans="1:5">
      <c r="A362" s="102">
        <v>242244</v>
      </c>
      <c r="B362" s="103">
        <v>38439</v>
      </c>
      <c r="C362" s="121"/>
      <c r="D362" s="112">
        <v>301.77</v>
      </c>
    </row>
    <row r="363" spans="1:5">
      <c r="A363" s="102">
        <v>242245</v>
      </c>
      <c r="B363" s="103">
        <v>38440</v>
      </c>
      <c r="C363" s="121"/>
      <c r="D363" s="112">
        <v>301.77</v>
      </c>
    </row>
    <row r="364" spans="1:5">
      <c r="A364" s="102">
        <v>242246</v>
      </c>
      <c r="B364" s="103">
        <v>38441</v>
      </c>
      <c r="C364" s="121"/>
      <c r="D364" s="288">
        <v>301.72000000000003</v>
      </c>
    </row>
    <row r="365" spans="1:5">
      <c r="A365" s="102">
        <v>242247</v>
      </c>
      <c r="B365" s="103">
        <v>38442</v>
      </c>
      <c r="C365" s="121"/>
      <c r="D365" s="112">
        <v>301.73</v>
      </c>
      <c r="E365" s="113">
        <v>301.66000000000003</v>
      </c>
    </row>
    <row r="366" spans="1:5">
      <c r="A366" s="102">
        <v>242248</v>
      </c>
      <c r="B366" s="103"/>
      <c r="C366" s="121"/>
    </row>
    <row r="367" spans="1:5">
      <c r="A367" s="102">
        <v>242249</v>
      </c>
      <c r="B367" s="103"/>
      <c r="E367" s="108"/>
    </row>
    <row r="368" spans="1:5">
      <c r="A368" s="102">
        <v>242250</v>
      </c>
      <c r="B368" s="103"/>
    </row>
    <row r="369" spans="1:5">
      <c r="A369" s="102">
        <v>242251</v>
      </c>
      <c r="B369" s="103"/>
    </row>
    <row r="370" spans="1:5">
      <c r="A370" s="102">
        <v>242252</v>
      </c>
      <c r="B370" s="103"/>
    </row>
    <row r="371" spans="1:5">
      <c r="A371" s="102">
        <v>242253</v>
      </c>
      <c r="B371" s="103"/>
    </row>
    <row r="372" spans="1:5">
      <c r="A372" s="102">
        <v>242254</v>
      </c>
      <c r="B372" s="103"/>
    </row>
    <row r="373" spans="1:5">
      <c r="A373" s="102">
        <v>242255</v>
      </c>
      <c r="B373" s="103"/>
      <c r="E373" s="113">
        <v>301.52999999999997</v>
      </c>
    </row>
    <row r="374" spans="1:5">
      <c r="A374" s="102">
        <v>242256</v>
      </c>
      <c r="B374" s="103"/>
    </row>
    <row r="375" spans="1:5">
      <c r="A375" s="102">
        <v>242257</v>
      </c>
      <c r="B375" s="103"/>
    </row>
    <row r="376" spans="1:5">
      <c r="A376" s="102">
        <v>242258</v>
      </c>
      <c r="B376" s="103"/>
    </row>
    <row r="377" spans="1:5">
      <c r="A377" s="102">
        <v>242259</v>
      </c>
      <c r="B377" s="103"/>
    </row>
    <row r="378" spans="1:5">
      <c r="A378" s="102">
        <v>242260</v>
      </c>
      <c r="B378" s="103"/>
    </row>
    <row r="379" spans="1:5">
      <c r="A379" s="102">
        <v>242261</v>
      </c>
      <c r="B379" s="103"/>
    </row>
    <row r="380" spans="1:5">
      <c r="A380" s="102">
        <v>242262</v>
      </c>
      <c r="B380" s="103"/>
    </row>
    <row r="381" spans="1:5">
      <c r="A381" s="102">
        <v>242263</v>
      </c>
      <c r="B381" s="103"/>
    </row>
    <row r="382" spans="1:5">
      <c r="A382" s="102">
        <v>242264</v>
      </c>
      <c r="B382" s="103"/>
    </row>
    <row r="383" spans="1:5">
      <c r="A383" s="102">
        <v>242265</v>
      </c>
      <c r="B383" s="103"/>
    </row>
    <row r="384" spans="1:5">
      <c r="A384" s="102">
        <v>242266</v>
      </c>
      <c r="B384" s="103"/>
    </row>
    <row r="385" spans="1:5">
      <c r="A385" s="102">
        <v>242267</v>
      </c>
      <c r="B385" s="103"/>
    </row>
    <row r="386" spans="1:5">
      <c r="A386" s="102">
        <v>242268</v>
      </c>
      <c r="B386" s="103"/>
    </row>
    <row r="387" spans="1:5">
      <c r="A387" s="102">
        <v>242269</v>
      </c>
      <c r="B387" s="103"/>
    </row>
    <row r="388" spans="1:5">
      <c r="A388" s="102">
        <v>242270</v>
      </c>
      <c r="B388" s="103"/>
    </row>
    <row r="389" spans="1:5">
      <c r="A389" s="102">
        <v>242271</v>
      </c>
      <c r="B389" s="103"/>
    </row>
    <row r="390" spans="1:5">
      <c r="A390" s="102">
        <v>242272</v>
      </c>
      <c r="B390" s="103"/>
    </row>
    <row r="391" spans="1:5">
      <c r="A391" s="102">
        <v>242273</v>
      </c>
      <c r="B391" s="103"/>
    </row>
    <row r="392" spans="1:5">
      <c r="A392" s="102">
        <v>242274</v>
      </c>
      <c r="B392" s="103"/>
    </row>
    <row r="393" spans="1:5">
      <c r="A393" s="102">
        <v>242275</v>
      </c>
      <c r="B393" s="103"/>
      <c r="E393" s="113">
        <v>301.94</v>
      </c>
    </row>
    <row r="394" spans="1:5">
      <c r="A394" s="102">
        <v>242276</v>
      </c>
      <c r="B394" s="103"/>
    </row>
    <row r="395" spans="1:5">
      <c r="A395" s="102">
        <v>242277</v>
      </c>
      <c r="B395" s="103"/>
    </row>
    <row r="396" spans="1:5">
      <c r="A396" s="102">
        <v>242278</v>
      </c>
      <c r="B396" s="103"/>
    </row>
    <row r="397" spans="1:5">
      <c r="A397" s="102">
        <v>242279</v>
      </c>
      <c r="B397" s="103"/>
    </row>
    <row r="398" spans="1:5">
      <c r="A398" s="102">
        <v>242280</v>
      </c>
      <c r="B398" s="103"/>
    </row>
    <row r="399" spans="1:5">
      <c r="A399" s="102">
        <v>242281</v>
      </c>
      <c r="B399" s="103"/>
    </row>
    <row r="400" spans="1:5">
      <c r="A400" s="102">
        <v>242282</v>
      </c>
      <c r="B400" s="103"/>
    </row>
    <row r="401" spans="1:2">
      <c r="A401" s="102">
        <v>242283</v>
      </c>
      <c r="B401" s="103"/>
    </row>
    <row r="402" spans="1:2">
      <c r="A402" s="102">
        <v>242284</v>
      </c>
      <c r="B402" s="103"/>
    </row>
    <row r="403" spans="1:2">
      <c r="A403" s="102">
        <v>242285</v>
      </c>
      <c r="B403" s="103"/>
    </row>
    <row r="404" spans="1:2">
      <c r="A404" s="102">
        <v>242286</v>
      </c>
      <c r="B404" s="103"/>
    </row>
    <row r="405" spans="1:2">
      <c r="A405" s="102">
        <v>242287</v>
      </c>
      <c r="B405" s="103"/>
    </row>
    <row r="406" spans="1:2">
      <c r="A406" s="102">
        <v>242288</v>
      </c>
      <c r="B406" s="103"/>
    </row>
    <row r="407" spans="1:2">
      <c r="A407" s="102">
        <v>242289</v>
      </c>
      <c r="B407" s="103"/>
    </row>
    <row r="408" spans="1:2">
      <c r="A408" s="102">
        <v>242290</v>
      </c>
      <c r="B408" s="103"/>
    </row>
    <row r="409" spans="1:2">
      <c r="A409" s="102">
        <v>242291</v>
      </c>
      <c r="B409" s="103"/>
    </row>
    <row r="410" spans="1:2">
      <c r="A410" s="102">
        <v>242292</v>
      </c>
      <c r="B410" s="103"/>
    </row>
    <row r="411" spans="1:2">
      <c r="A411" s="102">
        <v>242293</v>
      </c>
      <c r="B411" s="103"/>
    </row>
    <row r="412" spans="1:2">
      <c r="A412" s="102">
        <v>242294</v>
      </c>
      <c r="B412" s="103"/>
    </row>
    <row r="413" spans="1:2">
      <c r="A413" s="102">
        <v>242295</v>
      </c>
      <c r="B413" s="103"/>
    </row>
    <row r="414" spans="1:2">
      <c r="A414" s="102">
        <v>242296</v>
      </c>
      <c r="B414" s="103"/>
    </row>
    <row r="415" spans="1:2">
      <c r="A415" s="102">
        <v>242297</v>
      </c>
      <c r="B415" s="103"/>
    </row>
    <row r="416" spans="1:2">
      <c r="A416" s="102">
        <v>242298</v>
      </c>
      <c r="B416" s="103"/>
    </row>
    <row r="417" spans="1:2">
      <c r="A417" s="102">
        <v>242299</v>
      </c>
      <c r="B417" s="103"/>
    </row>
    <row r="418" spans="1:2">
      <c r="A418" s="102">
        <v>242300</v>
      </c>
      <c r="B418" s="103"/>
    </row>
    <row r="419" spans="1:2">
      <c r="A419" s="102">
        <v>242301</v>
      </c>
      <c r="B419" s="103"/>
    </row>
    <row r="420" spans="1:2">
      <c r="A420" s="102">
        <v>242302</v>
      </c>
      <c r="B420" s="103"/>
    </row>
    <row r="421" spans="1:2">
      <c r="A421" s="102">
        <v>242303</v>
      </c>
      <c r="B421" s="103"/>
    </row>
    <row r="422" spans="1:2">
      <c r="A422" s="102">
        <v>242304</v>
      </c>
      <c r="B422" s="103"/>
    </row>
    <row r="423" spans="1:2">
      <c r="A423" s="102">
        <v>242305</v>
      </c>
      <c r="B423" s="103"/>
    </row>
    <row r="424" spans="1:2">
      <c r="A424" s="102">
        <v>242306</v>
      </c>
      <c r="B424" s="103"/>
    </row>
    <row r="425" spans="1:2">
      <c r="A425" s="102">
        <v>242307</v>
      </c>
      <c r="B425" s="103"/>
    </row>
    <row r="426" spans="1:2">
      <c r="A426" s="102">
        <v>242308</v>
      </c>
      <c r="B426" s="103"/>
    </row>
    <row r="427" spans="1:2">
      <c r="A427" s="102">
        <v>242309</v>
      </c>
      <c r="B427" s="103"/>
    </row>
    <row r="428" spans="1:2">
      <c r="A428" s="102">
        <v>242310</v>
      </c>
      <c r="B428" s="103"/>
    </row>
    <row r="429" spans="1:2">
      <c r="A429" s="102">
        <v>242311</v>
      </c>
      <c r="B429" s="103"/>
    </row>
    <row r="430" spans="1:2">
      <c r="A430" s="102">
        <v>242312</v>
      </c>
      <c r="B430" s="103"/>
    </row>
    <row r="431" spans="1:2">
      <c r="A431" s="102">
        <v>242313</v>
      </c>
      <c r="B431" s="103"/>
    </row>
    <row r="432" spans="1:2">
      <c r="A432" s="102">
        <v>242314</v>
      </c>
      <c r="B432" s="103"/>
    </row>
    <row r="433" spans="1:2">
      <c r="A433" s="102">
        <v>242315</v>
      </c>
      <c r="B433" s="103"/>
    </row>
    <row r="434" spans="1:2">
      <c r="A434" s="102">
        <v>242316</v>
      </c>
      <c r="B434" s="103"/>
    </row>
    <row r="435" spans="1:2">
      <c r="A435" s="102">
        <v>242317</v>
      </c>
      <c r="B435" s="103"/>
    </row>
    <row r="436" spans="1:2">
      <c r="A436" s="102">
        <v>242318</v>
      </c>
      <c r="B436" s="103"/>
    </row>
    <row r="437" spans="1:2">
      <c r="A437" s="102">
        <v>242319</v>
      </c>
      <c r="B437" s="103"/>
    </row>
    <row r="438" spans="1:2">
      <c r="A438" s="102">
        <v>242320</v>
      </c>
      <c r="B438" s="103"/>
    </row>
    <row r="439" spans="1:2">
      <c r="A439" s="102">
        <v>242321</v>
      </c>
      <c r="B439" s="103"/>
    </row>
    <row r="440" spans="1:2">
      <c r="A440" s="102">
        <v>242322</v>
      </c>
      <c r="B440" s="103"/>
    </row>
    <row r="441" spans="1:2">
      <c r="A441" s="102">
        <v>242323</v>
      </c>
      <c r="B441" s="103"/>
    </row>
    <row r="442" spans="1:2">
      <c r="A442" s="102">
        <v>242324</v>
      </c>
      <c r="B442" s="103"/>
    </row>
    <row r="443" spans="1:2">
      <c r="A443" s="102">
        <v>242325</v>
      </c>
      <c r="B443" s="103"/>
    </row>
    <row r="444" spans="1:2">
      <c r="A444" s="102">
        <v>242326</v>
      </c>
      <c r="B444" s="103"/>
    </row>
    <row r="445" spans="1:2">
      <c r="A445" s="102">
        <v>242327</v>
      </c>
      <c r="B445" s="103"/>
    </row>
    <row r="446" spans="1:2">
      <c r="A446" s="102">
        <v>242328</v>
      </c>
      <c r="B446" s="103"/>
    </row>
    <row r="447" spans="1:2">
      <c r="A447" s="102">
        <v>242329</v>
      </c>
      <c r="B447" s="103"/>
    </row>
    <row r="448" spans="1:2">
      <c r="A448" s="102">
        <v>242330</v>
      </c>
      <c r="B448" s="103"/>
    </row>
    <row r="449" spans="1:2">
      <c r="A449" s="102">
        <v>242331</v>
      </c>
      <c r="B449" s="103"/>
    </row>
    <row r="450" spans="1:2">
      <c r="A450" s="102">
        <v>242332</v>
      </c>
      <c r="B450" s="103"/>
    </row>
    <row r="451" spans="1:2">
      <c r="A451" s="102">
        <v>242333</v>
      </c>
      <c r="B451" s="103"/>
    </row>
    <row r="452" spans="1:2">
      <c r="A452" s="102">
        <v>242334</v>
      </c>
      <c r="B452" s="103"/>
    </row>
    <row r="453" spans="1:2">
      <c r="A453" s="102">
        <v>242335</v>
      </c>
      <c r="B453" s="103"/>
    </row>
    <row r="454" spans="1:2">
      <c r="A454" s="102">
        <v>242336</v>
      </c>
      <c r="B454" s="103"/>
    </row>
    <row r="455" spans="1:2">
      <c r="A455" s="102">
        <v>242337</v>
      </c>
      <c r="B455" s="103"/>
    </row>
    <row r="456" spans="1:2">
      <c r="A456" s="102">
        <v>242338</v>
      </c>
      <c r="B456" s="103"/>
    </row>
    <row r="457" spans="1:2">
      <c r="A457" s="102">
        <v>242339</v>
      </c>
      <c r="B457" s="103"/>
    </row>
    <row r="458" spans="1:2">
      <c r="A458" s="102">
        <v>242340</v>
      </c>
      <c r="B458" s="103"/>
    </row>
    <row r="459" spans="1:2">
      <c r="A459" s="102">
        <v>242341</v>
      </c>
      <c r="B459" s="103"/>
    </row>
    <row r="460" spans="1:2">
      <c r="A460" s="102">
        <v>242342</v>
      </c>
      <c r="B460" s="103"/>
    </row>
    <row r="461" spans="1:2">
      <c r="A461" s="102">
        <v>242343</v>
      </c>
      <c r="B461" s="103"/>
    </row>
    <row r="462" spans="1:2">
      <c r="A462" s="102">
        <v>242344</v>
      </c>
      <c r="B462" s="103"/>
    </row>
    <row r="463" spans="1:2">
      <c r="A463" s="102">
        <v>242345</v>
      </c>
      <c r="B463" s="103"/>
    </row>
    <row r="464" spans="1:2">
      <c r="A464" s="102">
        <v>242346</v>
      </c>
      <c r="B464" s="103"/>
    </row>
    <row r="465" spans="1:2">
      <c r="A465" s="102">
        <v>242347</v>
      </c>
      <c r="B465" s="103"/>
    </row>
    <row r="466" spans="1:2">
      <c r="A466" s="102">
        <v>242348</v>
      </c>
      <c r="B466" s="103"/>
    </row>
    <row r="467" spans="1:2">
      <c r="A467" s="102">
        <v>242349</v>
      </c>
      <c r="B467" s="103"/>
    </row>
    <row r="468" spans="1:2">
      <c r="A468" s="102">
        <v>242350</v>
      </c>
      <c r="B468" s="103"/>
    </row>
    <row r="469" spans="1:2">
      <c r="A469" s="102">
        <v>242351</v>
      </c>
      <c r="B469" s="103"/>
    </row>
    <row r="470" spans="1:2">
      <c r="A470" s="102">
        <v>242352</v>
      </c>
      <c r="B470" s="103"/>
    </row>
    <row r="471" spans="1:2">
      <c r="A471" s="102">
        <v>242353</v>
      </c>
      <c r="B471" s="103"/>
    </row>
    <row r="472" spans="1:2">
      <c r="A472" s="102">
        <v>242354</v>
      </c>
      <c r="B472" s="103"/>
    </row>
    <row r="473" spans="1:2">
      <c r="A473" s="102">
        <v>242355</v>
      </c>
      <c r="B473" s="103"/>
    </row>
    <row r="474" spans="1:2">
      <c r="A474" s="102">
        <v>242356</v>
      </c>
      <c r="B474" s="103"/>
    </row>
    <row r="475" spans="1:2">
      <c r="A475" s="102">
        <v>242357</v>
      </c>
      <c r="B475" s="103"/>
    </row>
    <row r="476" spans="1:2">
      <c r="A476" s="102">
        <v>242358</v>
      </c>
      <c r="B476" s="103"/>
    </row>
    <row r="477" spans="1:2">
      <c r="A477" s="102">
        <v>242359</v>
      </c>
      <c r="B477" s="103"/>
    </row>
    <row r="478" spans="1:2">
      <c r="A478" s="102">
        <v>242360</v>
      </c>
      <c r="B478" s="103"/>
    </row>
    <row r="479" spans="1:2">
      <c r="A479" s="102">
        <v>242361</v>
      </c>
      <c r="B479" s="103"/>
    </row>
    <row r="480" spans="1:2">
      <c r="A480" s="102">
        <v>242362</v>
      </c>
      <c r="B480" s="103"/>
    </row>
    <row r="481" spans="1:2">
      <c r="A481" s="102">
        <v>242363</v>
      </c>
      <c r="B481" s="103"/>
    </row>
    <row r="482" spans="1:2">
      <c r="A482" s="102">
        <v>242364</v>
      </c>
      <c r="B482" s="103"/>
    </row>
    <row r="483" spans="1:2">
      <c r="A483" s="102">
        <v>242365</v>
      </c>
      <c r="B483" s="103"/>
    </row>
    <row r="484" spans="1:2">
      <c r="A484" s="102">
        <v>242366</v>
      </c>
      <c r="B484" s="103"/>
    </row>
    <row r="485" spans="1:2">
      <c r="A485" s="102">
        <v>242367</v>
      </c>
      <c r="B485" s="103"/>
    </row>
    <row r="486" spans="1:2">
      <c r="A486" s="102">
        <v>242368</v>
      </c>
      <c r="B486" s="103"/>
    </row>
    <row r="487" spans="1:2">
      <c r="A487" s="102">
        <v>242369</v>
      </c>
      <c r="B487" s="103"/>
    </row>
    <row r="488" spans="1:2">
      <c r="A488" s="102">
        <v>242370</v>
      </c>
      <c r="B488" s="103"/>
    </row>
    <row r="489" spans="1:2">
      <c r="A489" s="102">
        <v>242371</v>
      </c>
      <c r="B489" s="103"/>
    </row>
    <row r="490" spans="1:2">
      <c r="A490" s="102">
        <v>242372</v>
      </c>
      <c r="B490" s="103"/>
    </row>
    <row r="491" spans="1:2">
      <c r="A491" s="102">
        <v>242373</v>
      </c>
      <c r="B491" s="103"/>
    </row>
    <row r="492" spans="1:2">
      <c r="A492" s="102">
        <v>242374</v>
      </c>
      <c r="B492" s="103"/>
    </row>
    <row r="493" spans="1:2">
      <c r="A493" s="102">
        <v>242375</v>
      </c>
      <c r="B493" s="103"/>
    </row>
    <row r="494" spans="1:2">
      <c r="A494" s="102">
        <v>242376</v>
      </c>
      <c r="B494" s="103"/>
    </row>
    <row r="495" spans="1:2">
      <c r="A495" s="102">
        <v>242377</v>
      </c>
      <c r="B495" s="103"/>
    </row>
    <row r="496" spans="1:2">
      <c r="A496" s="102">
        <v>242378</v>
      </c>
      <c r="B496" s="103"/>
    </row>
    <row r="497" spans="1:2">
      <c r="A497" s="102">
        <v>242379</v>
      </c>
      <c r="B497" s="103"/>
    </row>
    <row r="498" spans="1:2">
      <c r="A498" s="102">
        <v>242380</v>
      </c>
      <c r="B498" s="103"/>
    </row>
    <row r="499" spans="1:2">
      <c r="A499" s="102">
        <v>242381</v>
      </c>
      <c r="B499" s="103"/>
    </row>
    <row r="500" spans="1:2">
      <c r="A500" s="102">
        <v>242382</v>
      </c>
      <c r="B500" s="103"/>
    </row>
    <row r="501" spans="1:2">
      <c r="A501" s="102">
        <v>242383</v>
      </c>
      <c r="B501" s="103"/>
    </row>
    <row r="502" spans="1:2">
      <c r="A502" s="102">
        <v>242384</v>
      </c>
      <c r="B502" s="103"/>
    </row>
    <row r="503" spans="1:2">
      <c r="A503" s="102">
        <v>242385</v>
      </c>
      <c r="B503" s="103"/>
    </row>
    <row r="504" spans="1:2">
      <c r="A504" s="102">
        <v>242386</v>
      </c>
      <c r="B504" s="103"/>
    </row>
    <row r="505" spans="1:2">
      <c r="A505" s="102">
        <v>242387</v>
      </c>
      <c r="B505" s="103"/>
    </row>
    <row r="506" spans="1:2">
      <c r="A506" s="102">
        <v>242388</v>
      </c>
      <c r="B506" s="103"/>
    </row>
    <row r="507" spans="1:2">
      <c r="A507" s="102">
        <v>242389</v>
      </c>
      <c r="B507" s="103"/>
    </row>
    <row r="508" spans="1:2">
      <c r="A508" s="102">
        <v>242390</v>
      </c>
      <c r="B508" s="103"/>
    </row>
    <row r="509" spans="1:2">
      <c r="A509" s="102">
        <v>242391</v>
      </c>
      <c r="B509" s="103"/>
    </row>
    <row r="510" spans="1:2">
      <c r="A510" s="102">
        <v>242392</v>
      </c>
      <c r="B510" s="103"/>
    </row>
    <row r="511" spans="1:2">
      <c r="A511" s="102">
        <v>242393</v>
      </c>
      <c r="B511" s="103"/>
    </row>
    <row r="512" spans="1:2">
      <c r="A512" s="102">
        <v>242394</v>
      </c>
      <c r="B512" s="103"/>
    </row>
    <row r="513" spans="1:2">
      <c r="A513" s="102">
        <v>242395</v>
      </c>
      <c r="B513" s="103"/>
    </row>
    <row r="514" spans="1:2">
      <c r="A514" s="102">
        <v>242396</v>
      </c>
      <c r="B514" s="103"/>
    </row>
    <row r="515" spans="1:2">
      <c r="A515" s="102">
        <v>242397</v>
      </c>
      <c r="B515" s="103"/>
    </row>
    <row r="516" spans="1:2">
      <c r="A516" s="102">
        <v>242398</v>
      </c>
      <c r="B516" s="103"/>
    </row>
    <row r="517" spans="1:2">
      <c r="A517" s="102">
        <v>242399</v>
      </c>
      <c r="B517" s="103"/>
    </row>
    <row r="518" spans="1:2">
      <c r="A518" s="102">
        <v>242400</v>
      </c>
      <c r="B518" s="103"/>
    </row>
    <row r="519" spans="1:2">
      <c r="A519" s="102">
        <v>242401</v>
      </c>
      <c r="B519" s="103"/>
    </row>
    <row r="520" spans="1:2">
      <c r="A520" s="102">
        <v>242402</v>
      </c>
      <c r="B520" s="103"/>
    </row>
    <row r="521" spans="1:2">
      <c r="A521" s="102">
        <v>242403</v>
      </c>
      <c r="B521" s="103"/>
    </row>
    <row r="522" spans="1:2">
      <c r="A522" s="102">
        <v>242404</v>
      </c>
      <c r="B522" s="103"/>
    </row>
    <row r="523" spans="1:2">
      <c r="A523" s="102">
        <v>242405</v>
      </c>
      <c r="B523" s="103"/>
    </row>
    <row r="524" spans="1:2">
      <c r="A524" s="102">
        <v>242406</v>
      </c>
      <c r="B524" s="103"/>
    </row>
    <row r="525" spans="1:2">
      <c r="A525" s="102">
        <v>242407</v>
      </c>
      <c r="B525" s="103"/>
    </row>
    <row r="526" spans="1:2">
      <c r="A526" s="102">
        <v>242408</v>
      </c>
      <c r="B526" s="103"/>
    </row>
    <row r="527" spans="1:2">
      <c r="A527" s="102">
        <v>242409</v>
      </c>
      <c r="B527" s="103"/>
    </row>
    <row r="528" spans="1:2">
      <c r="A528" s="102">
        <v>242410</v>
      </c>
      <c r="B528" s="103"/>
    </row>
    <row r="529" spans="1:2">
      <c r="A529" s="102">
        <v>242411</v>
      </c>
      <c r="B529" s="103"/>
    </row>
    <row r="530" spans="1:2">
      <c r="A530" s="102">
        <v>242412</v>
      </c>
      <c r="B530" s="103"/>
    </row>
    <row r="531" spans="1:2">
      <c r="A531" s="102">
        <v>242413</v>
      </c>
      <c r="B531" s="103"/>
    </row>
    <row r="532" spans="1:2">
      <c r="A532" s="102">
        <v>242414</v>
      </c>
      <c r="B532" s="103"/>
    </row>
    <row r="533" spans="1:2">
      <c r="A533" s="102">
        <v>242415</v>
      </c>
      <c r="B533" s="103"/>
    </row>
    <row r="534" spans="1:2">
      <c r="A534" s="102">
        <v>242416</v>
      </c>
      <c r="B534" s="103"/>
    </row>
    <row r="535" spans="1:2">
      <c r="A535" s="102">
        <v>242417</v>
      </c>
      <c r="B535" s="103"/>
    </row>
    <row r="536" spans="1:2">
      <c r="A536" s="102">
        <v>242418</v>
      </c>
      <c r="B536" s="103"/>
    </row>
    <row r="537" spans="1:2">
      <c r="A537" s="102">
        <v>242419</v>
      </c>
      <c r="B537" s="103"/>
    </row>
    <row r="538" spans="1:2">
      <c r="A538" s="102">
        <v>242420</v>
      </c>
      <c r="B538" s="103"/>
    </row>
    <row r="539" spans="1:2">
      <c r="A539" s="102">
        <v>242421</v>
      </c>
      <c r="B539" s="103"/>
    </row>
    <row r="540" spans="1:2">
      <c r="A540" s="102">
        <v>242422</v>
      </c>
      <c r="B540" s="103"/>
    </row>
    <row r="541" spans="1:2">
      <c r="A541" s="102">
        <v>242423</v>
      </c>
      <c r="B541" s="103"/>
    </row>
    <row r="542" spans="1:2">
      <c r="A542" s="102">
        <v>242424</v>
      </c>
      <c r="B542" s="103"/>
    </row>
    <row r="543" spans="1:2">
      <c r="A543" s="102">
        <v>242425</v>
      </c>
      <c r="B543" s="103"/>
    </row>
    <row r="544" spans="1:2">
      <c r="A544" s="102">
        <v>242426</v>
      </c>
      <c r="B544" s="103"/>
    </row>
    <row r="545" spans="1:2">
      <c r="A545" s="102">
        <v>242427</v>
      </c>
      <c r="B545" s="103"/>
    </row>
    <row r="546" spans="1:2">
      <c r="A546" s="102">
        <v>242428</v>
      </c>
      <c r="B546" s="103"/>
    </row>
    <row r="547" spans="1:2">
      <c r="A547" s="102">
        <v>242429</v>
      </c>
      <c r="B547" s="103"/>
    </row>
    <row r="548" spans="1:2">
      <c r="A548" s="102">
        <v>242430</v>
      </c>
      <c r="B548" s="103"/>
    </row>
    <row r="549" spans="1:2">
      <c r="A549" s="102">
        <v>242431</v>
      </c>
      <c r="B549" s="103"/>
    </row>
    <row r="550" spans="1:2">
      <c r="A550" s="102">
        <v>242432</v>
      </c>
      <c r="B550" s="103"/>
    </row>
    <row r="551" spans="1:2">
      <c r="A551" s="102">
        <v>242433</v>
      </c>
      <c r="B551" s="103"/>
    </row>
    <row r="552" spans="1:2">
      <c r="A552" s="102">
        <v>242434</v>
      </c>
      <c r="B552" s="103"/>
    </row>
    <row r="553" spans="1:2">
      <c r="A553" s="102">
        <v>242435</v>
      </c>
      <c r="B553" s="103"/>
    </row>
    <row r="554" spans="1:2">
      <c r="A554" s="102">
        <v>242436</v>
      </c>
      <c r="B554" s="103"/>
    </row>
    <row r="555" spans="1:2">
      <c r="A555" s="102">
        <v>242437</v>
      </c>
      <c r="B555" s="103"/>
    </row>
    <row r="556" spans="1:2">
      <c r="A556" s="102">
        <v>242438</v>
      </c>
      <c r="B556" s="103"/>
    </row>
    <row r="557" spans="1:2">
      <c r="A557" s="102">
        <v>242439</v>
      </c>
      <c r="B557" s="103"/>
    </row>
    <row r="558" spans="1:2">
      <c r="A558" s="102">
        <v>242440</v>
      </c>
      <c r="B558" s="103"/>
    </row>
    <row r="559" spans="1:2">
      <c r="A559" s="102">
        <v>242441</v>
      </c>
      <c r="B559" s="103"/>
    </row>
    <row r="560" spans="1:2">
      <c r="A560" s="102">
        <v>242442</v>
      </c>
      <c r="B560" s="103"/>
    </row>
    <row r="561" spans="1:2">
      <c r="A561" s="102">
        <v>242443</v>
      </c>
      <c r="B561" s="103"/>
    </row>
    <row r="562" spans="1:2">
      <c r="A562" s="102">
        <v>242444</v>
      </c>
      <c r="B562" s="103"/>
    </row>
    <row r="563" spans="1:2">
      <c r="A563" s="102">
        <v>242445</v>
      </c>
      <c r="B563" s="103"/>
    </row>
    <row r="564" spans="1:2">
      <c r="A564" s="102">
        <v>242446</v>
      </c>
      <c r="B564" s="103"/>
    </row>
    <row r="565" spans="1:2">
      <c r="A565" s="102">
        <v>242447</v>
      </c>
      <c r="B565" s="103"/>
    </row>
    <row r="566" spans="1:2">
      <c r="A566" s="102">
        <v>242448</v>
      </c>
      <c r="B566" s="103"/>
    </row>
    <row r="567" spans="1:2">
      <c r="A567" s="102">
        <v>242449</v>
      </c>
      <c r="B567" s="103"/>
    </row>
    <row r="568" spans="1:2">
      <c r="A568" s="102">
        <v>242450</v>
      </c>
      <c r="B568" s="103"/>
    </row>
    <row r="569" spans="1:2">
      <c r="A569" s="102">
        <v>242451</v>
      </c>
      <c r="B569" s="103"/>
    </row>
    <row r="570" spans="1:2">
      <c r="A570" s="102">
        <v>242452</v>
      </c>
      <c r="B570" s="103"/>
    </row>
    <row r="571" spans="1:2">
      <c r="A571" s="102">
        <v>242453</v>
      </c>
      <c r="B571" s="103"/>
    </row>
    <row r="572" spans="1:2">
      <c r="A572" s="102">
        <v>242454</v>
      </c>
      <c r="B572" s="103"/>
    </row>
    <row r="573" spans="1:2">
      <c r="A573" s="102">
        <v>242455</v>
      </c>
      <c r="B573" s="103"/>
    </row>
    <row r="574" spans="1:2">
      <c r="A574" s="102">
        <v>242456</v>
      </c>
      <c r="B574" s="103"/>
    </row>
    <row r="575" spans="1:2">
      <c r="A575" s="102">
        <v>242457</v>
      </c>
      <c r="B575" s="103"/>
    </row>
    <row r="576" spans="1:2">
      <c r="A576" s="102">
        <v>242458</v>
      </c>
      <c r="B576" s="103"/>
    </row>
    <row r="577" spans="1:2">
      <c r="A577" s="102">
        <v>242459</v>
      </c>
      <c r="B577" s="103"/>
    </row>
    <row r="578" spans="1:2">
      <c r="A578" s="102">
        <v>242460</v>
      </c>
      <c r="B578" s="103"/>
    </row>
    <row r="579" spans="1:2">
      <c r="A579" s="102">
        <v>242461</v>
      </c>
      <c r="B579" s="103"/>
    </row>
    <row r="580" spans="1:2">
      <c r="A580" s="102">
        <v>242462</v>
      </c>
      <c r="B580" s="103"/>
    </row>
    <row r="581" spans="1:2">
      <c r="A581" s="102">
        <v>242463</v>
      </c>
      <c r="B581" s="103"/>
    </row>
    <row r="582" spans="1:2">
      <c r="A582" s="102">
        <v>242464</v>
      </c>
      <c r="B582" s="103"/>
    </row>
    <row r="583" spans="1:2">
      <c r="A583" s="102">
        <v>242465</v>
      </c>
      <c r="B583" s="103"/>
    </row>
    <row r="584" spans="1:2">
      <c r="A584" s="102">
        <v>242466</v>
      </c>
      <c r="B584" s="103"/>
    </row>
    <row r="585" spans="1:2">
      <c r="A585" s="102">
        <v>242467</v>
      </c>
      <c r="B585" s="103"/>
    </row>
    <row r="586" spans="1:2">
      <c r="A586" s="102">
        <v>242468</v>
      </c>
      <c r="B586" s="103"/>
    </row>
    <row r="587" spans="1:2">
      <c r="A587" s="102">
        <v>242469</v>
      </c>
      <c r="B587" s="103"/>
    </row>
    <row r="588" spans="1:2">
      <c r="A588" s="102">
        <v>242470</v>
      </c>
      <c r="B588" s="103"/>
    </row>
    <row r="589" spans="1:2">
      <c r="A589" s="102">
        <v>242471</v>
      </c>
      <c r="B589" s="103"/>
    </row>
    <row r="590" spans="1:2">
      <c r="A590" s="102">
        <v>242472</v>
      </c>
      <c r="B590" s="103"/>
    </row>
    <row r="591" spans="1:2">
      <c r="A591" s="102">
        <v>242473</v>
      </c>
      <c r="B591" s="103"/>
    </row>
    <row r="592" spans="1:2">
      <c r="A592" s="102">
        <v>242474</v>
      </c>
      <c r="B592" s="103"/>
    </row>
    <row r="593" spans="1:2">
      <c r="A593" s="102">
        <v>242475</v>
      </c>
      <c r="B593" s="103"/>
    </row>
    <row r="594" spans="1:2">
      <c r="A594" s="102">
        <v>242476</v>
      </c>
      <c r="B594" s="103"/>
    </row>
    <row r="595" spans="1:2">
      <c r="A595" s="102">
        <v>242477</v>
      </c>
      <c r="B595" s="103"/>
    </row>
    <row r="596" spans="1:2">
      <c r="A596" s="102">
        <v>242478</v>
      </c>
      <c r="B596" s="103"/>
    </row>
    <row r="597" spans="1:2">
      <c r="A597" s="102">
        <v>242479</v>
      </c>
      <c r="B597" s="103"/>
    </row>
    <row r="598" spans="1:2">
      <c r="A598" s="102">
        <v>242480</v>
      </c>
      <c r="B598" s="103"/>
    </row>
    <row r="599" spans="1:2">
      <c r="A599" s="102">
        <v>242481</v>
      </c>
      <c r="B599" s="103"/>
    </row>
    <row r="600" spans="1:2">
      <c r="A600" s="102">
        <v>242482</v>
      </c>
      <c r="B600" s="103"/>
    </row>
    <row r="601" spans="1:2">
      <c r="A601" s="102">
        <v>242483</v>
      </c>
      <c r="B601" s="103"/>
    </row>
    <row r="602" spans="1:2">
      <c r="A602" s="102">
        <v>242484</v>
      </c>
      <c r="B602" s="103"/>
    </row>
    <row r="603" spans="1:2">
      <c r="A603" s="102">
        <v>242485</v>
      </c>
      <c r="B603" s="103"/>
    </row>
    <row r="604" spans="1:2">
      <c r="A604" s="102">
        <v>242486</v>
      </c>
      <c r="B604" s="103"/>
    </row>
    <row r="605" spans="1:2">
      <c r="A605" s="102">
        <v>242487</v>
      </c>
      <c r="B605" s="103"/>
    </row>
    <row r="606" spans="1:2">
      <c r="A606" s="102">
        <v>242488</v>
      </c>
      <c r="B606" s="103"/>
    </row>
    <row r="607" spans="1:2">
      <c r="A607" s="102">
        <v>242489</v>
      </c>
      <c r="B607" s="103"/>
    </row>
    <row r="608" spans="1:2">
      <c r="A608" s="102">
        <v>242490</v>
      </c>
      <c r="B608" s="103"/>
    </row>
    <row r="609" spans="1:2">
      <c r="A609" s="102">
        <v>242491</v>
      </c>
      <c r="B609" s="103"/>
    </row>
    <row r="610" spans="1:2">
      <c r="A610" s="102">
        <v>242492</v>
      </c>
      <c r="B610" s="103"/>
    </row>
    <row r="611" spans="1:2">
      <c r="A611" s="102">
        <v>242493</v>
      </c>
      <c r="B611" s="103"/>
    </row>
    <row r="612" spans="1:2">
      <c r="A612" s="102">
        <v>242494</v>
      </c>
      <c r="B612" s="103"/>
    </row>
    <row r="613" spans="1:2">
      <c r="A613" s="102">
        <v>242495</v>
      </c>
      <c r="B613" s="103"/>
    </row>
    <row r="614" spans="1:2">
      <c r="A614" s="102">
        <v>242496</v>
      </c>
      <c r="B614" s="103"/>
    </row>
    <row r="615" spans="1:2">
      <c r="A615" s="102">
        <v>242497</v>
      </c>
      <c r="B615" s="103"/>
    </row>
    <row r="616" spans="1:2">
      <c r="A616" s="102">
        <v>242498</v>
      </c>
      <c r="B616" s="103"/>
    </row>
    <row r="617" spans="1:2">
      <c r="A617" s="102">
        <v>242499</v>
      </c>
      <c r="B617" s="103"/>
    </row>
    <row r="618" spans="1:2">
      <c r="A618" s="102">
        <v>242500</v>
      </c>
      <c r="B618" s="103"/>
    </row>
    <row r="619" spans="1:2">
      <c r="A619" s="102">
        <v>242501</v>
      </c>
      <c r="B619" s="103"/>
    </row>
    <row r="620" spans="1:2">
      <c r="A620" s="102">
        <v>242502</v>
      </c>
      <c r="B620" s="103"/>
    </row>
    <row r="621" spans="1:2">
      <c r="A621" s="102">
        <v>242503</v>
      </c>
      <c r="B621" s="103"/>
    </row>
    <row r="622" spans="1:2">
      <c r="A622" s="102">
        <v>242504</v>
      </c>
      <c r="B622" s="103"/>
    </row>
    <row r="623" spans="1:2">
      <c r="A623" s="102">
        <v>242505</v>
      </c>
      <c r="B623" s="103"/>
    </row>
    <row r="624" spans="1:2">
      <c r="A624" s="102">
        <v>242506</v>
      </c>
      <c r="B624" s="103"/>
    </row>
    <row r="625" spans="1:2">
      <c r="A625" s="102">
        <v>242507</v>
      </c>
      <c r="B625" s="103"/>
    </row>
    <row r="626" spans="1:2">
      <c r="A626" s="102">
        <v>242508</v>
      </c>
      <c r="B626" s="103"/>
    </row>
    <row r="627" spans="1:2">
      <c r="A627" s="102">
        <v>242509</v>
      </c>
      <c r="B627" s="103"/>
    </row>
    <row r="628" spans="1:2">
      <c r="A628" s="102">
        <v>242510</v>
      </c>
      <c r="B628" s="103"/>
    </row>
    <row r="629" spans="1:2">
      <c r="A629" s="102">
        <v>242511</v>
      </c>
      <c r="B629" s="103"/>
    </row>
    <row r="630" spans="1:2">
      <c r="A630" s="102">
        <v>242512</v>
      </c>
      <c r="B630" s="103"/>
    </row>
    <row r="631" spans="1:2">
      <c r="A631" s="102">
        <v>242513</v>
      </c>
      <c r="B631" s="103"/>
    </row>
    <row r="632" spans="1:2">
      <c r="A632" s="102">
        <v>242514</v>
      </c>
      <c r="B632" s="103"/>
    </row>
    <row r="633" spans="1:2">
      <c r="A633" s="102">
        <v>242515</v>
      </c>
      <c r="B633" s="103"/>
    </row>
    <row r="634" spans="1:2">
      <c r="A634" s="102">
        <v>242516</v>
      </c>
      <c r="B634" s="103"/>
    </row>
    <row r="635" spans="1:2">
      <c r="A635" s="102">
        <v>242517</v>
      </c>
      <c r="B635" s="103"/>
    </row>
    <row r="636" spans="1:2">
      <c r="A636" s="102">
        <v>242518</v>
      </c>
      <c r="B636" s="103"/>
    </row>
    <row r="637" spans="1:2">
      <c r="A637" s="102">
        <v>242519</v>
      </c>
      <c r="B637" s="103"/>
    </row>
    <row r="638" spans="1:2">
      <c r="A638" s="102">
        <v>242520</v>
      </c>
      <c r="B638" s="103"/>
    </row>
    <row r="639" spans="1:2">
      <c r="A639" s="102">
        <v>242521</v>
      </c>
      <c r="B639" s="103"/>
    </row>
    <row r="640" spans="1:2">
      <c r="A640" s="102">
        <v>242522</v>
      </c>
      <c r="B640" s="103"/>
    </row>
    <row r="641" spans="1:2">
      <c r="A641" s="102">
        <v>242523</v>
      </c>
      <c r="B641" s="103"/>
    </row>
    <row r="642" spans="1:2">
      <c r="A642" s="102">
        <v>242524</v>
      </c>
      <c r="B642" s="103"/>
    </row>
    <row r="643" spans="1:2">
      <c r="A643" s="102">
        <v>242525</v>
      </c>
      <c r="B643" s="103"/>
    </row>
    <row r="644" spans="1:2">
      <c r="A644" s="102">
        <v>242526</v>
      </c>
      <c r="B644" s="103"/>
    </row>
    <row r="645" spans="1:2">
      <c r="A645" s="102">
        <v>242527</v>
      </c>
      <c r="B645" s="103"/>
    </row>
    <row r="646" spans="1:2">
      <c r="A646" s="102">
        <v>242528</v>
      </c>
      <c r="B646" s="103"/>
    </row>
    <row r="647" spans="1:2">
      <c r="A647" s="102">
        <v>242529</v>
      </c>
      <c r="B647" s="103"/>
    </row>
    <row r="648" spans="1:2">
      <c r="A648" s="102">
        <v>242530</v>
      </c>
      <c r="B648" s="103"/>
    </row>
    <row r="649" spans="1:2">
      <c r="A649" s="102">
        <v>242531</v>
      </c>
      <c r="B649" s="103"/>
    </row>
    <row r="650" spans="1:2">
      <c r="A650" s="102">
        <v>242532</v>
      </c>
      <c r="B650" s="103"/>
    </row>
    <row r="651" spans="1:2">
      <c r="A651" s="102">
        <v>242533</v>
      </c>
      <c r="B651" s="103"/>
    </row>
    <row r="652" spans="1:2">
      <c r="A652" s="102">
        <v>242534</v>
      </c>
      <c r="B652" s="103"/>
    </row>
    <row r="653" spans="1:2">
      <c r="A653" s="102">
        <v>242535</v>
      </c>
      <c r="B653" s="103"/>
    </row>
    <row r="654" spans="1:2">
      <c r="A654" s="102">
        <v>242536</v>
      </c>
      <c r="B654" s="103"/>
    </row>
    <row r="655" spans="1:2">
      <c r="A655" s="102">
        <v>242537</v>
      </c>
      <c r="B655" s="103"/>
    </row>
    <row r="656" spans="1:2">
      <c r="A656" s="102">
        <v>242538</v>
      </c>
      <c r="B656" s="103"/>
    </row>
    <row r="657" spans="1:2">
      <c r="A657" s="102">
        <v>242539</v>
      </c>
      <c r="B657" s="103"/>
    </row>
    <row r="658" spans="1:2">
      <c r="A658" s="102">
        <v>242540</v>
      </c>
      <c r="B658" s="103"/>
    </row>
    <row r="659" spans="1:2">
      <c r="A659" s="102">
        <v>242541</v>
      </c>
      <c r="B659" s="103"/>
    </row>
    <row r="660" spans="1:2">
      <c r="A660" s="102">
        <v>242542</v>
      </c>
      <c r="B660" s="103"/>
    </row>
    <row r="661" spans="1:2">
      <c r="A661" s="102">
        <v>242543</v>
      </c>
      <c r="B661" s="103"/>
    </row>
    <row r="662" spans="1:2">
      <c r="A662" s="102">
        <v>242544</v>
      </c>
      <c r="B662" s="103"/>
    </row>
    <row r="663" spans="1:2">
      <c r="A663" s="102">
        <v>242545</v>
      </c>
      <c r="B663" s="103"/>
    </row>
    <row r="664" spans="1:2">
      <c r="A664" s="102">
        <v>242546</v>
      </c>
      <c r="B664" s="103"/>
    </row>
    <row r="665" spans="1:2">
      <c r="A665" s="102">
        <v>242547</v>
      </c>
      <c r="B665" s="103"/>
    </row>
    <row r="666" spans="1:2">
      <c r="A666" s="102">
        <v>242548</v>
      </c>
      <c r="B666" s="103"/>
    </row>
    <row r="667" spans="1:2">
      <c r="A667" s="102">
        <v>242549</v>
      </c>
      <c r="B667" s="103"/>
    </row>
    <row r="668" spans="1:2">
      <c r="A668" s="102">
        <v>242550</v>
      </c>
      <c r="B668" s="103"/>
    </row>
    <row r="669" spans="1:2">
      <c r="A669" s="102">
        <v>242551</v>
      </c>
      <c r="B669" s="103"/>
    </row>
    <row r="670" spans="1:2">
      <c r="A670" s="102">
        <v>242552</v>
      </c>
      <c r="B670" s="103"/>
    </row>
    <row r="671" spans="1:2">
      <c r="A671" s="102">
        <v>242553</v>
      </c>
      <c r="B671" s="103"/>
    </row>
    <row r="672" spans="1:2">
      <c r="A672" s="102">
        <v>242554</v>
      </c>
      <c r="B672" s="103"/>
    </row>
    <row r="673" spans="1:2">
      <c r="A673" s="102">
        <v>242555</v>
      </c>
      <c r="B673" s="103"/>
    </row>
    <row r="674" spans="1:2">
      <c r="A674" s="102">
        <v>242556</v>
      </c>
      <c r="B674" s="103"/>
    </row>
    <row r="675" spans="1:2">
      <c r="A675" s="102">
        <v>242557</v>
      </c>
      <c r="B675" s="103"/>
    </row>
    <row r="676" spans="1:2">
      <c r="A676" s="102">
        <v>242558</v>
      </c>
      <c r="B676" s="103"/>
    </row>
    <row r="677" spans="1:2">
      <c r="A677" s="102">
        <v>242559</v>
      </c>
      <c r="B677" s="103"/>
    </row>
    <row r="678" spans="1:2">
      <c r="A678" s="102">
        <v>242560</v>
      </c>
      <c r="B678" s="103"/>
    </row>
    <row r="679" spans="1:2">
      <c r="A679" s="102">
        <v>242561</v>
      </c>
      <c r="B679" s="103"/>
    </row>
    <row r="680" spans="1:2">
      <c r="A680" s="102">
        <v>242562</v>
      </c>
      <c r="B680" s="103"/>
    </row>
    <row r="681" spans="1:2">
      <c r="A681" s="102">
        <v>242563</v>
      </c>
      <c r="B681" s="103"/>
    </row>
    <row r="682" spans="1:2">
      <c r="A682" s="102">
        <v>242564</v>
      </c>
      <c r="B682" s="103"/>
    </row>
    <row r="683" spans="1:2">
      <c r="A683" s="102">
        <v>242565</v>
      </c>
      <c r="B683" s="103"/>
    </row>
    <row r="684" spans="1:2">
      <c r="A684" s="102">
        <v>242566</v>
      </c>
      <c r="B684" s="103"/>
    </row>
    <row r="685" spans="1:2">
      <c r="A685" s="102">
        <v>242567</v>
      </c>
      <c r="B685" s="103"/>
    </row>
    <row r="686" spans="1:2">
      <c r="A686" s="102">
        <v>242568</v>
      </c>
      <c r="B686" s="103"/>
    </row>
    <row r="687" spans="1:2">
      <c r="A687" s="102">
        <v>242569</v>
      </c>
      <c r="B687" s="103"/>
    </row>
    <row r="688" spans="1:2">
      <c r="A688" s="102">
        <v>242570</v>
      </c>
      <c r="B688" s="103"/>
    </row>
    <row r="689" spans="1:2">
      <c r="A689" s="102">
        <v>242571</v>
      </c>
      <c r="B689" s="103"/>
    </row>
    <row r="690" spans="1:2">
      <c r="A690" s="102">
        <v>242572</v>
      </c>
      <c r="B690" s="103"/>
    </row>
    <row r="691" spans="1:2">
      <c r="A691" s="102">
        <v>242573</v>
      </c>
      <c r="B691" s="103"/>
    </row>
    <row r="692" spans="1:2">
      <c r="A692" s="102">
        <v>242574</v>
      </c>
      <c r="B692" s="103"/>
    </row>
    <row r="693" spans="1:2">
      <c r="A693" s="102">
        <v>242575</v>
      </c>
      <c r="B693" s="103"/>
    </row>
    <row r="694" spans="1:2">
      <c r="A694" s="102">
        <v>242576</v>
      </c>
      <c r="B694" s="103"/>
    </row>
    <row r="695" spans="1:2">
      <c r="A695" s="102">
        <v>242577</v>
      </c>
      <c r="B695" s="103"/>
    </row>
    <row r="696" spans="1:2">
      <c r="A696" s="102">
        <v>242578</v>
      </c>
      <c r="B696" s="103"/>
    </row>
    <row r="697" spans="1:2">
      <c r="A697" s="102">
        <v>242579</v>
      </c>
      <c r="B697" s="103"/>
    </row>
    <row r="698" spans="1:2">
      <c r="A698" s="102">
        <v>242580</v>
      </c>
      <c r="B698" s="103"/>
    </row>
    <row r="699" spans="1:2">
      <c r="A699" s="102">
        <v>242581</v>
      </c>
      <c r="B699" s="103"/>
    </row>
    <row r="700" spans="1:2">
      <c r="A700" s="102">
        <v>242582</v>
      </c>
      <c r="B700" s="103"/>
    </row>
    <row r="701" spans="1:2">
      <c r="A701" s="102">
        <v>242583</v>
      </c>
      <c r="B701" s="103"/>
    </row>
    <row r="702" spans="1:2">
      <c r="A702" s="102">
        <v>242584</v>
      </c>
      <c r="B702" s="103"/>
    </row>
    <row r="703" spans="1:2">
      <c r="A703" s="102">
        <v>242585</v>
      </c>
      <c r="B703" s="103"/>
    </row>
    <row r="704" spans="1:2">
      <c r="A704" s="102">
        <v>242586</v>
      </c>
      <c r="B704" s="103"/>
    </row>
    <row r="705" spans="1:2">
      <c r="A705" s="102">
        <v>242587</v>
      </c>
      <c r="B705" s="103"/>
    </row>
    <row r="706" spans="1:2">
      <c r="A706" s="102">
        <v>242588</v>
      </c>
      <c r="B706" s="103"/>
    </row>
    <row r="707" spans="1:2">
      <c r="A707" s="102">
        <v>242589</v>
      </c>
      <c r="B707" s="103"/>
    </row>
    <row r="708" spans="1:2">
      <c r="A708" s="102">
        <v>242590</v>
      </c>
      <c r="B708" s="103"/>
    </row>
    <row r="709" spans="1:2">
      <c r="A709" s="102">
        <v>242591</v>
      </c>
      <c r="B709" s="103"/>
    </row>
    <row r="710" spans="1:2">
      <c r="A710" s="102">
        <v>242592</v>
      </c>
      <c r="B710" s="103"/>
    </row>
    <row r="711" spans="1:2">
      <c r="A711" s="102">
        <v>242593</v>
      </c>
      <c r="B711" s="103"/>
    </row>
    <row r="712" spans="1:2">
      <c r="A712" s="102">
        <v>242594</v>
      </c>
      <c r="B712" s="103"/>
    </row>
    <row r="713" spans="1:2">
      <c r="A713" s="102">
        <v>242595</v>
      </c>
      <c r="B713" s="103"/>
    </row>
    <row r="714" spans="1:2">
      <c r="A714" s="102">
        <v>242596</v>
      </c>
      <c r="B714" s="103"/>
    </row>
    <row r="715" spans="1:2">
      <c r="A715" s="102">
        <v>242597</v>
      </c>
      <c r="B715" s="103"/>
    </row>
    <row r="716" spans="1:2">
      <c r="A716" s="102">
        <v>242598</v>
      </c>
      <c r="B716" s="103"/>
    </row>
    <row r="717" spans="1:2">
      <c r="A717" s="102">
        <v>242599</v>
      </c>
      <c r="B717" s="103"/>
    </row>
    <row r="718" spans="1:2">
      <c r="A718" s="102">
        <v>242600</v>
      </c>
      <c r="B718" s="103"/>
    </row>
    <row r="719" spans="1:2">
      <c r="A719" s="102">
        <v>242601</v>
      </c>
      <c r="B719" s="103"/>
    </row>
    <row r="720" spans="1:2">
      <c r="A720" s="102">
        <v>242602</v>
      </c>
      <c r="B720" s="103"/>
    </row>
    <row r="721" spans="1:2">
      <c r="A721" s="102">
        <v>242603</v>
      </c>
      <c r="B721" s="103"/>
    </row>
    <row r="722" spans="1:2">
      <c r="A722" s="102">
        <v>242604</v>
      </c>
      <c r="B722" s="103"/>
    </row>
    <row r="723" spans="1:2">
      <c r="A723" s="102">
        <v>242605</v>
      </c>
      <c r="B723" s="103"/>
    </row>
    <row r="724" spans="1:2">
      <c r="A724" s="102">
        <v>242606</v>
      </c>
      <c r="B724" s="103"/>
    </row>
    <row r="725" spans="1:2">
      <c r="A725" s="102">
        <v>242607</v>
      </c>
      <c r="B725" s="103"/>
    </row>
    <row r="726" spans="1:2">
      <c r="A726" s="102">
        <v>242608</v>
      </c>
      <c r="B726" s="103"/>
    </row>
    <row r="727" spans="1:2">
      <c r="A727" s="102">
        <v>242609</v>
      </c>
      <c r="B727" s="103"/>
    </row>
    <row r="728" spans="1:2">
      <c r="A728" s="102">
        <v>242610</v>
      </c>
      <c r="B728" s="103"/>
    </row>
    <row r="729" spans="1:2">
      <c r="A729" s="102">
        <v>242611</v>
      </c>
      <c r="B729" s="103"/>
    </row>
    <row r="730" spans="1:2">
      <c r="A730" s="102">
        <v>242612</v>
      </c>
      <c r="B730" s="103"/>
    </row>
    <row r="731" spans="1:2">
      <c r="A731" s="102">
        <v>242613</v>
      </c>
    </row>
  </sheetData>
  <phoneticPr fontId="0" type="noConversion"/>
  <pageMargins left="0.81" right="0.19685039370078741" top="0.39370078740157483" bottom="0.39370078740157483" header="0.43307086614173229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การคำนวณตะกอน</vt:lpstr>
      <vt:lpstr>DATA </vt:lpstr>
      <vt:lpstr>อท.50</vt:lpstr>
      <vt:lpstr>TOTAL-2</vt:lpstr>
      <vt:lpstr>P1</vt:lpstr>
      <vt:lpstr>'P1'!Print_Area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</dc:creator>
  <cp:lastModifiedBy>acer</cp:lastModifiedBy>
  <cp:lastPrinted>2020-06-16T02:33:48Z</cp:lastPrinted>
  <dcterms:created xsi:type="dcterms:W3CDTF">1980-01-04T06:00:26Z</dcterms:created>
  <dcterms:modified xsi:type="dcterms:W3CDTF">2020-06-16T02:34:41Z</dcterms:modified>
</cp:coreProperties>
</file>