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งานแก้แล้ว\ลุ่มน้ำปิง\"/>
    </mc:Choice>
  </mc:AlternateContent>
  <xr:revisionPtr revIDLastSave="0" documentId="8_{8F7CFD07-84FE-43EB-BB29-4B1FBA7E4C3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P.21" sheetId="4" r:id="rId1"/>
    <sheet name="ปริมาณสูงสุด" sheetId="5" r:id="rId2"/>
    <sheet name="ปริมาณต่ำสุด" sheetId="6" r:id="rId3"/>
    <sheet name="Data P.21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78" i="3" l="1"/>
  <c r="Q78" i="3"/>
  <c r="O78" i="3"/>
  <c r="O76" i="3"/>
  <c r="B55" i="3"/>
  <c r="E55" i="3"/>
  <c r="O57" i="3"/>
  <c r="O60" i="3"/>
  <c r="O61" i="3"/>
  <c r="O62" i="3"/>
  <c r="O63" i="3"/>
  <c r="O64" i="3"/>
  <c r="O65" i="3"/>
  <c r="O66" i="3"/>
  <c r="O67" i="3"/>
  <c r="O68" i="3"/>
  <c r="O69" i="3"/>
  <c r="O70" i="3"/>
  <c r="O71" i="3"/>
</calcChain>
</file>

<file path=xl/sharedStrings.xml><?xml version="1.0" encoding="utf-8"?>
<sst xmlns="http://schemas.openxmlformats.org/spreadsheetml/2006/main" count="48" uniqueCount="22">
  <si>
    <t xml:space="preserve">       ปริมาณน้ำรายปี</t>
  </si>
  <si>
    <t xml:space="preserve"> </t>
  </si>
  <si>
    <t>สถานี :  P.21  น้ำแม่ริม  อ.แม่ริม  จ.เชียงใหม่</t>
  </si>
  <si>
    <t>พื้นที่รับน้ำ   515   ตร.กม.</t>
  </si>
  <si>
    <t>ตลิ่งฝั่งซ้าย 322.59  ม.(ร.ท.ก.) ตลิ่งฝั่งขวา  323.02  ม.(ร.ท.ก.) ท้องน้ำ0.0076 ม.(ร.ท.ก.) ศูนย์เสาระดับน้ำ 319.70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</si>
  <si>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</si>
  <si>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</si>
  <si>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</si>
  <si>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</si>
  <si>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</si>
  <si>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</si>
  <si>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</si>
  <si>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</si>
  <si>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</si>
  <si>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</si>
  <si>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</si>
  <si>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</si>
  <si>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</si>
  <si>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</si>
  <si>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_</t>
  </si>
  <si>
    <t>-</t>
  </si>
  <si>
    <r>
      <t>หมายเหตุ</t>
    </r>
    <r>
      <rPr>
        <sz val="16"/>
        <rFont val="AngsanaUPC"/>
        <family val="1"/>
      </rPr>
      <t xml:space="preserve">  1. ปีน้ำเริ่มตั้งแต่ 31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</si>
</sst>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.0"/>
    <numFmt numFmtId="166" formatCode="d\ \ด\ด\ด"/>
    <numFmt numFmtId="167" formatCode="d\ mmm"/>
    <numFmt numFmtId="168" formatCode="bbbb"/>
  </numFmts>
  <fonts count="26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"/>
      <family val="1"/>
    </font>
    <font>
      <b/>
      <sz val="22"/>
      <name val="Angsana New"/>
      <family val="1"/>
    </font>
    <font>
      <sz val="16"/>
      <name val="AngsanaUPC"/>
      <family val="1"/>
    </font>
    <font>
      <b/>
      <u/>
      <sz val="16"/>
      <name val="AngsanaUPC"/>
      <family val="1"/>
    </font>
    <font>
      <sz val="14"/>
      <name val="TH SarabunPSK"/>
      <family val="2"/>
    </font>
    <font>
      <b/>
      <sz val="14"/>
      <name val="AngsanaUPC"/>
      <family val="1"/>
    </font>
    <font>
      <sz val="14"/>
      <name val="Angsana New"/>
      <family val="1"/>
      <charset val="22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3">
    <xf numFmtId="164" fontId="0" fillId="0" borderId="0" xfId="0"/>
    <xf numFmtId="0" fontId="19" fillId="0" borderId="0" xfId="28" applyFont="1"/>
    <xf numFmtId="166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6" fontId="19" fillId="0" borderId="0" xfId="28" applyNumberFormat="1" applyFont="1" applyAlignment="1">
      <alignment horizontal="centerContinuous"/>
    </xf>
    <xf numFmtId="0" fontId="10" fillId="0" borderId="0" xfId="28"/>
    <xf numFmtId="2" fontId="19" fillId="0" borderId="0" xfId="28" applyNumberFormat="1" applyFont="1"/>
    <xf numFmtId="166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66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66" fontId="19" fillId="0" borderId="0" xfId="28" applyNumberFormat="1" applyFont="1"/>
    <xf numFmtId="2" fontId="10" fillId="0" borderId="0" xfId="28" applyNumberFormat="1"/>
    <xf numFmtId="168" fontId="19" fillId="0" borderId="0" xfId="28" applyNumberFormat="1" applyFont="1"/>
    <xf numFmtId="2" fontId="6" fillId="0" borderId="0" xfId="28" applyNumberFormat="1" applyFont="1"/>
    <xf numFmtId="2" fontId="10" fillId="0" borderId="24" xfId="28" applyNumberFormat="1" applyBorder="1"/>
    <xf numFmtId="2" fontId="10" fillId="0" borderId="25" xfId="28" applyNumberFormat="1" applyBorder="1"/>
    <xf numFmtId="2" fontId="10" fillId="0" borderId="27" xfId="28" applyNumberFormat="1" applyBorder="1"/>
    <xf numFmtId="2" fontId="10" fillId="0" borderId="26" xfId="28" applyNumberFormat="1" applyBorder="1"/>
    <xf numFmtId="167" fontId="10" fillId="0" borderId="26" xfId="28" applyNumberFormat="1" applyBorder="1"/>
    <xf numFmtId="166" fontId="10" fillId="0" borderId="26" xfId="28" applyNumberFormat="1" applyBorder="1"/>
    <xf numFmtId="2" fontId="10" fillId="0" borderId="29" xfId="28" applyNumberFormat="1" applyBorder="1"/>
    <xf numFmtId="166" fontId="22" fillId="0" borderId="30" xfId="28" applyNumberFormat="1" applyFont="1" applyBorder="1"/>
    <xf numFmtId="166" fontId="10" fillId="0" borderId="16" xfId="28" applyNumberFormat="1" applyBorder="1"/>
    <xf numFmtId="2" fontId="10" fillId="0" borderId="30" xfId="28" applyNumberFormat="1" applyBorder="1"/>
    <xf numFmtId="166" fontId="10" fillId="0" borderId="31" xfId="28" applyNumberFormat="1" applyBorder="1"/>
    <xf numFmtId="2" fontId="10" fillId="0" borderId="32" xfId="28" applyNumberFormat="1" applyBorder="1"/>
    <xf numFmtId="2" fontId="10" fillId="0" borderId="31" xfId="28" applyNumberFormat="1" applyBorder="1"/>
    <xf numFmtId="166" fontId="10" fillId="0" borderId="0" xfId="28" applyNumberFormat="1"/>
    <xf numFmtId="0" fontId="23" fillId="0" borderId="0" xfId="27" applyFont="1"/>
    <xf numFmtId="0" fontId="10" fillId="0" borderId="0" xfId="28" applyAlignment="1">
      <alignment horizontal="right"/>
    </xf>
    <xf numFmtId="2" fontId="24" fillId="0" borderId="0" xfId="28" applyNumberFormat="1" applyFont="1"/>
    <xf numFmtId="166" fontId="24" fillId="0" borderId="0" xfId="28" applyNumberFormat="1" applyFont="1" applyAlignment="1">
      <alignment horizontal="right"/>
    </xf>
    <xf numFmtId="0" fontId="24" fillId="0" borderId="0" xfId="28" applyFont="1"/>
    <xf numFmtId="166" fontId="24" fillId="0" borderId="0" xfId="28" applyNumberFormat="1" applyFont="1"/>
    <xf numFmtId="2" fontId="24" fillId="0" borderId="0" xfId="28" applyNumberFormat="1" applyFont="1" applyAlignment="1">
      <alignment horizontal="right"/>
    </xf>
    <xf numFmtId="0" fontId="24" fillId="0" borderId="0" xfId="28" applyFont="1" applyAlignment="1">
      <alignment horizontal="left"/>
    </xf>
    <xf numFmtId="2" fontId="24" fillId="0" borderId="0" xfId="28" applyNumberFormat="1" applyFont="1" applyAlignment="1">
      <alignment horizontal="left"/>
    </xf>
    <xf numFmtId="2" fontId="24" fillId="0" borderId="0" xfId="28" applyNumberFormat="1" applyFont="1" applyAlignment="1">
      <alignment horizontal="center"/>
    </xf>
    <xf numFmtId="166" fontId="24" fillId="0" borderId="0" xfId="28" applyNumberFormat="1" applyFont="1" applyAlignment="1">
      <alignment horizontal="center"/>
    </xf>
    <xf numFmtId="0" fontId="24" fillId="0" borderId="10" xfId="28" applyFont="1" applyBorder="1" applyAlignment="1">
      <alignment horizontal="center"/>
    </xf>
    <xf numFmtId="2" fontId="24" fillId="0" borderId="11" xfId="28" applyNumberFormat="1" applyFont="1" applyBorder="1" applyAlignment="1">
      <alignment horizontal="centerContinuous"/>
    </xf>
    <xf numFmtId="0" fontId="24" fillId="0" borderId="11" xfId="28" applyFont="1" applyBorder="1" applyAlignment="1">
      <alignment horizontal="centerContinuous"/>
    </xf>
    <xf numFmtId="166" fontId="24" fillId="0" borderId="11" xfId="28" applyNumberFormat="1" applyFont="1" applyBorder="1" applyAlignment="1">
      <alignment horizontal="centerContinuous"/>
    </xf>
    <xf numFmtId="2" fontId="24" fillId="0" borderId="13" xfId="28" applyNumberFormat="1" applyFont="1" applyBorder="1" applyAlignment="1">
      <alignment horizontal="centerContinuous"/>
    </xf>
    <xf numFmtId="0" fontId="24" fillId="0" borderId="15" xfId="28" applyFont="1" applyBorder="1" applyAlignment="1">
      <alignment horizontal="center"/>
    </xf>
    <xf numFmtId="2" fontId="24" fillId="0" borderId="16" xfId="28" applyNumberFormat="1" applyFont="1" applyBorder="1" applyAlignment="1">
      <alignment horizontal="centerContinuous"/>
    </xf>
    <xf numFmtId="0" fontId="24" fillId="0" borderId="17" xfId="28" applyFont="1" applyBorder="1" applyAlignment="1">
      <alignment horizontal="centerContinuous"/>
    </xf>
    <xf numFmtId="166" fontId="24" fillId="0" borderId="16" xfId="28" applyNumberFormat="1" applyFont="1" applyBorder="1" applyAlignment="1">
      <alignment horizontal="centerContinuous"/>
    </xf>
    <xf numFmtId="0" fontId="24" fillId="0" borderId="16" xfId="28" applyFont="1" applyBorder="1" applyAlignment="1">
      <alignment horizontal="centerContinuous"/>
    </xf>
    <xf numFmtId="166" fontId="24" fillId="0" borderId="18" xfId="28" applyNumberFormat="1" applyFont="1" applyBorder="1" applyAlignment="1">
      <alignment horizontal="centerContinuous"/>
    </xf>
    <xf numFmtId="2" fontId="24" fillId="0" borderId="17" xfId="28" applyNumberFormat="1" applyFont="1" applyBorder="1" applyAlignment="1">
      <alignment horizontal="centerContinuous"/>
    </xf>
    <xf numFmtId="2" fontId="24" fillId="0" borderId="15" xfId="28" applyNumberFormat="1" applyFont="1" applyBorder="1" applyAlignment="1">
      <alignment horizontal="center"/>
    </xf>
    <xf numFmtId="0" fontId="24" fillId="0" borderId="18" xfId="28" applyFont="1" applyBorder="1"/>
    <xf numFmtId="0" fontId="6" fillId="0" borderId="10" xfId="28" applyFont="1" applyBorder="1"/>
    <xf numFmtId="2" fontId="6" fillId="0" borderId="20" xfId="28" applyNumberFormat="1" applyFont="1" applyBorder="1"/>
    <xf numFmtId="2" fontId="6" fillId="0" borderId="21" xfId="28" applyNumberFormat="1" applyFont="1" applyBorder="1"/>
    <xf numFmtId="167" fontId="6" fillId="0" borderId="22" xfId="28" applyNumberFormat="1" applyFont="1" applyBorder="1"/>
    <xf numFmtId="2" fontId="6" fillId="0" borderId="23" xfId="28" applyNumberFormat="1" applyFont="1" applyBorder="1"/>
    <xf numFmtId="2" fontId="6" fillId="0" borderId="22" xfId="28" applyNumberFormat="1" applyFont="1" applyBorder="1"/>
    <xf numFmtId="0" fontId="6" fillId="0" borderId="15" xfId="28" applyFont="1" applyBorder="1"/>
    <xf numFmtId="2" fontId="6" fillId="0" borderId="24" xfId="28" applyNumberFormat="1" applyFont="1" applyBorder="1"/>
    <xf numFmtId="2" fontId="6" fillId="0" borderId="25" xfId="28" applyNumberFormat="1" applyFont="1" applyBorder="1"/>
    <xf numFmtId="167" fontId="6" fillId="0" borderId="26" xfId="28" applyNumberFormat="1" applyFont="1" applyBorder="1"/>
    <xf numFmtId="2" fontId="6" fillId="0" borderId="24" xfId="28" applyNumberFormat="1" applyFont="1" applyBorder="1" applyAlignment="1">
      <alignment horizontal="center"/>
    </xf>
    <xf numFmtId="2" fontId="6" fillId="0" borderId="25" xfId="28" applyNumberFormat="1" applyFont="1" applyBorder="1" applyAlignment="1">
      <alignment horizontal="right"/>
    </xf>
    <xf numFmtId="167" fontId="6" fillId="0" borderId="26" xfId="28" applyNumberFormat="1" applyFont="1" applyBorder="1" applyAlignment="1">
      <alignment horizontal="center"/>
    </xf>
    <xf numFmtId="2" fontId="6" fillId="0" borderId="27" xfId="28" applyNumberFormat="1" applyFont="1" applyBorder="1"/>
    <xf numFmtId="2" fontId="6" fillId="0" borderId="26" xfId="28" applyNumberFormat="1" applyFont="1" applyBorder="1"/>
    <xf numFmtId="2" fontId="6" fillId="18" borderId="28" xfId="28" applyNumberFormat="1" applyFont="1" applyFill="1" applyBorder="1"/>
    <xf numFmtId="166" fontId="6" fillId="0" borderId="27" xfId="28" applyNumberFormat="1" applyFont="1" applyBorder="1" applyAlignment="1">
      <alignment horizontal="right"/>
    </xf>
    <xf numFmtId="166" fontId="6" fillId="0" borderId="26" xfId="28" applyNumberFormat="1" applyFont="1" applyBorder="1" applyAlignment="1">
      <alignment horizontal="right"/>
    </xf>
    <xf numFmtId="0" fontId="6" fillId="0" borderId="18" xfId="28" applyFont="1" applyBorder="1"/>
    <xf numFmtId="2" fontId="6" fillId="0" borderId="29" xfId="28" applyNumberFormat="1" applyFont="1" applyBorder="1"/>
    <xf numFmtId="2" fontId="6" fillId="0" borderId="30" xfId="28" applyNumberFormat="1" applyFont="1" applyBorder="1"/>
    <xf numFmtId="167" fontId="6" fillId="0" borderId="31" xfId="28" applyNumberFormat="1" applyFont="1" applyBorder="1"/>
    <xf numFmtId="2" fontId="6" fillId="0" borderId="32" xfId="28" applyNumberFormat="1" applyFont="1" applyBorder="1"/>
    <xf numFmtId="2" fontId="6" fillId="0" borderId="31" xfId="28" applyNumberFormat="1" applyFont="1" applyBorder="1"/>
    <xf numFmtId="16" fontId="6" fillId="0" borderId="22" xfId="28" applyNumberFormat="1" applyFont="1" applyBorder="1"/>
    <xf numFmtId="167" fontId="6" fillId="0" borderId="22" xfId="28" applyNumberFormat="1" applyFont="1" applyBorder="1" applyAlignment="1">
      <alignment horizontal="center"/>
    </xf>
    <xf numFmtId="16" fontId="6" fillId="0" borderId="26" xfId="28" applyNumberFormat="1" applyFont="1" applyBorder="1"/>
    <xf numFmtId="165" fontId="6" fillId="0" borderId="25" xfId="28" applyNumberFormat="1" applyFont="1" applyBorder="1"/>
    <xf numFmtId="2" fontId="6" fillId="0" borderId="33" xfId="28" applyNumberFormat="1" applyFont="1" applyBorder="1"/>
    <xf numFmtId="2" fontId="6" fillId="0" borderId="26" xfId="28" applyNumberFormat="1" applyFont="1" applyBorder="1" applyAlignment="1">
      <alignment horizontal="right"/>
    </xf>
    <xf numFmtId="165" fontId="6" fillId="0" borderId="24" xfId="28" applyNumberFormat="1" applyFont="1" applyBorder="1" applyAlignment="1">
      <alignment horizontal="right"/>
    </xf>
    <xf numFmtId="165" fontId="6" fillId="0" borderId="25" xfId="28" applyNumberFormat="1" applyFont="1" applyBorder="1" applyAlignment="1">
      <alignment horizontal="right"/>
    </xf>
    <xf numFmtId="165" fontId="6" fillId="0" borderId="26" xfId="28" applyNumberFormat="1" applyFont="1" applyBorder="1" applyAlignment="1">
      <alignment horizontal="right"/>
    </xf>
    <xf numFmtId="2" fontId="6" fillId="0" borderId="19" xfId="28" applyNumberFormat="1" applyFont="1" applyBorder="1" applyAlignment="1">
      <alignment horizontal="right"/>
    </xf>
    <xf numFmtId="2" fontId="6" fillId="18" borderId="24" xfId="28" applyNumberFormat="1" applyFont="1" applyFill="1" applyBorder="1"/>
    <xf numFmtId="2" fontId="6" fillId="0" borderId="24" xfId="27" applyNumberFormat="1" applyFont="1" applyBorder="1"/>
    <xf numFmtId="2" fontId="6" fillId="0" borderId="25" xfId="27" applyNumberFormat="1" applyFont="1" applyBorder="1"/>
    <xf numFmtId="16" fontId="6" fillId="0" borderId="26" xfId="27" applyNumberFormat="1" applyFont="1" applyBorder="1"/>
    <xf numFmtId="167" fontId="6" fillId="0" borderId="26" xfId="27" applyNumberFormat="1" applyFont="1" applyBorder="1"/>
    <xf numFmtId="2" fontId="6" fillId="0" borderId="27" xfId="27" applyNumberFormat="1" applyFont="1" applyBorder="1"/>
    <xf numFmtId="2" fontId="6" fillId="0" borderId="26" xfId="27" applyNumberFormat="1" applyFont="1" applyBorder="1"/>
    <xf numFmtId="2" fontId="6" fillId="0" borderId="24" xfId="0" applyNumberFormat="1" applyFont="1" applyBorder="1"/>
    <xf numFmtId="2" fontId="6" fillId="0" borderId="25" xfId="0" applyNumberFormat="1" applyFont="1" applyBorder="1"/>
    <xf numFmtId="16" fontId="6" fillId="0" borderId="26" xfId="0" applyNumberFormat="1" applyFont="1" applyBorder="1"/>
    <xf numFmtId="167" fontId="6" fillId="0" borderId="26" xfId="0" applyNumberFormat="1" applyFont="1" applyBorder="1"/>
    <xf numFmtId="2" fontId="6" fillId="0" borderId="27" xfId="0" applyNumberFormat="1" applyFont="1" applyBorder="1"/>
    <xf numFmtId="2" fontId="6" fillId="0" borderId="26" xfId="0" applyNumberFormat="1" applyFont="1" applyBorder="1"/>
    <xf numFmtId="0" fontId="25" fillId="0" borderId="0" xfId="28" applyFont="1"/>
    <xf numFmtId="0" fontId="25" fillId="0" borderId="0" xfId="28" applyFont="1" applyAlignment="1">
      <alignment horizontal="center"/>
    </xf>
    <xf numFmtId="0" fontId="6" fillId="0" borderId="0" xfId="28" applyFont="1"/>
    <xf numFmtId="166" fontId="24" fillId="0" borderId="12" xfId="28" applyNumberFormat="1" applyFont="1" applyBorder="1" applyAlignment="1">
      <alignment horizontal="centerContinuous"/>
    </xf>
    <xf numFmtId="2" fontId="24" fillId="0" borderId="14" xfId="28" applyNumberFormat="1" applyFont="1" applyBorder="1" applyAlignment="1">
      <alignment horizontal="centerContinuous"/>
    </xf>
    <xf numFmtId="2" fontId="24" fillId="0" borderId="19" xfId="28" applyNumberFormat="1" applyFont="1" applyBorder="1"/>
    <xf numFmtId="166" fontId="24" fillId="0" borderId="19" xfId="28" applyNumberFormat="1" applyFont="1" applyBorder="1" applyAlignment="1">
      <alignment horizontal="center"/>
    </xf>
    <xf numFmtId="2" fontId="24" fillId="0" borderId="19" xfId="28" applyNumberFormat="1" applyFont="1" applyBorder="1" applyAlignment="1">
      <alignment horizontal="left"/>
    </xf>
    <xf numFmtId="2" fontId="24" fillId="0" borderId="19" xfId="28" applyNumberFormat="1" applyFont="1" applyBorder="1" applyAlignment="1">
      <alignment horizontal="center"/>
    </xf>
    <xf numFmtId="166" fontId="24" fillId="0" borderId="15" xfId="28" applyNumberFormat="1" applyFont="1" applyBorder="1" applyAlignment="1">
      <alignment horizontal="center"/>
    </xf>
    <xf numFmtId="2" fontId="24" fillId="0" borderId="16" xfId="28" applyNumberFormat="1" applyFont="1" applyBorder="1"/>
    <xf numFmtId="2" fontId="24" fillId="0" borderId="16" xfId="28" applyNumberFormat="1" applyFont="1" applyBorder="1" applyAlignment="1">
      <alignment horizontal="center"/>
    </xf>
    <xf numFmtId="166" fontId="24" fillId="0" borderId="16" xfId="28" applyNumberFormat="1" applyFont="1" applyBorder="1" applyAlignment="1">
      <alignment horizontal="right"/>
    </xf>
    <xf numFmtId="166" fontId="24" fillId="0" borderId="16" xfId="28" applyNumberFormat="1" applyFont="1" applyBorder="1" applyAlignment="1">
      <alignment horizontal="center"/>
    </xf>
    <xf numFmtId="166" fontId="24" fillId="0" borderId="18" xfId="28" applyNumberFormat="1" applyFont="1" applyBorder="1"/>
    <xf numFmtId="0" fontId="6" fillId="0" borderId="15" xfId="27" applyFont="1" applyBorder="1"/>
    <xf numFmtId="2" fontId="23" fillId="0" borderId="25" xfId="0" applyNumberFormat="1" applyFont="1" applyBorder="1"/>
    <xf numFmtId="2" fontId="23" fillId="0" borderId="27" xfId="0" applyNumberFormat="1" applyFont="1" applyBorder="1"/>
    <xf numFmtId="2" fontId="23" fillId="0" borderId="26" xfId="0" applyNumberFormat="1" applyFont="1" applyBorder="1"/>
    <xf numFmtId="2" fontId="23" fillId="0" borderId="24" xfId="0" applyNumberFormat="1" applyFont="1" applyBorder="1"/>
    <xf numFmtId="16" fontId="23" fillId="0" borderId="26" xfId="0" applyNumberFormat="1" applyFont="1" applyBorder="1"/>
    <xf numFmtId="167" fontId="23" fillId="0" borderId="26" xfId="0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P.21" xfId="27" xr:uid="{00000000-0005-0000-0000-00001B000000}"/>
    <cellStyle name="ปกติ_H41P21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P.21 </a:t>
            </a:r>
            <a:r>
              <a:rPr lang="th-TH"/>
              <a:t>น้ำแม่ริม บ้านริมใต้ อ.แม่ริม จ.เชียงใหม่</a:t>
            </a:r>
          </a:p>
        </c:rich>
      </c:tx>
      <c:layout>
        <c:manualLayout>
          <c:xMode val="edge"/>
          <c:yMode val="edge"/>
          <c:x val="0.2996670366259711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6264274061990212"/>
          <c:w val="0.80355160932297442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2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9-49F1-95DA-AE14EC716F09}"/>
                </c:ext>
              </c:extLst>
            </c:dLbl>
            <c:dLbl>
              <c:idx val="6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9-49F1-95DA-AE14EC716F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P.21'!$A$9:$A$78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P.21'!$Q$9:$Q$78</c:f>
              <c:numCache>
                <c:formatCode>0.00</c:formatCode>
                <c:ptCount val="70"/>
                <c:pt idx="0">
                  <c:v>2.8600000000000136</c:v>
                </c:pt>
                <c:pt idx="1">
                  <c:v>2.6200000000000045</c:v>
                </c:pt>
                <c:pt idx="2">
                  <c:v>2.9900000000000091</c:v>
                </c:pt>
                <c:pt idx="3">
                  <c:v>2.7400000000000091</c:v>
                </c:pt>
                <c:pt idx="4">
                  <c:v>2.6399999999999864</c:v>
                </c:pt>
                <c:pt idx="5">
                  <c:v>2.7900000000000205</c:v>
                </c:pt>
                <c:pt idx="6">
                  <c:v>2.5900000000000318</c:v>
                </c:pt>
                <c:pt idx="7">
                  <c:v>2.6399999999999864</c:v>
                </c:pt>
                <c:pt idx="8">
                  <c:v>2.6200000000000045</c:v>
                </c:pt>
                <c:pt idx="9">
                  <c:v>2.660000000000025</c:v>
                </c:pt>
                <c:pt idx="10">
                  <c:v>2.6399999999999864</c:v>
                </c:pt>
                <c:pt idx="11">
                  <c:v>2.7300000000000182</c:v>
                </c:pt>
                <c:pt idx="12">
                  <c:v>2.6500000000000341</c:v>
                </c:pt>
                <c:pt idx="13">
                  <c:v>2.7200000000000273</c:v>
                </c:pt>
                <c:pt idx="14">
                  <c:v>2.410000000000025</c:v>
                </c:pt>
                <c:pt idx="15">
                  <c:v>2.7700000000000387</c:v>
                </c:pt>
                <c:pt idx="16">
                  <c:v>2.8600000000000136</c:v>
                </c:pt>
                <c:pt idx="17">
                  <c:v>2.8100000000000023</c:v>
                </c:pt>
                <c:pt idx="18">
                  <c:v>2.7200000000000273</c:v>
                </c:pt>
                <c:pt idx="19">
                  <c:v>2.9800000000000182</c:v>
                </c:pt>
                <c:pt idx="20">
                  <c:v>2.6399999999999864</c:v>
                </c:pt>
                <c:pt idx="21">
                  <c:v>3.4300000000000068</c:v>
                </c:pt>
                <c:pt idx="22">
                  <c:v>2.9000000000000341</c:v>
                </c:pt>
                <c:pt idx="23">
                  <c:v>2.7100000000000364</c:v>
                </c:pt>
                <c:pt idx="24">
                  <c:v>2.6100000000000136</c:v>
                </c:pt>
                <c:pt idx="25">
                  <c:v>2.6700000000000159</c:v>
                </c:pt>
                <c:pt idx="26">
                  <c:v>2.5799999999999841</c:v>
                </c:pt>
                <c:pt idx="27">
                  <c:v>2.9600000000000364</c:v>
                </c:pt>
                <c:pt idx="28">
                  <c:v>2.5400000000000205</c:v>
                </c:pt>
                <c:pt idx="29">
                  <c:v>2.6800000000000068</c:v>
                </c:pt>
                <c:pt idx="30">
                  <c:v>2.5300000000000296</c:v>
                </c:pt>
                <c:pt idx="31">
                  <c:v>2.8000000000000114</c:v>
                </c:pt>
                <c:pt idx="32">
                  <c:v>2.7900000000000205</c:v>
                </c:pt>
                <c:pt idx="33">
                  <c:v>2.9900000000000091</c:v>
                </c:pt>
                <c:pt idx="34">
                  <c:v>2.8299999999999841</c:v>
                </c:pt>
                <c:pt idx="35">
                  <c:v>1.9499999999999886</c:v>
                </c:pt>
                <c:pt idx="36">
                  <c:v>2.6999999999999886</c:v>
                </c:pt>
                <c:pt idx="37">
                  <c:v>1.5799999999999841</c:v>
                </c:pt>
                <c:pt idx="38">
                  <c:v>2.3700000000000045</c:v>
                </c:pt>
                <c:pt idx="39">
                  <c:v>2.7700000000000387</c:v>
                </c:pt>
                <c:pt idx="40">
                  <c:v>3.8000000000000114</c:v>
                </c:pt>
                <c:pt idx="41">
                  <c:v>3.3899999999999864</c:v>
                </c:pt>
                <c:pt idx="42">
                  <c:v>2.7599999999999909</c:v>
                </c:pt>
                <c:pt idx="43">
                  <c:v>3.0300000000000296</c:v>
                </c:pt>
                <c:pt idx="44">
                  <c:v>2.9399999999999977</c:v>
                </c:pt>
                <c:pt idx="45">
                  <c:v>3.2200000000000273</c:v>
                </c:pt>
                <c:pt idx="46">
                  <c:v>2.9599999999999795</c:v>
                </c:pt>
                <c:pt idx="47">
                  <c:v>3.7200000000000273</c:v>
                </c:pt>
                <c:pt idx="48">
                  <c:v>4.2800000000000296</c:v>
                </c:pt>
                <c:pt idx="49">
                  <c:v>3.2700000000000387</c:v>
                </c:pt>
                <c:pt idx="50">
                  <c:v>3.3799999999999955</c:v>
                </c:pt>
                <c:pt idx="51">
                  <c:v>4.2400000000000091</c:v>
                </c:pt>
                <c:pt idx="52">
                  <c:v>4.75</c:v>
                </c:pt>
                <c:pt idx="53">
                  <c:v>3.2599999999999909</c:v>
                </c:pt>
                <c:pt idx="54">
                  <c:v>3.0099999999999909</c:v>
                </c:pt>
                <c:pt idx="55">
                  <c:v>3.3199999999999932</c:v>
                </c:pt>
                <c:pt idx="56">
                  <c:v>2.9800000000000182</c:v>
                </c:pt>
                <c:pt idx="57">
                  <c:v>4.660000000000025</c:v>
                </c:pt>
                <c:pt idx="58">
                  <c:v>2.9200000000000159</c:v>
                </c:pt>
                <c:pt idx="59">
                  <c:v>3.5799999999999841</c:v>
                </c:pt>
                <c:pt idx="60">
                  <c:v>3.3400000000000318</c:v>
                </c:pt>
                <c:pt idx="61">
                  <c:v>2.6999999999999886</c:v>
                </c:pt>
                <c:pt idx="62">
                  <c:v>2.7599999999999909</c:v>
                </c:pt>
                <c:pt idx="63">
                  <c:v>4.0699999999999932</c:v>
                </c:pt>
                <c:pt idx="64">
                  <c:v>3.4600000000000364</c:v>
                </c:pt>
                <c:pt idx="65">
                  <c:v>2.8799999999999955</c:v>
                </c:pt>
                <c:pt idx="66">
                  <c:v>2.910000000000025</c:v>
                </c:pt>
                <c:pt idx="67" formatCode="General">
                  <c:v>2.8199999999999932</c:v>
                </c:pt>
                <c:pt idx="68" formatCode="General">
                  <c:v>3.9200000000000159</c:v>
                </c:pt>
                <c:pt idx="69">
                  <c:v>3.3299999999999841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9-49F1-95DA-AE14EC716F09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P.21'!$A$9:$A$78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P.21'!$R$9:$R$78</c:f>
              <c:numCache>
                <c:formatCode>0.00</c:formatCode>
                <c:ptCount val="70"/>
                <c:pt idx="0">
                  <c:v>0.60000000000002274</c:v>
                </c:pt>
                <c:pt idx="1">
                  <c:v>0.50999999999999091</c:v>
                </c:pt>
                <c:pt idx="2">
                  <c:v>0.47000000000002728</c:v>
                </c:pt>
                <c:pt idx="3">
                  <c:v>0.49000000000000909</c:v>
                </c:pt>
                <c:pt idx="4">
                  <c:v>0.31999999999999318</c:v>
                </c:pt>
                <c:pt idx="5">
                  <c:v>0.38999999999998636</c:v>
                </c:pt>
                <c:pt idx="6">
                  <c:v>0.38999999999998636</c:v>
                </c:pt>
                <c:pt idx="7">
                  <c:v>0.36000000000001364</c:v>
                </c:pt>
                <c:pt idx="8">
                  <c:v>0.37000000000000455</c:v>
                </c:pt>
                <c:pt idx="9">
                  <c:v>0.31999999999999318</c:v>
                </c:pt>
                <c:pt idx="10">
                  <c:v>0.43000000000000682</c:v>
                </c:pt>
                <c:pt idx="11">
                  <c:v>0.46000000000003638</c:v>
                </c:pt>
                <c:pt idx="12">
                  <c:v>0.43000000000000682</c:v>
                </c:pt>
                <c:pt idx="13">
                  <c:v>0.44999999999998863</c:v>
                </c:pt>
                <c:pt idx="14">
                  <c:v>0.46000000000003638</c:v>
                </c:pt>
                <c:pt idx="15">
                  <c:v>0.50999999999999091</c:v>
                </c:pt>
                <c:pt idx="16">
                  <c:v>0.59000000000003183</c:v>
                </c:pt>
                <c:pt idx="17">
                  <c:v>0.52000000000003865</c:v>
                </c:pt>
                <c:pt idx="18">
                  <c:v>0.55000000000001137</c:v>
                </c:pt>
                <c:pt idx="19">
                  <c:v>0.52000000000003865</c:v>
                </c:pt>
                <c:pt idx="20">
                  <c:v>0.54000000000002046</c:v>
                </c:pt>
                <c:pt idx="21">
                  <c:v>0.62999999999999545</c:v>
                </c:pt>
                <c:pt idx="22">
                  <c:v>0.54000000000002046</c:v>
                </c:pt>
                <c:pt idx="23">
                  <c:v>0.5</c:v>
                </c:pt>
                <c:pt idx="24">
                  <c:v>0.48000000000001819</c:v>
                </c:pt>
                <c:pt idx="25">
                  <c:v>0.43999999999999773</c:v>
                </c:pt>
                <c:pt idx="26">
                  <c:v>0.60000000000002274</c:v>
                </c:pt>
                <c:pt idx="27">
                  <c:v>0.37000000000000455</c:v>
                </c:pt>
                <c:pt idx="28">
                  <c:v>0.36000000000001364</c:v>
                </c:pt>
                <c:pt idx="29">
                  <c:v>0.34000000000003183</c:v>
                </c:pt>
                <c:pt idx="30">
                  <c:v>0.31000000000000227</c:v>
                </c:pt>
                <c:pt idx="31">
                  <c:v>0.25999999999999091</c:v>
                </c:pt>
                <c:pt idx="32">
                  <c:v>0.23000000000001819</c:v>
                </c:pt>
                <c:pt idx="33">
                  <c:v>0.29000000000002046</c:v>
                </c:pt>
                <c:pt idx="34">
                  <c:v>-0.14999999999997726</c:v>
                </c:pt>
                <c:pt idx="35">
                  <c:v>-0.24000000000000909</c:v>
                </c:pt>
                <c:pt idx="36">
                  <c:v>-0.31000000000000227</c:v>
                </c:pt>
                <c:pt idx="37">
                  <c:v>-0.34999999999996589</c:v>
                </c:pt>
                <c:pt idx="38">
                  <c:v>-9.9999999999965894E-2</c:v>
                </c:pt>
                <c:pt idx="39">
                  <c:v>4.0000000000020464E-2</c:v>
                </c:pt>
                <c:pt idx="40">
                  <c:v>0.31999999999999318</c:v>
                </c:pt>
                <c:pt idx="41">
                  <c:v>0.36000000000001364</c:v>
                </c:pt>
                <c:pt idx="42">
                  <c:v>0.37000000000000455</c:v>
                </c:pt>
                <c:pt idx="43">
                  <c:v>0.31999999999999318</c:v>
                </c:pt>
                <c:pt idx="44">
                  <c:v>0.30000000000001137</c:v>
                </c:pt>
                <c:pt idx="45">
                  <c:v>0.43999999999999773</c:v>
                </c:pt>
                <c:pt idx="46">
                  <c:v>0</c:v>
                </c:pt>
                <c:pt idx="47">
                  <c:v>0.62000000000000455</c:v>
                </c:pt>
                <c:pt idx="48">
                  <c:v>0.59000000000003183</c:v>
                </c:pt>
                <c:pt idx="49">
                  <c:v>0</c:v>
                </c:pt>
                <c:pt idx="50">
                  <c:v>0.42000000000001592</c:v>
                </c:pt>
                <c:pt idx="51">
                  <c:v>0.36000000000001364</c:v>
                </c:pt>
                <c:pt idx="52">
                  <c:v>0.48000000000001819</c:v>
                </c:pt>
                <c:pt idx="53">
                  <c:v>0.48000000000001819</c:v>
                </c:pt>
                <c:pt idx="54">
                  <c:v>0.65000000000003411</c:v>
                </c:pt>
                <c:pt idx="55">
                  <c:v>0.59000000000003183</c:v>
                </c:pt>
                <c:pt idx="56">
                  <c:v>0.54000000000002046</c:v>
                </c:pt>
                <c:pt idx="57">
                  <c:v>0.40000000000003411</c:v>
                </c:pt>
                <c:pt idx="58">
                  <c:v>0.48000000000001819</c:v>
                </c:pt>
                <c:pt idx="59">
                  <c:v>0.38999999999998636</c:v>
                </c:pt>
                <c:pt idx="60">
                  <c:v>0.30000000000001137</c:v>
                </c:pt>
                <c:pt idx="61">
                  <c:v>0.31999999999999318</c:v>
                </c:pt>
                <c:pt idx="62">
                  <c:v>0.25999999999999091</c:v>
                </c:pt>
                <c:pt idx="63">
                  <c:v>0.36000000000001364</c:v>
                </c:pt>
                <c:pt idx="64">
                  <c:v>0.5</c:v>
                </c:pt>
                <c:pt idx="65">
                  <c:v>0.19999999999998863</c:v>
                </c:pt>
                <c:pt idx="66">
                  <c:v>0.23000000000001819</c:v>
                </c:pt>
                <c:pt idx="67" formatCode="General">
                  <c:v>0.34000000000003183</c:v>
                </c:pt>
                <c:pt idx="68" formatCode="General">
                  <c:v>0.40000000000003411</c:v>
                </c:pt>
                <c:pt idx="69">
                  <c:v>0.22000000000002728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9-49F1-95DA-AE14EC716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26608463"/>
        <c:axId val="1"/>
      </c:barChart>
      <c:catAx>
        <c:axId val="17266084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4561598224195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726608463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P.21 </a:t>
            </a:r>
            <a:r>
              <a:rPr lang="th-TH"/>
              <a:t>น้ำแม่ริม บ้านริมใต้ อ.แม่ริม จ.เชียงใหม่</a:t>
            </a:r>
          </a:p>
        </c:rich>
      </c:tx>
      <c:layout>
        <c:manualLayout>
          <c:xMode val="edge"/>
          <c:yMode val="edge"/>
          <c:x val="0.31747673216132366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58324715615306"/>
          <c:y val="0.25084745762711863"/>
          <c:w val="0.80144777662874866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84-4D7B-AEC3-949DEC21BE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P.21'!$A$9:$A$78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P.21'!$C$9:$C$78</c:f>
              <c:numCache>
                <c:formatCode>0.00</c:formatCode>
                <c:ptCount val="70"/>
                <c:pt idx="0">
                  <c:v>83</c:v>
                </c:pt>
                <c:pt idx="1">
                  <c:v>70</c:v>
                </c:pt>
                <c:pt idx="2">
                  <c:v>86</c:v>
                </c:pt>
                <c:pt idx="3">
                  <c:v>52</c:v>
                </c:pt>
                <c:pt idx="4">
                  <c:v>48</c:v>
                </c:pt>
                <c:pt idx="5">
                  <c:v>69</c:v>
                </c:pt>
                <c:pt idx="6">
                  <c:v>42</c:v>
                </c:pt>
                <c:pt idx="7">
                  <c:v>60</c:v>
                </c:pt>
                <c:pt idx="8">
                  <c:v>58</c:v>
                </c:pt>
                <c:pt idx="9">
                  <c:v>56</c:v>
                </c:pt>
                <c:pt idx="10">
                  <c:v>60</c:v>
                </c:pt>
                <c:pt idx="11">
                  <c:v>68</c:v>
                </c:pt>
                <c:pt idx="12">
                  <c:v>55</c:v>
                </c:pt>
                <c:pt idx="13">
                  <c:v>67</c:v>
                </c:pt>
                <c:pt idx="14">
                  <c:v>44</c:v>
                </c:pt>
                <c:pt idx="15">
                  <c:v>71</c:v>
                </c:pt>
                <c:pt idx="16">
                  <c:v>65</c:v>
                </c:pt>
                <c:pt idx="17">
                  <c:v>63</c:v>
                </c:pt>
                <c:pt idx="18">
                  <c:v>59</c:v>
                </c:pt>
                <c:pt idx="19">
                  <c:v>71</c:v>
                </c:pt>
                <c:pt idx="20">
                  <c:v>44</c:v>
                </c:pt>
                <c:pt idx="21">
                  <c:v>96</c:v>
                </c:pt>
                <c:pt idx="22">
                  <c:v>36</c:v>
                </c:pt>
                <c:pt idx="23">
                  <c:v>32</c:v>
                </c:pt>
                <c:pt idx="24">
                  <c:v>36</c:v>
                </c:pt>
                <c:pt idx="25">
                  <c:v>36</c:v>
                </c:pt>
                <c:pt idx="26">
                  <c:v>33</c:v>
                </c:pt>
                <c:pt idx="27">
                  <c:v>48</c:v>
                </c:pt>
                <c:pt idx="28">
                  <c:v>44.7</c:v>
                </c:pt>
                <c:pt idx="29">
                  <c:v>42.1</c:v>
                </c:pt>
                <c:pt idx="30">
                  <c:v>28.55</c:v>
                </c:pt>
                <c:pt idx="31">
                  <c:v>56.6</c:v>
                </c:pt>
                <c:pt idx="32">
                  <c:v>50.4</c:v>
                </c:pt>
                <c:pt idx="33">
                  <c:v>60.9</c:v>
                </c:pt>
                <c:pt idx="34">
                  <c:v>49.3</c:v>
                </c:pt>
                <c:pt idx="35">
                  <c:v>24.05</c:v>
                </c:pt>
                <c:pt idx="36">
                  <c:v>43.8</c:v>
                </c:pt>
                <c:pt idx="37">
                  <c:v>23.56</c:v>
                </c:pt>
                <c:pt idx="38">
                  <c:v>26.74</c:v>
                </c:pt>
                <c:pt idx="39">
                  <c:v>33.08</c:v>
                </c:pt>
                <c:pt idx="40">
                  <c:v>54.8</c:v>
                </c:pt>
                <c:pt idx="41">
                  <c:v>54.5</c:v>
                </c:pt>
                <c:pt idx="42">
                  <c:v>38.56</c:v>
                </c:pt>
                <c:pt idx="43">
                  <c:v>37.700000000000003</c:v>
                </c:pt>
                <c:pt idx="44">
                  <c:v>32.840000000000003</c:v>
                </c:pt>
                <c:pt idx="45">
                  <c:v>42.76</c:v>
                </c:pt>
                <c:pt idx="46">
                  <c:v>25.92</c:v>
                </c:pt>
                <c:pt idx="47">
                  <c:v>46</c:v>
                </c:pt>
                <c:pt idx="48">
                  <c:v>72.760000000000005</c:v>
                </c:pt>
                <c:pt idx="49">
                  <c:v>35.770000000000003</c:v>
                </c:pt>
                <c:pt idx="50">
                  <c:v>38.840000000000003</c:v>
                </c:pt>
                <c:pt idx="51">
                  <c:v>59.56</c:v>
                </c:pt>
                <c:pt idx="52">
                  <c:v>81.55</c:v>
                </c:pt>
                <c:pt idx="53">
                  <c:v>43.6</c:v>
                </c:pt>
                <c:pt idx="54">
                  <c:v>35.479999999999997</c:v>
                </c:pt>
                <c:pt idx="55">
                  <c:v>44.96</c:v>
                </c:pt>
                <c:pt idx="56">
                  <c:v>37.700000000000003</c:v>
                </c:pt>
                <c:pt idx="57">
                  <c:v>86.8</c:v>
                </c:pt>
                <c:pt idx="58">
                  <c:v>40.28</c:v>
                </c:pt>
                <c:pt idx="59">
                  <c:v>61.44</c:v>
                </c:pt>
                <c:pt idx="60">
                  <c:v>41.7</c:v>
                </c:pt>
                <c:pt idx="61">
                  <c:v>29.6</c:v>
                </c:pt>
                <c:pt idx="62">
                  <c:v>34.74</c:v>
                </c:pt>
                <c:pt idx="63">
                  <c:v>64.94</c:v>
                </c:pt>
                <c:pt idx="64">
                  <c:v>48.08</c:v>
                </c:pt>
                <c:pt idx="65">
                  <c:v>30.56</c:v>
                </c:pt>
                <c:pt idx="66">
                  <c:v>31.3</c:v>
                </c:pt>
                <c:pt idx="67">
                  <c:v>34.4</c:v>
                </c:pt>
                <c:pt idx="68">
                  <c:v>54.93</c:v>
                </c:pt>
                <c:pt idx="69">
                  <c:v>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4-4D7B-AEC3-949DEC21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27549999"/>
        <c:axId val="1"/>
      </c:barChart>
      <c:catAx>
        <c:axId val="172754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779661016949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727549999"/>
        <c:crosses val="autoZero"/>
        <c:crossBetween val="between"/>
        <c:majorUnit val="20"/>
        <c:minorUnit val="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P.21 </a:t>
            </a:r>
            <a:r>
              <a:rPr lang="th-TH"/>
              <a:t>น้ำแม่ริม บ้านริมใต้ อ.แม่ริม จ.เชียงใหม่</a:t>
            </a:r>
          </a:p>
        </c:rich>
      </c:tx>
      <c:layout>
        <c:manualLayout>
          <c:xMode val="edge"/>
          <c:yMode val="edge"/>
          <c:x val="0.31747673216132366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44674250258532"/>
          <c:y val="0.25084745762711863"/>
          <c:w val="0.80558428128231641"/>
          <c:h val="0.571186440677966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P.21'!$A$9:$A$78</c:f>
              <c:numCache>
                <c:formatCode>General</c:formatCode>
                <c:ptCount val="70"/>
                <c:pt idx="0">
                  <c:v>2497</c:v>
                </c:pt>
                <c:pt idx="1">
                  <c:v>2498</c:v>
                </c:pt>
                <c:pt idx="2">
                  <c:v>2499</c:v>
                </c:pt>
                <c:pt idx="3">
                  <c:v>2500</c:v>
                </c:pt>
                <c:pt idx="4">
                  <c:v>2501</c:v>
                </c:pt>
                <c:pt idx="5">
                  <c:v>2502</c:v>
                </c:pt>
                <c:pt idx="6">
                  <c:v>2503</c:v>
                </c:pt>
                <c:pt idx="7">
                  <c:v>2504</c:v>
                </c:pt>
                <c:pt idx="8">
                  <c:v>2505</c:v>
                </c:pt>
                <c:pt idx="9">
                  <c:v>2506</c:v>
                </c:pt>
                <c:pt idx="10">
                  <c:v>2507</c:v>
                </c:pt>
                <c:pt idx="11">
                  <c:v>2508</c:v>
                </c:pt>
                <c:pt idx="12">
                  <c:v>2509</c:v>
                </c:pt>
                <c:pt idx="13">
                  <c:v>2510</c:v>
                </c:pt>
                <c:pt idx="14">
                  <c:v>2511</c:v>
                </c:pt>
                <c:pt idx="15">
                  <c:v>2512</c:v>
                </c:pt>
                <c:pt idx="16">
                  <c:v>2513</c:v>
                </c:pt>
                <c:pt idx="17">
                  <c:v>2514</c:v>
                </c:pt>
                <c:pt idx="18">
                  <c:v>2515</c:v>
                </c:pt>
                <c:pt idx="19">
                  <c:v>2516</c:v>
                </c:pt>
                <c:pt idx="20">
                  <c:v>2517</c:v>
                </c:pt>
                <c:pt idx="21">
                  <c:v>2518</c:v>
                </c:pt>
                <c:pt idx="22">
                  <c:v>2519</c:v>
                </c:pt>
                <c:pt idx="23">
                  <c:v>2520</c:v>
                </c:pt>
                <c:pt idx="24">
                  <c:v>2521</c:v>
                </c:pt>
                <c:pt idx="25">
                  <c:v>2522</c:v>
                </c:pt>
                <c:pt idx="26">
                  <c:v>2523</c:v>
                </c:pt>
                <c:pt idx="27">
                  <c:v>2524</c:v>
                </c:pt>
                <c:pt idx="28">
                  <c:v>2525</c:v>
                </c:pt>
                <c:pt idx="29">
                  <c:v>2526</c:v>
                </c:pt>
                <c:pt idx="30">
                  <c:v>2527</c:v>
                </c:pt>
                <c:pt idx="31">
                  <c:v>2528</c:v>
                </c:pt>
                <c:pt idx="32">
                  <c:v>2529</c:v>
                </c:pt>
                <c:pt idx="33">
                  <c:v>2530</c:v>
                </c:pt>
                <c:pt idx="34">
                  <c:v>2531</c:v>
                </c:pt>
                <c:pt idx="35">
                  <c:v>2532</c:v>
                </c:pt>
                <c:pt idx="36">
                  <c:v>2533</c:v>
                </c:pt>
                <c:pt idx="37">
                  <c:v>2534</c:v>
                </c:pt>
                <c:pt idx="38">
                  <c:v>2535</c:v>
                </c:pt>
                <c:pt idx="39">
                  <c:v>2536</c:v>
                </c:pt>
                <c:pt idx="40">
                  <c:v>2537</c:v>
                </c:pt>
                <c:pt idx="41">
                  <c:v>2538</c:v>
                </c:pt>
                <c:pt idx="42">
                  <c:v>2539</c:v>
                </c:pt>
                <c:pt idx="43">
                  <c:v>2540</c:v>
                </c:pt>
                <c:pt idx="44">
                  <c:v>2541</c:v>
                </c:pt>
                <c:pt idx="45">
                  <c:v>2542</c:v>
                </c:pt>
                <c:pt idx="46">
                  <c:v>2543</c:v>
                </c:pt>
                <c:pt idx="47">
                  <c:v>2544</c:v>
                </c:pt>
                <c:pt idx="48">
                  <c:v>2545</c:v>
                </c:pt>
                <c:pt idx="49">
                  <c:v>2546</c:v>
                </c:pt>
                <c:pt idx="50">
                  <c:v>2547</c:v>
                </c:pt>
                <c:pt idx="51">
                  <c:v>2548</c:v>
                </c:pt>
                <c:pt idx="52">
                  <c:v>2549</c:v>
                </c:pt>
                <c:pt idx="53">
                  <c:v>2550</c:v>
                </c:pt>
                <c:pt idx="54">
                  <c:v>2551</c:v>
                </c:pt>
                <c:pt idx="55">
                  <c:v>2552</c:v>
                </c:pt>
                <c:pt idx="56">
                  <c:v>2553</c:v>
                </c:pt>
                <c:pt idx="57">
                  <c:v>2554</c:v>
                </c:pt>
                <c:pt idx="58">
                  <c:v>2555</c:v>
                </c:pt>
                <c:pt idx="59">
                  <c:v>2556</c:v>
                </c:pt>
                <c:pt idx="60">
                  <c:v>2557</c:v>
                </c:pt>
                <c:pt idx="61">
                  <c:v>2558</c:v>
                </c:pt>
                <c:pt idx="62">
                  <c:v>2559</c:v>
                </c:pt>
                <c:pt idx="63">
                  <c:v>2560</c:v>
                </c:pt>
                <c:pt idx="64">
                  <c:v>2561</c:v>
                </c:pt>
                <c:pt idx="65">
                  <c:v>2562</c:v>
                </c:pt>
                <c:pt idx="66">
                  <c:v>2563</c:v>
                </c:pt>
                <c:pt idx="67">
                  <c:v>2564</c:v>
                </c:pt>
                <c:pt idx="68">
                  <c:v>2565</c:v>
                </c:pt>
                <c:pt idx="69">
                  <c:v>2566</c:v>
                </c:pt>
              </c:numCache>
            </c:numRef>
          </c:cat>
          <c:val>
            <c:numRef>
              <c:f>'Data P.21'!$I$9:$I$78</c:f>
              <c:numCache>
                <c:formatCode>0.00</c:formatCode>
                <c:ptCount val="70"/>
                <c:pt idx="0">
                  <c:v>0.3</c:v>
                </c:pt>
                <c:pt idx="1">
                  <c:v>0</c:v>
                </c:pt>
                <c:pt idx="2">
                  <c:v>0.2</c:v>
                </c:pt>
                <c:pt idx="3">
                  <c:v>0.06</c:v>
                </c:pt>
                <c:pt idx="4">
                  <c:v>0</c:v>
                </c:pt>
                <c:pt idx="5">
                  <c:v>0.03</c:v>
                </c:pt>
                <c:pt idx="6">
                  <c:v>0.18</c:v>
                </c:pt>
                <c:pt idx="7">
                  <c:v>0.28000000000000003</c:v>
                </c:pt>
                <c:pt idx="8">
                  <c:v>7.0000000000000007E-2</c:v>
                </c:pt>
                <c:pt idx="9">
                  <c:v>0.02</c:v>
                </c:pt>
                <c:pt idx="10">
                  <c:v>0.06</c:v>
                </c:pt>
                <c:pt idx="11">
                  <c:v>0.28000000000000003</c:v>
                </c:pt>
                <c:pt idx="12">
                  <c:v>0.19</c:v>
                </c:pt>
                <c:pt idx="13">
                  <c:v>0.25</c:v>
                </c:pt>
                <c:pt idx="14">
                  <c:v>0.28000000000000003</c:v>
                </c:pt>
                <c:pt idx="15">
                  <c:v>0.44</c:v>
                </c:pt>
                <c:pt idx="16">
                  <c:v>0.76</c:v>
                </c:pt>
                <c:pt idx="17">
                  <c:v>0.48</c:v>
                </c:pt>
                <c:pt idx="18">
                  <c:v>0.6</c:v>
                </c:pt>
                <c:pt idx="19">
                  <c:v>0.48</c:v>
                </c:pt>
                <c:pt idx="20">
                  <c:v>0.7</c:v>
                </c:pt>
                <c:pt idx="21">
                  <c:v>0.98</c:v>
                </c:pt>
                <c:pt idx="22">
                  <c:v>0.56000000000000005</c:v>
                </c:pt>
                <c:pt idx="23">
                  <c:v>0.18</c:v>
                </c:pt>
                <c:pt idx="24">
                  <c:v>0.34</c:v>
                </c:pt>
                <c:pt idx="25">
                  <c:v>0.33</c:v>
                </c:pt>
                <c:pt idx="26">
                  <c:v>0.9</c:v>
                </c:pt>
                <c:pt idx="27">
                  <c:v>0.1</c:v>
                </c:pt>
                <c:pt idx="28">
                  <c:v>0.19</c:v>
                </c:pt>
                <c:pt idx="29">
                  <c:v>0.11</c:v>
                </c:pt>
                <c:pt idx="30">
                  <c:v>0.14000000000000001</c:v>
                </c:pt>
                <c:pt idx="31">
                  <c:v>0.02</c:v>
                </c:pt>
                <c:pt idx="32">
                  <c:v>0.03</c:v>
                </c:pt>
                <c:pt idx="33">
                  <c:v>0.13</c:v>
                </c:pt>
                <c:pt idx="34">
                  <c:v>0.26</c:v>
                </c:pt>
                <c:pt idx="35">
                  <c:v>0.15</c:v>
                </c:pt>
                <c:pt idx="36">
                  <c:v>0</c:v>
                </c:pt>
                <c:pt idx="37">
                  <c:v>0.04</c:v>
                </c:pt>
                <c:pt idx="38">
                  <c:v>0</c:v>
                </c:pt>
                <c:pt idx="39">
                  <c:v>0.01</c:v>
                </c:pt>
                <c:pt idx="40">
                  <c:v>0.02</c:v>
                </c:pt>
                <c:pt idx="41">
                  <c:v>0.12</c:v>
                </c:pt>
                <c:pt idx="42">
                  <c:v>0.08</c:v>
                </c:pt>
                <c:pt idx="43">
                  <c:v>0.02</c:v>
                </c:pt>
                <c:pt idx="44">
                  <c:v>0.02</c:v>
                </c:pt>
                <c:pt idx="45" formatCode="0.0">
                  <c:v>0.19</c:v>
                </c:pt>
                <c:pt idx="46">
                  <c:v>0.13100000000000001</c:v>
                </c:pt>
                <c:pt idx="47">
                  <c:v>3.4000000000000002E-2</c:v>
                </c:pt>
                <c:pt idx="48">
                  <c:v>0.22500000000000001</c:v>
                </c:pt>
                <c:pt idx="49" formatCode="0.0">
                  <c:v>0</c:v>
                </c:pt>
                <c:pt idx="50">
                  <c:v>0.02</c:v>
                </c:pt>
                <c:pt idx="51">
                  <c:v>0.06</c:v>
                </c:pt>
                <c:pt idx="52">
                  <c:v>0.18</c:v>
                </c:pt>
                <c:pt idx="53">
                  <c:v>0.31</c:v>
                </c:pt>
                <c:pt idx="54">
                  <c:v>0.18</c:v>
                </c:pt>
                <c:pt idx="55">
                  <c:v>0.09</c:v>
                </c:pt>
                <c:pt idx="56">
                  <c:v>0.08</c:v>
                </c:pt>
                <c:pt idx="57">
                  <c:v>0.3</c:v>
                </c:pt>
                <c:pt idx="58">
                  <c:v>0.18</c:v>
                </c:pt>
                <c:pt idx="59">
                  <c:v>0.09</c:v>
                </c:pt>
                <c:pt idx="60">
                  <c:v>0.1</c:v>
                </c:pt>
                <c:pt idx="61">
                  <c:v>0.12</c:v>
                </c:pt>
                <c:pt idx="62">
                  <c:v>0</c:v>
                </c:pt>
                <c:pt idx="63">
                  <c:v>0.28000000000000003</c:v>
                </c:pt>
                <c:pt idx="64">
                  <c:v>0.5</c:v>
                </c:pt>
                <c:pt idx="65">
                  <c:v>0.04</c:v>
                </c:pt>
                <c:pt idx="66">
                  <c:v>7.0000000000000007E-2</c:v>
                </c:pt>
                <c:pt idx="67">
                  <c:v>0.12</c:v>
                </c:pt>
                <c:pt idx="68">
                  <c:v>0.8</c:v>
                </c:pt>
                <c:pt idx="6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7-4226-A582-D970DB6BB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26611343"/>
        <c:axId val="1"/>
      </c:barChart>
      <c:catAx>
        <c:axId val="1726611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293691830403307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779661016949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726611343"/>
        <c:crosses val="autoZero"/>
        <c:crossBetween val="between"/>
        <c:majorUnit val="0.5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49AB9C-1AB8-CC63-79E5-23677EAA65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662EDE-D913-D180-30CC-1865F2ABA9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EB5664-7089-944C-2EB3-75C3A28E2D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83"/>
  <sheetViews>
    <sheetView topLeftCell="A9" workbookViewId="0">
      <selection activeCell="T79" sqref="T79"/>
    </sheetView>
  </sheetViews>
  <sheetFormatPr defaultRowHeight="21" x14ac:dyDescent="0.45"/>
  <cols>
    <col min="1" max="1" width="4.83203125" style="103" customWidth="1"/>
    <col min="2" max="2" width="7.33203125" style="12" customWidth="1"/>
    <col min="3" max="3" width="8.5" style="12" customWidth="1"/>
    <col min="4" max="4" width="7.6640625" style="28" customWidth="1"/>
    <col min="5" max="5" width="7.33203125" style="5" customWidth="1"/>
    <col min="6" max="6" width="8.5" style="12" customWidth="1"/>
    <col min="7" max="7" width="7.6640625" style="28" customWidth="1"/>
    <col min="8" max="8" width="7.33203125" style="12" customWidth="1"/>
    <col min="9" max="9" width="8.5" style="12" customWidth="1"/>
    <col min="10" max="10" width="7.6640625" style="28" customWidth="1"/>
    <col min="11" max="11" width="7.6640625" style="12" customWidth="1"/>
    <col min="12" max="12" width="8.33203125" style="12" customWidth="1"/>
    <col min="13" max="13" width="7.6640625" style="28" customWidth="1"/>
    <col min="14" max="14" width="8.33203125" style="5" customWidth="1"/>
    <col min="15" max="15" width="6.83203125" style="5" customWidth="1"/>
    <col min="16" max="16384" width="9.33203125" style="5"/>
  </cols>
  <sheetData>
    <row r="1" spans="1:41" ht="31.5" x14ac:dyDescent="0.65">
      <c r="A1" s="101"/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1"/>
    </row>
    <row r="2" spans="1:41" ht="6" customHeight="1" x14ac:dyDescent="0.45">
      <c r="A2" s="102"/>
      <c r="B2" s="6"/>
      <c r="C2" s="6"/>
      <c r="D2" s="7"/>
      <c r="E2" s="6"/>
      <c r="F2" s="6"/>
      <c r="G2" s="7"/>
      <c r="H2" s="6"/>
      <c r="I2" s="8"/>
      <c r="J2" s="9"/>
      <c r="K2" s="10"/>
      <c r="L2" s="10"/>
      <c r="M2" s="11"/>
      <c r="N2" s="6"/>
      <c r="O2" s="6"/>
      <c r="P2" s="1"/>
    </row>
    <row r="3" spans="1:41" ht="24" customHeight="1" x14ac:dyDescent="0.45">
      <c r="A3" s="36" t="s">
        <v>2</v>
      </c>
      <c r="B3" s="31"/>
      <c r="C3" s="31"/>
      <c r="D3" s="32"/>
      <c r="E3" s="31"/>
      <c r="F3" s="31"/>
      <c r="G3" s="32"/>
      <c r="H3" s="31"/>
      <c r="I3" s="33"/>
      <c r="J3" s="34"/>
      <c r="K3" s="35"/>
      <c r="L3" s="39" t="s">
        <v>3</v>
      </c>
      <c r="M3" s="34"/>
      <c r="N3" s="31"/>
      <c r="O3" s="31"/>
      <c r="P3" s="1"/>
    </row>
    <row r="4" spans="1:41" ht="22.5" customHeight="1" x14ac:dyDescent="0.45">
      <c r="A4" s="36" t="s">
        <v>4</v>
      </c>
      <c r="B4" s="37"/>
      <c r="C4" s="37"/>
      <c r="D4" s="32"/>
      <c r="E4" s="31"/>
      <c r="F4" s="31"/>
      <c r="G4" s="32"/>
      <c r="H4" s="31"/>
      <c r="I4" s="38"/>
      <c r="J4" s="39"/>
      <c r="K4" s="35"/>
      <c r="L4" s="35"/>
      <c r="M4" s="34"/>
      <c r="N4" s="31"/>
      <c r="O4" s="31"/>
      <c r="P4" s="1"/>
      <c r="Q4" s="12">
        <v>319.7</v>
      </c>
    </row>
    <row r="5" spans="1:41" x14ac:dyDescent="0.45">
      <c r="A5" s="40"/>
      <c r="B5" s="41" t="s">
        <v>5</v>
      </c>
      <c r="C5" s="42"/>
      <c r="D5" s="43"/>
      <c r="E5" s="41"/>
      <c r="F5" s="41"/>
      <c r="G5" s="104"/>
      <c r="H5" s="43" t="s">
        <v>6</v>
      </c>
      <c r="I5" s="41"/>
      <c r="J5" s="43"/>
      <c r="K5" s="41"/>
      <c r="L5" s="41"/>
      <c r="M5" s="104"/>
      <c r="N5" s="44" t="s">
        <v>7</v>
      </c>
      <c r="O5" s="105"/>
      <c r="P5" s="1"/>
    </row>
    <row r="6" spans="1:41" x14ac:dyDescent="0.45">
      <c r="A6" s="45" t="s">
        <v>8</v>
      </c>
      <c r="B6" s="46" t="s">
        <v>9</v>
      </c>
      <c r="C6" s="47"/>
      <c r="D6" s="48"/>
      <c r="E6" s="46" t="s">
        <v>10</v>
      </c>
      <c r="F6" s="49"/>
      <c r="G6" s="48"/>
      <c r="H6" s="46" t="s">
        <v>9</v>
      </c>
      <c r="I6" s="49"/>
      <c r="J6" s="48"/>
      <c r="K6" s="46" t="s">
        <v>10</v>
      </c>
      <c r="L6" s="49"/>
      <c r="M6" s="50"/>
      <c r="N6" s="51" t="s">
        <v>1</v>
      </c>
      <c r="O6" s="46"/>
      <c r="P6" s="1"/>
    </row>
    <row r="7" spans="1:41" s="12" customFormat="1" x14ac:dyDescent="0.45">
      <c r="A7" s="52" t="s">
        <v>11</v>
      </c>
      <c r="B7" s="106" t="s">
        <v>12</v>
      </c>
      <c r="C7" s="106" t="s">
        <v>13</v>
      </c>
      <c r="D7" s="107" t="s">
        <v>14</v>
      </c>
      <c r="E7" s="108" t="s">
        <v>12</v>
      </c>
      <c r="F7" s="106" t="s">
        <v>13</v>
      </c>
      <c r="G7" s="107" t="s">
        <v>14</v>
      </c>
      <c r="H7" s="106" t="s">
        <v>12</v>
      </c>
      <c r="I7" s="108" t="s">
        <v>13</v>
      </c>
      <c r="J7" s="107" t="s">
        <v>14</v>
      </c>
      <c r="K7" s="109" t="s">
        <v>12</v>
      </c>
      <c r="L7" s="109" t="s">
        <v>13</v>
      </c>
      <c r="M7" s="110" t="s">
        <v>14</v>
      </c>
      <c r="N7" s="109" t="s">
        <v>13</v>
      </c>
      <c r="O7" s="109" t="s">
        <v>15</v>
      </c>
      <c r="P7" s="6"/>
      <c r="AN7" s="13"/>
      <c r="AO7" s="6"/>
    </row>
    <row r="8" spans="1:41" x14ac:dyDescent="0.45">
      <c r="A8" s="53"/>
      <c r="B8" s="111" t="s">
        <v>16</v>
      </c>
      <c r="C8" s="112" t="s">
        <v>17</v>
      </c>
      <c r="D8" s="113"/>
      <c r="E8" s="111" t="s">
        <v>16</v>
      </c>
      <c r="F8" s="112" t="s">
        <v>17</v>
      </c>
      <c r="G8" s="113"/>
      <c r="H8" s="111" t="s">
        <v>16</v>
      </c>
      <c r="I8" s="112" t="s">
        <v>17</v>
      </c>
      <c r="J8" s="114"/>
      <c r="K8" s="111" t="s">
        <v>16</v>
      </c>
      <c r="L8" s="112" t="s">
        <v>17</v>
      </c>
      <c r="M8" s="115"/>
      <c r="N8" s="112" t="s">
        <v>18</v>
      </c>
      <c r="O8" s="111" t="s">
        <v>17</v>
      </c>
      <c r="P8" s="1"/>
      <c r="Q8" s="30" t="s">
        <v>5</v>
      </c>
      <c r="R8" s="30" t="s">
        <v>6</v>
      </c>
      <c r="AN8" s="13"/>
      <c r="AO8" s="6"/>
    </row>
    <row r="9" spans="1:41" ht="18" customHeight="1" x14ac:dyDescent="0.45">
      <c r="A9" s="54">
        <v>2497</v>
      </c>
      <c r="B9" s="55">
        <v>322.56</v>
      </c>
      <c r="C9" s="56">
        <v>83</v>
      </c>
      <c r="D9" s="57">
        <v>34574</v>
      </c>
      <c r="E9" s="55">
        <v>322.52</v>
      </c>
      <c r="F9" s="56">
        <v>80</v>
      </c>
      <c r="G9" s="57">
        <v>34616</v>
      </c>
      <c r="H9" s="55">
        <v>320.3</v>
      </c>
      <c r="I9" s="56">
        <v>0.3</v>
      </c>
      <c r="J9" s="57">
        <v>34418</v>
      </c>
      <c r="K9" s="55">
        <v>320.31</v>
      </c>
      <c r="L9" s="56">
        <v>0.35</v>
      </c>
      <c r="M9" s="57">
        <v>34415</v>
      </c>
      <c r="N9" s="58">
        <v>170.02</v>
      </c>
      <c r="O9" s="59">
        <v>5.3912831940000006</v>
      </c>
      <c r="P9" s="1"/>
      <c r="Q9" s="12">
        <v>2.8600000000000136</v>
      </c>
      <c r="R9" s="12">
        <v>0.60000000000002274</v>
      </c>
      <c r="AN9" s="13"/>
      <c r="AO9" s="6"/>
    </row>
    <row r="10" spans="1:41" ht="18" customHeight="1" x14ac:dyDescent="0.45">
      <c r="A10" s="60">
        <v>2498</v>
      </c>
      <c r="B10" s="61">
        <v>322.32</v>
      </c>
      <c r="C10" s="62">
        <v>70</v>
      </c>
      <c r="D10" s="63">
        <v>34606</v>
      </c>
      <c r="E10" s="61">
        <v>322.18</v>
      </c>
      <c r="F10" s="62">
        <v>60</v>
      </c>
      <c r="G10" s="63">
        <v>34606</v>
      </c>
      <c r="H10" s="64">
        <v>320.20999999999998</v>
      </c>
      <c r="I10" s="65">
        <v>0</v>
      </c>
      <c r="J10" s="66">
        <v>37387</v>
      </c>
      <c r="K10" s="61">
        <v>320.17</v>
      </c>
      <c r="L10" s="62">
        <v>0</v>
      </c>
      <c r="M10" s="63">
        <v>34495</v>
      </c>
      <c r="N10" s="67">
        <v>158.82700000000003</v>
      </c>
      <c r="O10" s="68">
        <v>5.036356521900001</v>
      </c>
      <c r="P10" s="1"/>
      <c r="Q10" s="12">
        <v>2.6200000000000045</v>
      </c>
      <c r="R10" s="12">
        <v>0.50999999999999091</v>
      </c>
      <c r="AN10" s="13"/>
      <c r="AO10" s="6"/>
    </row>
    <row r="11" spans="1:41" ht="18" customHeight="1" x14ac:dyDescent="0.45">
      <c r="A11" s="60">
        <v>2499</v>
      </c>
      <c r="B11" s="61">
        <v>322.69</v>
      </c>
      <c r="C11" s="62">
        <v>86</v>
      </c>
      <c r="D11" s="63">
        <v>34585</v>
      </c>
      <c r="E11" s="61">
        <v>322.62</v>
      </c>
      <c r="F11" s="62">
        <v>82</v>
      </c>
      <c r="G11" s="63">
        <v>34585</v>
      </c>
      <c r="H11" s="61">
        <v>320.17</v>
      </c>
      <c r="I11" s="62">
        <v>0.2</v>
      </c>
      <c r="J11" s="63">
        <v>34502</v>
      </c>
      <c r="K11" s="61">
        <v>320.20999999999998</v>
      </c>
      <c r="L11" s="62">
        <v>0.36</v>
      </c>
      <c r="M11" s="63">
        <v>34502</v>
      </c>
      <c r="N11" s="67">
        <v>189.28</v>
      </c>
      <c r="O11" s="68">
        <v>6.002012016000001</v>
      </c>
      <c r="P11" s="1"/>
      <c r="Q11" s="12">
        <v>2.9900000000000091</v>
      </c>
      <c r="R11" s="12">
        <v>0.47000000000002728</v>
      </c>
      <c r="AN11" s="13"/>
      <c r="AO11" s="6"/>
    </row>
    <row r="12" spans="1:41" ht="18" customHeight="1" x14ac:dyDescent="0.45">
      <c r="A12" s="60">
        <v>2500</v>
      </c>
      <c r="B12" s="61">
        <v>322.44</v>
      </c>
      <c r="C12" s="62">
        <v>52</v>
      </c>
      <c r="D12" s="63">
        <v>34579</v>
      </c>
      <c r="E12" s="61">
        <v>322.07</v>
      </c>
      <c r="F12" s="62">
        <v>38</v>
      </c>
      <c r="G12" s="63">
        <v>34579</v>
      </c>
      <c r="H12" s="61">
        <v>320.19</v>
      </c>
      <c r="I12" s="62">
        <v>0.06</v>
      </c>
      <c r="J12" s="63">
        <v>34418</v>
      </c>
      <c r="K12" s="61">
        <v>320.19</v>
      </c>
      <c r="L12" s="62">
        <v>0.06</v>
      </c>
      <c r="M12" s="63">
        <v>34418</v>
      </c>
      <c r="N12" s="67">
        <v>70.55</v>
      </c>
      <c r="O12" s="68">
        <v>2.2371193350000009</v>
      </c>
      <c r="P12" s="1"/>
      <c r="Q12" s="12">
        <v>2.7400000000000091</v>
      </c>
      <c r="R12" s="12">
        <v>0.49000000000000909</v>
      </c>
      <c r="AN12" s="13"/>
      <c r="AO12" s="6"/>
    </row>
    <row r="13" spans="1:41" ht="18" customHeight="1" x14ac:dyDescent="0.45">
      <c r="A13" s="60">
        <v>2501</v>
      </c>
      <c r="B13" s="61">
        <v>322.33999999999997</v>
      </c>
      <c r="C13" s="62">
        <v>48</v>
      </c>
      <c r="D13" s="63">
        <v>34579</v>
      </c>
      <c r="E13" s="61">
        <v>322.10000000000002</v>
      </c>
      <c r="F13" s="62">
        <v>38</v>
      </c>
      <c r="G13" s="63">
        <v>34601</v>
      </c>
      <c r="H13" s="61">
        <v>320.02</v>
      </c>
      <c r="I13" s="62">
        <v>0</v>
      </c>
      <c r="J13" s="63">
        <v>34403</v>
      </c>
      <c r="K13" s="61">
        <v>320.02999999999997</v>
      </c>
      <c r="L13" s="62">
        <v>0</v>
      </c>
      <c r="M13" s="63">
        <v>34396</v>
      </c>
      <c r="N13" s="67">
        <v>72.88</v>
      </c>
      <c r="O13" s="68">
        <v>2.311002936</v>
      </c>
      <c r="P13" s="1"/>
      <c r="Q13" s="12">
        <v>2.6399999999999864</v>
      </c>
      <c r="R13" s="12">
        <v>0.31999999999999318</v>
      </c>
      <c r="AN13" s="13"/>
      <c r="AO13" s="6"/>
    </row>
    <row r="14" spans="1:41" ht="18" customHeight="1" x14ac:dyDescent="0.45">
      <c r="A14" s="60">
        <v>2502</v>
      </c>
      <c r="B14" s="61">
        <v>322.49</v>
      </c>
      <c r="C14" s="62">
        <v>69</v>
      </c>
      <c r="D14" s="63">
        <v>34604</v>
      </c>
      <c r="E14" s="61">
        <v>322.41000000000003</v>
      </c>
      <c r="F14" s="62">
        <v>63</v>
      </c>
      <c r="G14" s="63">
        <v>34604</v>
      </c>
      <c r="H14" s="64">
        <v>320.08999999999997</v>
      </c>
      <c r="I14" s="65">
        <v>0.03</v>
      </c>
      <c r="J14" s="66">
        <v>37359</v>
      </c>
      <c r="K14" s="61">
        <v>320.08999999999997</v>
      </c>
      <c r="L14" s="62">
        <v>0.03</v>
      </c>
      <c r="M14" s="63">
        <v>34437</v>
      </c>
      <c r="N14" s="67">
        <v>123.95</v>
      </c>
      <c r="O14" s="68">
        <v>3.9304173150000001</v>
      </c>
      <c r="P14" s="1"/>
      <c r="Q14" s="12">
        <v>2.7900000000000205</v>
      </c>
      <c r="R14" s="12">
        <v>0.38999999999998636</v>
      </c>
      <c r="AN14" s="13"/>
      <c r="AO14" s="6"/>
    </row>
    <row r="15" spans="1:41" ht="18" customHeight="1" x14ac:dyDescent="0.45">
      <c r="A15" s="60">
        <v>2503</v>
      </c>
      <c r="B15" s="61">
        <v>322.29000000000002</v>
      </c>
      <c r="C15" s="62">
        <v>42</v>
      </c>
      <c r="D15" s="63">
        <v>34578</v>
      </c>
      <c r="E15" s="61">
        <v>322.14999999999998</v>
      </c>
      <c r="F15" s="62">
        <v>37</v>
      </c>
      <c r="G15" s="63">
        <v>34602</v>
      </c>
      <c r="H15" s="61">
        <v>320.08999999999997</v>
      </c>
      <c r="I15" s="62">
        <v>0.18</v>
      </c>
      <c r="J15" s="63">
        <v>34430</v>
      </c>
      <c r="K15" s="61">
        <v>320.08999999999997</v>
      </c>
      <c r="L15" s="62">
        <v>0.18</v>
      </c>
      <c r="M15" s="63">
        <v>34430</v>
      </c>
      <c r="N15" s="67">
        <v>104.49</v>
      </c>
      <c r="O15" s="68">
        <v>3.3133465530000001</v>
      </c>
      <c r="P15" s="1"/>
      <c r="Q15" s="12">
        <v>2.5900000000000318</v>
      </c>
      <c r="R15" s="12">
        <v>0.38999999999998636</v>
      </c>
      <c r="AN15" s="13"/>
      <c r="AO15" s="6"/>
    </row>
    <row r="16" spans="1:41" ht="18" customHeight="1" x14ac:dyDescent="0.45">
      <c r="A16" s="60">
        <v>2504</v>
      </c>
      <c r="B16" s="61">
        <v>322.33999999999997</v>
      </c>
      <c r="C16" s="62">
        <v>60</v>
      </c>
      <c r="D16" s="63">
        <v>34596</v>
      </c>
      <c r="E16" s="61">
        <v>322.25</v>
      </c>
      <c r="F16" s="62">
        <v>52</v>
      </c>
      <c r="G16" s="63">
        <v>34606</v>
      </c>
      <c r="H16" s="64">
        <v>320.06</v>
      </c>
      <c r="I16" s="65">
        <v>0.28000000000000003</v>
      </c>
      <c r="J16" s="66">
        <v>37363</v>
      </c>
      <c r="K16" s="61">
        <v>320.08</v>
      </c>
      <c r="L16" s="62">
        <v>0.34</v>
      </c>
      <c r="M16" s="63">
        <v>34430</v>
      </c>
      <c r="N16" s="67">
        <v>169.43</v>
      </c>
      <c r="O16" s="68">
        <v>5.372574471000001</v>
      </c>
      <c r="P16" s="1"/>
      <c r="Q16" s="12">
        <v>2.6399999999999864</v>
      </c>
      <c r="R16" s="12">
        <v>0.36000000000001364</v>
      </c>
      <c r="AN16" s="13"/>
      <c r="AO16" s="6"/>
    </row>
    <row r="17" spans="1:41" ht="18" customHeight="1" x14ac:dyDescent="0.45">
      <c r="A17" s="60">
        <v>2505</v>
      </c>
      <c r="B17" s="61">
        <v>322.32</v>
      </c>
      <c r="C17" s="62">
        <v>58</v>
      </c>
      <c r="D17" s="63">
        <v>34608</v>
      </c>
      <c r="E17" s="61">
        <v>322.29000000000002</v>
      </c>
      <c r="F17" s="62">
        <v>55</v>
      </c>
      <c r="G17" s="63">
        <v>34608</v>
      </c>
      <c r="H17" s="61">
        <v>320.07</v>
      </c>
      <c r="I17" s="62">
        <v>7.0000000000000007E-2</v>
      </c>
      <c r="J17" s="63">
        <v>34519</v>
      </c>
      <c r="K17" s="61">
        <v>320.08</v>
      </c>
      <c r="L17" s="62">
        <v>0.08</v>
      </c>
      <c r="M17" s="63">
        <v>34519</v>
      </c>
      <c r="N17" s="67">
        <v>81.78</v>
      </c>
      <c r="O17" s="68">
        <v>2.5932192659999997</v>
      </c>
      <c r="P17" s="1"/>
      <c r="Q17" s="12">
        <v>2.6200000000000045</v>
      </c>
      <c r="R17" s="12">
        <v>0.37000000000000455</v>
      </c>
      <c r="AN17" s="13"/>
      <c r="AO17" s="6"/>
    </row>
    <row r="18" spans="1:41" ht="18" customHeight="1" x14ac:dyDescent="0.45">
      <c r="A18" s="60">
        <v>2506</v>
      </c>
      <c r="B18" s="61">
        <v>322.36</v>
      </c>
      <c r="C18" s="62">
        <v>56</v>
      </c>
      <c r="D18" s="63">
        <v>34569</v>
      </c>
      <c r="E18" s="61">
        <v>322.29000000000002</v>
      </c>
      <c r="F18" s="62">
        <v>52</v>
      </c>
      <c r="G18" s="63">
        <v>34636</v>
      </c>
      <c r="H18" s="64">
        <v>320.02</v>
      </c>
      <c r="I18" s="65">
        <v>0.02</v>
      </c>
      <c r="J18" s="66">
        <v>37405</v>
      </c>
      <c r="K18" s="61">
        <v>320.01</v>
      </c>
      <c r="L18" s="62">
        <v>0.01</v>
      </c>
      <c r="M18" s="63">
        <v>34483</v>
      </c>
      <c r="N18" s="67">
        <v>127.43</v>
      </c>
      <c r="O18" s="68">
        <v>4.0407670709999994</v>
      </c>
      <c r="P18" s="1"/>
      <c r="Q18" s="12">
        <v>2.660000000000025</v>
      </c>
      <c r="R18" s="12">
        <v>0.31999999999999318</v>
      </c>
      <c r="AN18" s="13"/>
      <c r="AO18" s="6"/>
    </row>
    <row r="19" spans="1:41" ht="18" customHeight="1" x14ac:dyDescent="0.45">
      <c r="A19" s="60">
        <v>2507</v>
      </c>
      <c r="B19" s="61">
        <v>322.33999999999997</v>
      </c>
      <c r="C19" s="62">
        <v>60</v>
      </c>
      <c r="D19" s="63">
        <v>34612</v>
      </c>
      <c r="E19" s="61">
        <v>322.3</v>
      </c>
      <c r="F19" s="62">
        <v>56</v>
      </c>
      <c r="G19" s="63">
        <v>34612</v>
      </c>
      <c r="H19" s="64">
        <v>320.13</v>
      </c>
      <c r="I19" s="65">
        <v>0.06</v>
      </c>
      <c r="J19" s="66">
        <v>37364</v>
      </c>
      <c r="K19" s="61">
        <v>320.2</v>
      </c>
      <c r="L19" s="62">
        <v>0.4</v>
      </c>
      <c r="M19" s="63">
        <v>34448</v>
      </c>
      <c r="N19" s="67">
        <v>180.67</v>
      </c>
      <c r="O19" s="68">
        <v>5.7289914989999993</v>
      </c>
      <c r="P19" s="1"/>
      <c r="Q19" s="12">
        <v>2.6399999999999864</v>
      </c>
      <c r="R19" s="12">
        <v>0.43000000000000682</v>
      </c>
      <c r="AN19" s="13"/>
      <c r="AO19" s="6"/>
    </row>
    <row r="20" spans="1:41" ht="18" customHeight="1" x14ac:dyDescent="0.45">
      <c r="A20" s="60">
        <v>2508</v>
      </c>
      <c r="B20" s="61">
        <v>322.43</v>
      </c>
      <c r="C20" s="62">
        <v>68</v>
      </c>
      <c r="D20" s="63">
        <v>34635</v>
      </c>
      <c r="E20" s="61">
        <v>322.39</v>
      </c>
      <c r="F20" s="62">
        <v>64</v>
      </c>
      <c r="G20" s="63">
        <v>34635</v>
      </c>
      <c r="H20" s="61">
        <v>320.16000000000003</v>
      </c>
      <c r="I20" s="62">
        <v>0.28000000000000003</v>
      </c>
      <c r="J20" s="63">
        <v>34417</v>
      </c>
      <c r="K20" s="61">
        <v>320.16000000000003</v>
      </c>
      <c r="L20" s="62">
        <v>0.28000000000000003</v>
      </c>
      <c r="M20" s="63">
        <v>34417</v>
      </c>
      <c r="N20" s="67">
        <v>118.2</v>
      </c>
      <c r="O20" s="68">
        <v>3.7480865400000001</v>
      </c>
      <c r="P20" s="1"/>
      <c r="Q20" s="12">
        <v>2.7300000000000182</v>
      </c>
      <c r="R20" s="12">
        <v>0.46000000000003638</v>
      </c>
      <c r="AN20" s="13"/>
      <c r="AO20" s="6"/>
    </row>
    <row r="21" spans="1:41" ht="18" customHeight="1" x14ac:dyDescent="0.45">
      <c r="A21" s="60">
        <v>2509</v>
      </c>
      <c r="B21" s="61">
        <v>322.35000000000002</v>
      </c>
      <c r="C21" s="62">
        <v>55</v>
      </c>
      <c r="D21" s="63">
        <v>34636</v>
      </c>
      <c r="E21" s="61">
        <v>322.02</v>
      </c>
      <c r="F21" s="62">
        <v>41</v>
      </c>
      <c r="G21" s="63">
        <v>34576</v>
      </c>
      <c r="H21" s="61">
        <v>320.13</v>
      </c>
      <c r="I21" s="62">
        <v>0.19</v>
      </c>
      <c r="J21" s="63">
        <v>34450</v>
      </c>
      <c r="K21" s="61">
        <v>320.13</v>
      </c>
      <c r="L21" s="62">
        <v>0.19</v>
      </c>
      <c r="M21" s="63">
        <v>34450</v>
      </c>
      <c r="N21" s="67">
        <v>129.46</v>
      </c>
      <c r="O21" s="68">
        <v>4.105137762</v>
      </c>
      <c r="P21" s="1"/>
      <c r="Q21" s="12">
        <v>2.6500000000000341</v>
      </c>
      <c r="R21" s="12">
        <v>0.43000000000000682</v>
      </c>
      <c r="AN21" s="13"/>
      <c r="AO21" s="6"/>
    </row>
    <row r="22" spans="1:41" ht="18" customHeight="1" x14ac:dyDescent="0.45">
      <c r="A22" s="60">
        <v>2510</v>
      </c>
      <c r="B22" s="61">
        <v>322.42</v>
      </c>
      <c r="C22" s="62">
        <v>67</v>
      </c>
      <c r="D22" s="63">
        <v>34574</v>
      </c>
      <c r="E22" s="61">
        <v>322.3</v>
      </c>
      <c r="F22" s="62">
        <v>56</v>
      </c>
      <c r="G22" s="63">
        <v>34574</v>
      </c>
      <c r="H22" s="64">
        <v>320.14999999999998</v>
      </c>
      <c r="I22" s="65">
        <v>0.25</v>
      </c>
      <c r="J22" s="66">
        <v>37419</v>
      </c>
      <c r="K22" s="61">
        <v>320.18</v>
      </c>
      <c r="L22" s="62">
        <v>0.34</v>
      </c>
      <c r="M22" s="63">
        <v>34424</v>
      </c>
      <c r="N22" s="67">
        <v>162.85</v>
      </c>
      <c r="O22" s="68">
        <v>5.1639246449999998</v>
      </c>
      <c r="P22" s="1"/>
      <c r="Q22" s="12">
        <v>2.7200000000000273</v>
      </c>
      <c r="R22" s="12">
        <v>0.44999999999998863</v>
      </c>
      <c r="AN22" s="13"/>
      <c r="AO22" s="6"/>
    </row>
    <row r="23" spans="1:41" ht="18" customHeight="1" x14ac:dyDescent="0.45">
      <c r="A23" s="60">
        <v>2511</v>
      </c>
      <c r="B23" s="61">
        <v>322.11</v>
      </c>
      <c r="C23" s="62">
        <v>44</v>
      </c>
      <c r="D23" s="63">
        <v>34554</v>
      </c>
      <c r="E23" s="61">
        <v>321.95999999999998</v>
      </c>
      <c r="F23" s="62">
        <v>38</v>
      </c>
      <c r="G23" s="63">
        <v>34619</v>
      </c>
      <c r="H23" s="61">
        <v>320.16000000000003</v>
      </c>
      <c r="I23" s="62">
        <v>0.28000000000000003</v>
      </c>
      <c r="J23" s="63">
        <v>34426</v>
      </c>
      <c r="K23" s="61">
        <v>320.17</v>
      </c>
      <c r="L23" s="62">
        <v>0.31</v>
      </c>
      <c r="M23" s="63">
        <v>34426</v>
      </c>
      <c r="N23" s="67">
        <v>136.31</v>
      </c>
      <c r="O23" s="68">
        <v>4.3223492070000002</v>
      </c>
      <c r="P23" s="1"/>
      <c r="Q23" s="12">
        <v>2.410000000000025</v>
      </c>
      <c r="R23" s="12">
        <v>0.46000000000003638</v>
      </c>
      <c r="AN23" s="13"/>
      <c r="AO23" s="6"/>
    </row>
    <row r="24" spans="1:41" ht="18" customHeight="1" x14ac:dyDescent="0.45">
      <c r="A24" s="60">
        <v>2512</v>
      </c>
      <c r="B24" s="61">
        <v>322.47000000000003</v>
      </c>
      <c r="C24" s="62">
        <v>71</v>
      </c>
      <c r="D24" s="63">
        <v>34568</v>
      </c>
      <c r="E24" s="61">
        <v>322.42</v>
      </c>
      <c r="F24" s="62">
        <v>67</v>
      </c>
      <c r="G24" s="63">
        <v>34568</v>
      </c>
      <c r="H24" s="61">
        <v>320.20999999999998</v>
      </c>
      <c r="I24" s="62">
        <v>0.44</v>
      </c>
      <c r="J24" s="63">
        <v>34448</v>
      </c>
      <c r="K24" s="61">
        <v>320.20999999999998</v>
      </c>
      <c r="L24" s="62">
        <v>0.44</v>
      </c>
      <c r="M24" s="63">
        <v>34447</v>
      </c>
      <c r="N24" s="67">
        <v>186.36</v>
      </c>
      <c r="O24" s="68">
        <v>5.9094196920000002</v>
      </c>
      <c r="P24" s="1"/>
      <c r="Q24" s="12">
        <v>2.7700000000000387</v>
      </c>
      <c r="R24" s="12">
        <v>0.50999999999999091</v>
      </c>
      <c r="AN24" s="13"/>
      <c r="AO24" s="6"/>
    </row>
    <row r="25" spans="1:41" ht="18" customHeight="1" x14ac:dyDescent="0.45">
      <c r="A25" s="60">
        <v>2513</v>
      </c>
      <c r="B25" s="61">
        <v>322.56</v>
      </c>
      <c r="C25" s="62">
        <v>65</v>
      </c>
      <c r="D25" s="63">
        <v>34567</v>
      </c>
      <c r="E25" s="61">
        <v>322.41000000000003</v>
      </c>
      <c r="F25" s="62">
        <v>58</v>
      </c>
      <c r="G25" s="63">
        <v>34567</v>
      </c>
      <c r="H25" s="61">
        <v>320.29000000000002</v>
      </c>
      <c r="I25" s="62">
        <v>0.76</v>
      </c>
      <c r="J25" s="63">
        <v>34416</v>
      </c>
      <c r="K25" s="61">
        <v>320.32</v>
      </c>
      <c r="L25" s="62">
        <v>0.92</v>
      </c>
      <c r="M25" s="63">
        <v>34417</v>
      </c>
      <c r="N25" s="67">
        <v>258.63</v>
      </c>
      <c r="O25" s="68">
        <v>8.2010797110000002</v>
      </c>
      <c r="P25" s="1"/>
      <c r="Q25" s="12">
        <v>2.8600000000000136</v>
      </c>
      <c r="R25" s="12">
        <v>0.59000000000003183</v>
      </c>
      <c r="AN25" s="13"/>
      <c r="AO25" s="6"/>
    </row>
    <row r="26" spans="1:41" ht="18" customHeight="1" x14ac:dyDescent="0.45">
      <c r="A26" s="60">
        <v>2514</v>
      </c>
      <c r="B26" s="61">
        <v>322.51</v>
      </c>
      <c r="C26" s="62">
        <v>63</v>
      </c>
      <c r="D26" s="63">
        <v>34575</v>
      </c>
      <c r="E26" s="61">
        <v>322.33</v>
      </c>
      <c r="F26" s="62">
        <v>54</v>
      </c>
      <c r="G26" s="63">
        <v>34575</v>
      </c>
      <c r="H26" s="61">
        <v>320.22000000000003</v>
      </c>
      <c r="I26" s="62">
        <v>0.48</v>
      </c>
      <c r="J26" s="63">
        <v>34429</v>
      </c>
      <c r="K26" s="61">
        <v>320.24</v>
      </c>
      <c r="L26" s="62">
        <v>0.56000000000000005</v>
      </c>
      <c r="M26" s="63">
        <v>34429</v>
      </c>
      <c r="N26" s="67">
        <v>257.26</v>
      </c>
      <c r="O26" s="68">
        <v>8.1576374220000005</v>
      </c>
      <c r="P26" s="1"/>
      <c r="Q26" s="12">
        <v>2.8100000000000023</v>
      </c>
      <c r="R26" s="12">
        <v>0.52000000000003865</v>
      </c>
      <c r="AN26" s="13"/>
      <c r="AO26" s="6"/>
    </row>
    <row r="27" spans="1:41" ht="18" customHeight="1" x14ac:dyDescent="0.45">
      <c r="A27" s="60">
        <v>2515</v>
      </c>
      <c r="B27" s="61">
        <v>322.42</v>
      </c>
      <c r="C27" s="62">
        <v>59</v>
      </c>
      <c r="D27" s="63">
        <v>34572</v>
      </c>
      <c r="E27" s="61">
        <v>322.26</v>
      </c>
      <c r="F27" s="62">
        <v>51</v>
      </c>
      <c r="G27" s="63">
        <v>34572</v>
      </c>
      <c r="H27" s="61">
        <v>320.25</v>
      </c>
      <c r="I27" s="62">
        <v>0.6</v>
      </c>
      <c r="J27" s="63">
        <v>34418</v>
      </c>
      <c r="K27" s="61">
        <v>320.26</v>
      </c>
      <c r="L27" s="62">
        <v>0.64</v>
      </c>
      <c r="M27" s="63">
        <v>34418</v>
      </c>
      <c r="N27" s="67">
        <v>153.47999999999999</v>
      </c>
      <c r="O27" s="68">
        <v>4.8668047560000005</v>
      </c>
      <c r="P27" s="1"/>
      <c r="Q27" s="12">
        <v>2.7200000000000273</v>
      </c>
      <c r="R27" s="12">
        <v>0.55000000000001137</v>
      </c>
      <c r="AN27" s="13"/>
      <c r="AO27" s="6"/>
    </row>
    <row r="28" spans="1:41" ht="18" customHeight="1" x14ac:dyDescent="0.45">
      <c r="A28" s="60">
        <v>2516</v>
      </c>
      <c r="B28" s="61">
        <v>322.68</v>
      </c>
      <c r="C28" s="62">
        <v>71</v>
      </c>
      <c r="D28" s="63">
        <v>34570</v>
      </c>
      <c r="E28" s="61">
        <v>322.52</v>
      </c>
      <c r="F28" s="62">
        <v>63</v>
      </c>
      <c r="G28" s="63">
        <v>34597</v>
      </c>
      <c r="H28" s="61">
        <v>320.22000000000003</v>
      </c>
      <c r="I28" s="62">
        <v>0.48</v>
      </c>
      <c r="J28" s="63">
        <v>34394</v>
      </c>
      <c r="K28" s="61">
        <v>320.23</v>
      </c>
      <c r="L28" s="62">
        <v>0.52</v>
      </c>
      <c r="M28" s="63">
        <v>34455</v>
      </c>
      <c r="N28" s="67">
        <v>280.83</v>
      </c>
      <c r="O28" s="68">
        <v>8.9050350510000005</v>
      </c>
      <c r="P28" s="1"/>
      <c r="Q28" s="12">
        <v>2.9800000000000182</v>
      </c>
      <c r="R28" s="12">
        <v>0.52000000000003865</v>
      </c>
      <c r="AN28" s="13"/>
      <c r="AO28" s="6"/>
    </row>
    <row r="29" spans="1:41" ht="18" customHeight="1" x14ac:dyDescent="0.45">
      <c r="A29" s="60">
        <v>2517</v>
      </c>
      <c r="B29" s="61">
        <v>322.33999999999997</v>
      </c>
      <c r="C29" s="62">
        <v>44</v>
      </c>
      <c r="D29" s="63">
        <v>34590</v>
      </c>
      <c r="E29" s="61">
        <v>332.21</v>
      </c>
      <c r="F29" s="62">
        <v>39</v>
      </c>
      <c r="G29" s="63">
        <v>34590</v>
      </c>
      <c r="H29" s="61">
        <v>320.24</v>
      </c>
      <c r="I29" s="62">
        <v>0.7</v>
      </c>
      <c r="J29" s="63">
        <v>34446</v>
      </c>
      <c r="K29" s="61">
        <v>320.25</v>
      </c>
      <c r="L29" s="62">
        <v>0.75</v>
      </c>
      <c r="M29" s="63">
        <v>34446</v>
      </c>
      <c r="N29" s="67">
        <v>254.85</v>
      </c>
      <c r="O29" s="68">
        <v>8.0812170450000007</v>
      </c>
      <c r="P29" s="1"/>
      <c r="Q29" s="12">
        <v>2.6399999999999864</v>
      </c>
      <c r="R29" s="12">
        <v>0.54000000000002046</v>
      </c>
      <c r="AN29" s="13"/>
      <c r="AO29" s="7"/>
    </row>
    <row r="30" spans="1:41" ht="18" customHeight="1" x14ac:dyDescent="0.45">
      <c r="A30" s="60">
        <v>2518</v>
      </c>
      <c r="B30" s="61">
        <v>323.13</v>
      </c>
      <c r="C30" s="69">
        <v>96</v>
      </c>
      <c r="D30" s="63">
        <v>34599</v>
      </c>
      <c r="E30" s="61">
        <v>322.44</v>
      </c>
      <c r="F30" s="62">
        <v>56</v>
      </c>
      <c r="G30" s="63">
        <v>34600</v>
      </c>
      <c r="H30" s="61">
        <v>320.33</v>
      </c>
      <c r="I30" s="62">
        <v>0.98</v>
      </c>
      <c r="J30" s="63">
        <v>34406</v>
      </c>
      <c r="K30" s="61">
        <v>320.33</v>
      </c>
      <c r="L30" s="62">
        <v>0.98</v>
      </c>
      <c r="M30" s="63">
        <v>34406</v>
      </c>
      <c r="N30" s="67">
        <v>277.02999999999997</v>
      </c>
      <c r="O30" s="68">
        <v>8.7845381909999976</v>
      </c>
      <c r="P30" s="1"/>
      <c r="Q30" s="12">
        <v>3.4300000000000068</v>
      </c>
      <c r="R30" s="12">
        <v>0.62999999999999545</v>
      </c>
      <c r="AN30" s="13"/>
      <c r="AO30" s="6"/>
    </row>
    <row r="31" spans="1:41" ht="18" customHeight="1" x14ac:dyDescent="0.45">
      <c r="A31" s="60">
        <v>2519</v>
      </c>
      <c r="B31" s="61">
        <v>322.60000000000002</v>
      </c>
      <c r="C31" s="62">
        <v>36</v>
      </c>
      <c r="D31" s="63">
        <v>34577</v>
      </c>
      <c r="E31" s="61">
        <v>322.29000000000002</v>
      </c>
      <c r="F31" s="62">
        <v>29</v>
      </c>
      <c r="G31" s="63">
        <v>34577</v>
      </c>
      <c r="H31" s="61">
        <v>320.24</v>
      </c>
      <c r="I31" s="62">
        <v>0.56000000000000005</v>
      </c>
      <c r="J31" s="63">
        <v>34443</v>
      </c>
      <c r="K31" s="61">
        <v>320.25</v>
      </c>
      <c r="L31" s="62">
        <v>0.6</v>
      </c>
      <c r="M31" s="63">
        <v>34519</v>
      </c>
      <c r="N31" s="70" t="s">
        <v>19</v>
      </c>
      <c r="O31" s="71" t="s">
        <v>19</v>
      </c>
      <c r="P31" s="1"/>
      <c r="Q31" s="12">
        <v>2.9000000000000341</v>
      </c>
      <c r="R31" s="12">
        <v>0.54000000000002046</v>
      </c>
      <c r="AN31" s="13"/>
      <c r="AO31" s="6"/>
    </row>
    <row r="32" spans="1:41" ht="18" customHeight="1" x14ac:dyDescent="0.45">
      <c r="A32" s="60">
        <v>2520</v>
      </c>
      <c r="B32" s="61">
        <v>322.41000000000003</v>
      </c>
      <c r="C32" s="62">
        <v>32</v>
      </c>
      <c r="D32" s="63">
        <v>34592</v>
      </c>
      <c r="E32" s="61">
        <v>322.31</v>
      </c>
      <c r="F32" s="62">
        <v>29</v>
      </c>
      <c r="G32" s="63">
        <v>34600</v>
      </c>
      <c r="H32" s="61">
        <v>320.2</v>
      </c>
      <c r="I32" s="62">
        <v>0.18</v>
      </c>
      <c r="J32" s="63">
        <v>34419</v>
      </c>
      <c r="K32" s="61">
        <v>320.20999999999998</v>
      </c>
      <c r="L32" s="62">
        <v>0.21</v>
      </c>
      <c r="M32" s="63">
        <v>34418</v>
      </c>
      <c r="N32" s="67">
        <v>146.9</v>
      </c>
      <c r="O32" s="68">
        <v>4.6581549300000002</v>
      </c>
      <c r="P32" s="1"/>
      <c r="Q32" s="12">
        <v>2.7100000000000364</v>
      </c>
      <c r="R32" s="12">
        <v>0.5</v>
      </c>
      <c r="AN32" s="13"/>
      <c r="AO32" s="6"/>
    </row>
    <row r="33" spans="1:41" ht="18" customHeight="1" x14ac:dyDescent="0.45">
      <c r="A33" s="60">
        <v>2521</v>
      </c>
      <c r="B33" s="61">
        <v>322.31</v>
      </c>
      <c r="C33" s="62">
        <v>36</v>
      </c>
      <c r="D33" s="63">
        <v>34561</v>
      </c>
      <c r="E33" s="61">
        <v>322.27</v>
      </c>
      <c r="F33" s="62">
        <v>35</v>
      </c>
      <c r="G33" s="63">
        <v>34560</v>
      </c>
      <c r="H33" s="64">
        <v>320.18</v>
      </c>
      <c r="I33" s="65">
        <v>0.34</v>
      </c>
      <c r="J33" s="66">
        <v>37336</v>
      </c>
      <c r="K33" s="61">
        <v>320.17</v>
      </c>
      <c r="L33" s="62">
        <v>0.31</v>
      </c>
      <c r="M33" s="63">
        <v>34414</v>
      </c>
      <c r="N33" s="67">
        <v>144.97</v>
      </c>
      <c r="O33" s="68">
        <v>4.5969552089999999</v>
      </c>
      <c r="P33" s="1"/>
      <c r="Q33" s="12">
        <v>2.6100000000000136</v>
      </c>
      <c r="R33" s="12">
        <v>0.48000000000001819</v>
      </c>
      <c r="AN33" s="13"/>
      <c r="AO33" s="6"/>
    </row>
    <row r="34" spans="1:41" ht="18" customHeight="1" x14ac:dyDescent="0.45">
      <c r="A34" s="60">
        <v>2522</v>
      </c>
      <c r="B34" s="61">
        <v>322.37</v>
      </c>
      <c r="C34" s="62">
        <v>36</v>
      </c>
      <c r="D34" s="63">
        <v>34617</v>
      </c>
      <c r="E34" s="61">
        <v>322.27</v>
      </c>
      <c r="F34" s="62">
        <v>32.6</v>
      </c>
      <c r="G34" s="63">
        <v>34617</v>
      </c>
      <c r="H34" s="64">
        <v>320.14</v>
      </c>
      <c r="I34" s="65">
        <v>0.33</v>
      </c>
      <c r="J34" s="66">
        <v>37357</v>
      </c>
      <c r="K34" s="61">
        <v>320.35000000000002</v>
      </c>
      <c r="L34" s="62">
        <v>0.35</v>
      </c>
      <c r="M34" s="63">
        <v>34435</v>
      </c>
      <c r="N34" s="67">
        <v>107.9</v>
      </c>
      <c r="O34" s="68">
        <v>3.4214766300000004</v>
      </c>
      <c r="P34" s="1"/>
      <c r="Q34" s="12">
        <v>2.6700000000000159</v>
      </c>
      <c r="R34" s="12">
        <v>0.43999999999999773</v>
      </c>
      <c r="AN34" s="13"/>
      <c r="AO34" s="6"/>
    </row>
    <row r="35" spans="1:41" ht="18" customHeight="1" x14ac:dyDescent="0.45">
      <c r="A35" s="60">
        <v>2523</v>
      </c>
      <c r="B35" s="61">
        <v>322.27999999999997</v>
      </c>
      <c r="C35" s="62">
        <v>33</v>
      </c>
      <c r="D35" s="63">
        <v>34580</v>
      </c>
      <c r="E35" s="61">
        <v>322.36</v>
      </c>
      <c r="F35" s="62">
        <v>35</v>
      </c>
      <c r="G35" s="63">
        <v>34546</v>
      </c>
      <c r="H35" s="64">
        <v>320.3</v>
      </c>
      <c r="I35" s="65">
        <v>0.9</v>
      </c>
      <c r="J35" s="66">
        <v>37336</v>
      </c>
      <c r="K35" s="61">
        <v>320.10000000000002</v>
      </c>
      <c r="L35" s="62">
        <v>0.2</v>
      </c>
      <c r="M35" s="63">
        <v>34416</v>
      </c>
      <c r="N35" s="67">
        <v>123.03</v>
      </c>
      <c r="O35" s="68">
        <v>3.9012443909999992</v>
      </c>
      <c r="P35" s="1"/>
      <c r="Q35" s="12">
        <v>2.5799999999999841</v>
      </c>
      <c r="R35" s="12">
        <v>0.60000000000002274</v>
      </c>
      <c r="AN35" s="13"/>
      <c r="AO35" s="6"/>
    </row>
    <row r="36" spans="1:41" ht="18" customHeight="1" x14ac:dyDescent="0.45">
      <c r="A36" s="60">
        <v>2524</v>
      </c>
      <c r="B36" s="61">
        <v>322.66000000000003</v>
      </c>
      <c r="C36" s="62">
        <v>48</v>
      </c>
      <c r="D36" s="63">
        <v>34578</v>
      </c>
      <c r="E36" s="61">
        <v>322.08</v>
      </c>
      <c r="F36" s="62">
        <v>29.6</v>
      </c>
      <c r="G36" s="63">
        <v>34567</v>
      </c>
      <c r="H36" s="61">
        <v>320.07</v>
      </c>
      <c r="I36" s="62">
        <v>0.1</v>
      </c>
      <c r="J36" s="63">
        <v>34430</v>
      </c>
      <c r="K36" s="61">
        <v>320.07</v>
      </c>
      <c r="L36" s="62">
        <v>0.1</v>
      </c>
      <c r="M36" s="63">
        <v>34432</v>
      </c>
      <c r="N36" s="67">
        <v>154.06900000000002</v>
      </c>
      <c r="O36" s="68">
        <v>4.885481769300001</v>
      </c>
      <c r="P36" s="1"/>
      <c r="Q36" s="12">
        <v>2.9600000000000364</v>
      </c>
      <c r="R36" s="12">
        <v>0.37000000000000455</v>
      </c>
      <c r="AN36" s="13"/>
      <c r="AO36" s="6"/>
    </row>
    <row r="37" spans="1:41" ht="18" customHeight="1" x14ac:dyDescent="0.45">
      <c r="A37" s="60">
        <v>2525</v>
      </c>
      <c r="B37" s="61">
        <v>322.24</v>
      </c>
      <c r="C37" s="62">
        <v>44.7</v>
      </c>
      <c r="D37" s="63">
        <v>34607</v>
      </c>
      <c r="E37" s="61">
        <v>322.20999999999998</v>
      </c>
      <c r="F37" s="62">
        <v>43</v>
      </c>
      <c r="G37" s="63">
        <v>34607</v>
      </c>
      <c r="H37" s="61">
        <v>320.06</v>
      </c>
      <c r="I37" s="62">
        <v>0.19</v>
      </c>
      <c r="J37" s="63">
        <v>34422</v>
      </c>
      <c r="K37" s="61">
        <v>320.07</v>
      </c>
      <c r="L37" s="62">
        <v>0.21</v>
      </c>
      <c r="M37" s="63">
        <v>34421</v>
      </c>
      <c r="N37" s="67">
        <v>139.51</v>
      </c>
      <c r="O37" s="68">
        <v>4.4238202470000001</v>
      </c>
      <c r="P37" s="1"/>
      <c r="Q37" s="12">
        <v>2.5400000000000205</v>
      </c>
      <c r="R37" s="12">
        <v>0.36000000000001364</v>
      </c>
      <c r="AN37" s="13"/>
      <c r="AO37" s="6"/>
    </row>
    <row r="38" spans="1:41" ht="18" customHeight="1" x14ac:dyDescent="0.45">
      <c r="A38" s="60">
        <v>2526</v>
      </c>
      <c r="B38" s="61">
        <v>322.38</v>
      </c>
      <c r="C38" s="62">
        <v>42.1</v>
      </c>
      <c r="D38" s="63">
        <v>34581</v>
      </c>
      <c r="E38" s="61">
        <v>322.31</v>
      </c>
      <c r="F38" s="62">
        <v>39</v>
      </c>
      <c r="G38" s="63">
        <v>34652</v>
      </c>
      <c r="H38" s="61">
        <v>320.04000000000002</v>
      </c>
      <c r="I38" s="62">
        <v>0.11</v>
      </c>
      <c r="J38" s="63">
        <v>34430</v>
      </c>
      <c r="K38" s="61">
        <v>320.04000000000002</v>
      </c>
      <c r="L38" s="62">
        <v>0.11</v>
      </c>
      <c r="M38" s="63">
        <v>34430</v>
      </c>
      <c r="N38" s="67">
        <v>131.47</v>
      </c>
      <c r="O38" s="68">
        <v>4.1688742590000007</v>
      </c>
      <c r="P38" s="1"/>
      <c r="Q38" s="12">
        <v>2.6800000000000068</v>
      </c>
      <c r="R38" s="12">
        <v>0.34000000000003183</v>
      </c>
      <c r="AN38" s="13"/>
      <c r="AO38" s="6"/>
    </row>
    <row r="39" spans="1:41" ht="18" customHeight="1" x14ac:dyDescent="0.45">
      <c r="A39" s="60">
        <v>2527</v>
      </c>
      <c r="B39" s="61">
        <v>322.23</v>
      </c>
      <c r="C39" s="62">
        <v>28.55</v>
      </c>
      <c r="D39" s="63">
        <v>34579</v>
      </c>
      <c r="E39" s="61">
        <v>322.19</v>
      </c>
      <c r="F39" s="62">
        <v>27.67</v>
      </c>
      <c r="G39" s="63">
        <v>34579</v>
      </c>
      <c r="H39" s="61">
        <v>320.01</v>
      </c>
      <c r="I39" s="62">
        <v>0.14000000000000001</v>
      </c>
      <c r="J39" s="63">
        <v>34422</v>
      </c>
      <c r="K39" s="61">
        <v>320.02</v>
      </c>
      <c r="L39" s="62">
        <v>0.15</v>
      </c>
      <c r="M39" s="63">
        <v>34422</v>
      </c>
      <c r="N39" s="67">
        <v>124.51</v>
      </c>
      <c r="O39" s="68">
        <v>3.9481747470000004</v>
      </c>
      <c r="P39" s="1"/>
      <c r="Q39" s="12">
        <v>2.5300000000000296</v>
      </c>
      <c r="R39" s="12">
        <v>0.31000000000000227</v>
      </c>
      <c r="AN39" s="13"/>
      <c r="AO39" s="6"/>
    </row>
    <row r="40" spans="1:41" ht="18" customHeight="1" x14ac:dyDescent="0.45">
      <c r="A40" s="60">
        <v>2528</v>
      </c>
      <c r="B40" s="61">
        <v>322.5</v>
      </c>
      <c r="C40" s="62">
        <v>56.6</v>
      </c>
      <c r="D40" s="63">
        <v>34590</v>
      </c>
      <c r="E40" s="61">
        <v>322.45999999999998</v>
      </c>
      <c r="F40" s="62">
        <v>54.5</v>
      </c>
      <c r="G40" s="63">
        <v>34590</v>
      </c>
      <c r="H40" s="61">
        <v>319.95999999999998</v>
      </c>
      <c r="I40" s="62">
        <v>0.02</v>
      </c>
      <c r="J40" s="63">
        <v>34420</v>
      </c>
      <c r="K40" s="61">
        <v>319.97000000000003</v>
      </c>
      <c r="L40" s="62">
        <v>0.05</v>
      </c>
      <c r="M40" s="63">
        <v>34420</v>
      </c>
      <c r="N40" s="67">
        <v>125.148</v>
      </c>
      <c r="O40" s="68">
        <v>3.9684055356000001</v>
      </c>
      <c r="P40" s="1"/>
      <c r="Q40" s="12">
        <v>2.8000000000000114</v>
      </c>
      <c r="R40" s="12">
        <v>0.25999999999999091</v>
      </c>
      <c r="AN40" s="13"/>
      <c r="AO40" s="6"/>
    </row>
    <row r="41" spans="1:41" ht="18" customHeight="1" x14ac:dyDescent="0.45">
      <c r="A41" s="60">
        <v>2529</v>
      </c>
      <c r="B41" s="61">
        <v>322.49</v>
      </c>
      <c r="C41" s="62">
        <v>50.4</v>
      </c>
      <c r="D41" s="63">
        <v>34585</v>
      </c>
      <c r="E41" s="61">
        <v>322.47000000000003</v>
      </c>
      <c r="F41" s="62">
        <v>49.5</v>
      </c>
      <c r="G41" s="63">
        <v>34585</v>
      </c>
      <c r="H41" s="61">
        <v>319.93</v>
      </c>
      <c r="I41" s="62">
        <v>0.03</v>
      </c>
      <c r="J41" s="63">
        <v>34428</v>
      </c>
      <c r="K41" s="61">
        <v>319.94</v>
      </c>
      <c r="L41" s="62">
        <v>0.04</v>
      </c>
      <c r="M41" s="63">
        <v>34428</v>
      </c>
      <c r="N41" s="67">
        <v>135.1</v>
      </c>
      <c r="O41" s="68">
        <v>4.2839804699999995</v>
      </c>
      <c r="P41" s="1"/>
      <c r="Q41" s="12">
        <v>2.7900000000000205</v>
      </c>
      <c r="R41" s="12">
        <v>0.23000000000001819</v>
      </c>
      <c r="AN41" s="13"/>
      <c r="AO41" s="6"/>
    </row>
    <row r="42" spans="1:41" ht="18" customHeight="1" x14ac:dyDescent="0.45">
      <c r="A42" s="60">
        <v>2530</v>
      </c>
      <c r="B42" s="61">
        <v>322.69</v>
      </c>
      <c r="C42" s="62">
        <v>60.9</v>
      </c>
      <c r="D42" s="63">
        <v>34571</v>
      </c>
      <c r="E42" s="61">
        <v>322.55</v>
      </c>
      <c r="F42" s="62">
        <v>54.05</v>
      </c>
      <c r="G42" s="63">
        <v>34571</v>
      </c>
      <c r="H42" s="64">
        <v>319.99</v>
      </c>
      <c r="I42" s="65">
        <v>0.13</v>
      </c>
      <c r="J42" s="66">
        <v>37318</v>
      </c>
      <c r="K42" s="61">
        <v>320</v>
      </c>
      <c r="L42" s="62">
        <v>0.14000000000000001</v>
      </c>
      <c r="M42" s="63">
        <v>34396</v>
      </c>
      <c r="N42" s="67">
        <v>106.88</v>
      </c>
      <c r="O42" s="68">
        <v>3.3891327360000005</v>
      </c>
      <c r="P42" s="1"/>
      <c r="Q42" s="12">
        <v>2.9900000000000091</v>
      </c>
      <c r="R42" s="12">
        <v>0.29000000000002046</v>
      </c>
      <c r="AN42" s="13"/>
      <c r="AO42" s="6"/>
    </row>
    <row r="43" spans="1:41" ht="18" customHeight="1" x14ac:dyDescent="0.45">
      <c r="A43" s="72">
        <v>2531</v>
      </c>
      <c r="B43" s="73">
        <v>322.52999999999997</v>
      </c>
      <c r="C43" s="74">
        <v>49.3</v>
      </c>
      <c r="D43" s="75">
        <v>34492</v>
      </c>
      <c r="E43" s="73">
        <v>322.44</v>
      </c>
      <c r="F43" s="74">
        <v>45.04</v>
      </c>
      <c r="G43" s="75">
        <v>34492</v>
      </c>
      <c r="H43" s="73">
        <v>319.55</v>
      </c>
      <c r="I43" s="74">
        <v>0.26</v>
      </c>
      <c r="J43" s="75">
        <v>34420</v>
      </c>
      <c r="K43" s="73">
        <v>319.58</v>
      </c>
      <c r="L43" s="74">
        <v>0.3</v>
      </c>
      <c r="M43" s="75">
        <v>34420</v>
      </c>
      <c r="N43" s="76">
        <v>177.62</v>
      </c>
      <c r="O43" s="77">
        <v>5.6322769140000002</v>
      </c>
      <c r="P43" s="1"/>
      <c r="Q43" s="12">
        <v>2.8299999999999841</v>
      </c>
      <c r="R43" s="12">
        <v>-0.14999999999997726</v>
      </c>
      <c r="AN43" s="13"/>
      <c r="AO43" s="6"/>
    </row>
    <row r="44" spans="1:41" ht="18" customHeight="1" x14ac:dyDescent="0.45">
      <c r="A44" s="54">
        <v>2532</v>
      </c>
      <c r="B44" s="55">
        <v>321.64999999999998</v>
      </c>
      <c r="C44" s="56">
        <v>24.05</v>
      </c>
      <c r="D44" s="78">
        <v>34587</v>
      </c>
      <c r="E44" s="55">
        <v>321.44</v>
      </c>
      <c r="F44" s="56">
        <v>19.8</v>
      </c>
      <c r="G44" s="57">
        <v>34587</v>
      </c>
      <c r="H44" s="55">
        <v>319.45999999999998</v>
      </c>
      <c r="I44" s="56">
        <v>0.15</v>
      </c>
      <c r="J44" s="79">
        <v>37358</v>
      </c>
      <c r="K44" s="55">
        <v>319.47000000000003</v>
      </c>
      <c r="L44" s="56">
        <v>0.17</v>
      </c>
      <c r="M44" s="57">
        <v>34437</v>
      </c>
      <c r="N44" s="67">
        <v>114.66</v>
      </c>
      <c r="O44" s="68">
        <v>3.6358342019999998</v>
      </c>
      <c r="P44" s="1"/>
      <c r="Q44" s="12">
        <v>1.9499999999999886</v>
      </c>
      <c r="R44" s="12">
        <v>-0.24000000000000909</v>
      </c>
      <c r="AN44" s="13"/>
      <c r="AO44" s="6"/>
    </row>
    <row r="45" spans="1:41" ht="18" customHeight="1" x14ac:dyDescent="0.45">
      <c r="A45" s="60">
        <v>2533</v>
      </c>
      <c r="B45" s="61">
        <v>322.39999999999998</v>
      </c>
      <c r="C45" s="62">
        <v>43.8</v>
      </c>
      <c r="D45" s="80">
        <v>34576</v>
      </c>
      <c r="E45" s="61">
        <v>322.02999999999997</v>
      </c>
      <c r="F45" s="62">
        <v>32.54</v>
      </c>
      <c r="G45" s="63">
        <v>34577</v>
      </c>
      <c r="H45" s="61">
        <v>319.39</v>
      </c>
      <c r="I45" s="62">
        <v>0</v>
      </c>
      <c r="J45" s="63">
        <v>34419</v>
      </c>
      <c r="K45" s="61">
        <v>319.39</v>
      </c>
      <c r="L45" s="62">
        <v>0</v>
      </c>
      <c r="M45" s="63">
        <v>34419</v>
      </c>
      <c r="N45" s="67">
        <v>93.81</v>
      </c>
      <c r="O45" s="68">
        <v>2.9746869569999999</v>
      </c>
      <c r="P45" s="1"/>
      <c r="Q45" s="12">
        <v>2.6999999999999886</v>
      </c>
      <c r="R45" s="12">
        <v>-0.31000000000000227</v>
      </c>
      <c r="AN45" s="13"/>
      <c r="AO45" s="6"/>
    </row>
    <row r="46" spans="1:41" ht="18" customHeight="1" x14ac:dyDescent="0.45">
      <c r="A46" s="60">
        <v>2534</v>
      </c>
      <c r="B46" s="61">
        <v>321.27999999999997</v>
      </c>
      <c r="C46" s="62">
        <v>23.56</v>
      </c>
      <c r="D46" s="80">
        <v>34586</v>
      </c>
      <c r="E46" s="61">
        <v>321.19</v>
      </c>
      <c r="F46" s="62">
        <v>20.260000000000002</v>
      </c>
      <c r="G46" s="63">
        <v>34586</v>
      </c>
      <c r="H46" s="61">
        <v>319.35000000000002</v>
      </c>
      <c r="I46" s="62">
        <v>0.04</v>
      </c>
      <c r="J46" s="63">
        <v>34400</v>
      </c>
      <c r="K46" s="61">
        <v>319.63</v>
      </c>
      <c r="L46" s="62">
        <v>0.02</v>
      </c>
      <c r="M46" s="63">
        <v>34422</v>
      </c>
      <c r="N46" s="67">
        <v>61.12</v>
      </c>
      <c r="O46" s="68">
        <v>1.93</v>
      </c>
      <c r="P46" s="1"/>
      <c r="Q46" s="12">
        <v>1.5799999999999841</v>
      </c>
      <c r="R46" s="12">
        <v>-0.34999999999996589</v>
      </c>
      <c r="AN46" s="13"/>
      <c r="AO46" s="6"/>
    </row>
    <row r="47" spans="1:41" ht="18" customHeight="1" x14ac:dyDescent="0.45">
      <c r="A47" s="60">
        <v>2535</v>
      </c>
      <c r="B47" s="61">
        <v>322.07</v>
      </c>
      <c r="C47" s="62">
        <v>26.74</v>
      </c>
      <c r="D47" s="80">
        <v>34547</v>
      </c>
      <c r="E47" s="61">
        <v>321.85000000000002</v>
      </c>
      <c r="F47" s="62">
        <v>22.2</v>
      </c>
      <c r="G47" s="63">
        <v>34547</v>
      </c>
      <c r="H47" s="61">
        <v>319.60000000000002</v>
      </c>
      <c r="I47" s="62">
        <v>0</v>
      </c>
      <c r="J47" s="63">
        <v>34462</v>
      </c>
      <c r="K47" s="61">
        <v>319.60000000000002</v>
      </c>
      <c r="L47" s="62">
        <v>0</v>
      </c>
      <c r="M47" s="63">
        <v>34462</v>
      </c>
      <c r="N47" s="67">
        <v>67.760000000000005</v>
      </c>
      <c r="O47" s="68">
        <v>2.15</v>
      </c>
      <c r="P47" s="1"/>
      <c r="Q47" s="12">
        <v>2.3700000000000045</v>
      </c>
      <c r="R47" s="12">
        <v>-9.9999999999965894E-2</v>
      </c>
      <c r="AN47" s="13"/>
      <c r="AO47" s="10"/>
    </row>
    <row r="48" spans="1:41" ht="18" customHeight="1" x14ac:dyDescent="0.45">
      <c r="A48" s="60">
        <v>2536</v>
      </c>
      <c r="B48" s="61">
        <v>322.47000000000003</v>
      </c>
      <c r="C48" s="62">
        <v>33.08</v>
      </c>
      <c r="D48" s="80">
        <v>34609</v>
      </c>
      <c r="E48" s="61">
        <v>322.41000000000003</v>
      </c>
      <c r="F48" s="62">
        <v>31.64</v>
      </c>
      <c r="G48" s="63">
        <v>34609</v>
      </c>
      <c r="H48" s="61">
        <v>319.74</v>
      </c>
      <c r="I48" s="62">
        <v>0.01</v>
      </c>
      <c r="J48" s="63">
        <v>34444</v>
      </c>
      <c r="K48" s="61">
        <v>319.74</v>
      </c>
      <c r="L48" s="62">
        <v>0.01</v>
      </c>
      <c r="M48" s="63">
        <v>34444</v>
      </c>
      <c r="N48" s="67">
        <v>64.8</v>
      </c>
      <c r="O48" s="68">
        <v>2.0499999999999998</v>
      </c>
      <c r="P48" s="1"/>
      <c r="Q48" s="12">
        <v>2.7700000000000387</v>
      </c>
      <c r="R48" s="12">
        <v>4.0000000000020464E-2</v>
      </c>
      <c r="AN48" s="13"/>
      <c r="AO48" s="6"/>
    </row>
    <row r="49" spans="1:41" ht="18" customHeight="1" x14ac:dyDescent="0.45">
      <c r="A49" s="60">
        <v>2537</v>
      </c>
      <c r="B49" s="61">
        <v>323.5</v>
      </c>
      <c r="C49" s="62">
        <v>54.8</v>
      </c>
      <c r="D49" s="80">
        <v>34958</v>
      </c>
      <c r="E49" s="61">
        <v>323.18</v>
      </c>
      <c r="F49" s="62">
        <v>47.12</v>
      </c>
      <c r="G49" s="63">
        <v>34958</v>
      </c>
      <c r="H49" s="61">
        <v>320.02</v>
      </c>
      <c r="I49" s="62">
        <v>0.02</v>
      </c>
      <c r="J49" s="63">
        <v>34780</v>
      </c>
      <c r="K49" s="61">
        <v>320.02</v>
      </c>
      <c r="L49" s="62">
        <v>0.02</v>
      </c>
      <c r="M49" s="63">
        <v>34780</v>
      </c>
      <c r="N49" s="67">
        <v>181.25</v>
      </c>
      <c r="O49" s="68">
        <v>5.75</v>
      </c>
      <c r="P49" s="1"/>
      <c r="Q49" s="12">
        <v>3.8000000000000114</v>
      </c>
      <c r="R49" s="12">
        <v>0.31999999999999318</v>
      </c>
      <c r="AN49" s="13"/>
      <c r="AO49" s="6"/>
    </row>
    <row r="50" spans="1:41" ht="18" customHeight="1" x14ac:dyDescent="0.45">
      <c r="A50" s="60">
        <v>2538</v>
      </c>
      <c r="B50" s="61">
        <v>323.08999999999997</v>
      </c>
      <c r="C50" s="62">
        <v>54.5</v>
      </c>
      <c r="D50" s="80">
        <v>35644</v>
      </c>
      <c r="E50" s="61">
        <v>322.97000000000003</v>
      </c>
      <c r="F50" s="62">
        <v>50.96</v>
      </c>
      <c r="G50" s="63">
        <v>35644</v>
      </c>
      <c r="H50" s="61">
        <v>320.06</v>
      </c>
      <c r="I50" s="62">
        <v>0.12</v>
      </c>
      <c r="J50" s="63">
        <v>36253</v>
      </c>
      <c r="K50" s="61">
        <v>320.10000000000002</v>
      </c>
      <c r="L50" s="62">
        <v>0.12</v>
      </c>
      <c r="M50" s="63">
        <v>35523</v>
      </c>
      <c r="N50" s="67">
        <v>189.982</v>
      </c>
      <c r="O50" s="68">
        <v>6.01</v>
      </c>
      <c r="P50" s="1"/>
      <c r="Q50" s="12">
        <v>3.3899999999999864</v>
      </c>
      <c r="R50" s="12">
        <v>0.36000000000001364</v>
      </c>
      <c r="AN50" s="13"/>
      <c r="AO50" s="6"/>
    </row>
    <row r="51" spans="1:41" ht="18" customHeight="1" x14ac:dyDescent="0.45">
      <c r="A51" s="60">
        <v>2539</v>
      </c>
      <c r="B51" s="61">
        <v>322.45999999999998</v>
      </c>
      <c r="C51" s="62">
        <v>38.56</v>
      </c>
      <c r="D51" s="80">
        <v>36407</v>
      </c>
      <c r="E51" s="61">
        <v>322.41000000000003</v>
      </c>
      <c r="F51" s="62">
        <v>36.799999999999997</v>
      </c>
      <c r="G51" s="63">
        <v>36407</v>
      </c>
      <c r="H51" s="61">
        <v>320.07</v>
      </c>
      <c r="I51" s="62">
        <v>0.08</v>
      </c>
      <c r="J51" s="63">
        <v>36246</v>
      </c>
      <c r="K51" s="61">
        <v>320.08</v>
      </c>
      <c r="L51" s="62">
        <v>0.08</v>
      </c>
      <c r="M51" s="63">
        <v>36246</v>
      </c>
      <c r="N51" s="67">
        <v>127.52</v>
      </c>
      <c r="O51" s="68">
        <v>4.04</v>
      </c>
      <c r="P51" s="1"/>
      <c r="Q51" s="12">
        <v>2.7599999999999909</v>
      </c>
      <c r="R51" s="12">
        <v>0.37000000000000455</v>
      </c>
      <c r="AN51" s="13"/>
      <c r="AO51" s="6"/>
    </row>
    <row r="52" spans="1:41" ht="18" customHeight="1" x14ac:dyDescent="0.45">
      <c r="A52" s="60">
        <v>2540</v>
      </c>
      <c r="B52" s="61">
        <v>322.73</v>
      </c>
      <c r="C52" s="62">
        <v>37.700000000000003</v>
      </c>
      <c r="D52" s="80">
        <v>36441</v>
      </c>
      <c r="E52" s="61">
        <v>322.66000000000003</v>
      </c>
      <c r="F52" s="62">
        <v>35.68</v>
      </c>
      <c r="G52" s="63">
        <v>36441</v>
      </c>
      <c r="H52" s="61">
        <v>320.02</v>
      </c>
      <c r="I52" s="62">
        <v>0.02</v>
      </c>
      <c r="J52" s="63">
        <v>37334</v>
      </c>
      <c r="K52" s="61">
        <v>320.02</v>
      </c>
      <c r="L52" s="62">
        <v>0.01</v>
      </c>
      <c r="M52" s="63">
        <v>36239</v>
      </c>
      <c r="N52" s="67">
        <v>70.361999999999995</v>
      </c>
      <c r="O52" s="68">
        <v>2.23</v>
      </c>
      <c r="P52" s="1"/>
      <c r="Q52" s="12">
        <v>3.0300000000000296</v>
      </c>
      <c r="R52" s="12">
        <v>0.31999999999999318</v>
      </c>
      <c r="AN52" s="13"/>
      <c r="AO52" s="6"/>
    </row>
    <row r="53" spans="1:41" ht="18" customHeight="1" x14ac:dyDescent="0.45">
      <c r="A53" s="60">
        <v>2541</v>
      </c>
      <c r="B53" s="61">
        <v>322.64</v>
      </c>
      <c r="C53" s="62">
        <v>32.840000000000003</v>
      </c>
      <c r="D53" s="80">
        <v>36411</v>
      </c>
      <c r="E53" s="61">
        <v>322.56</v>
      </c>
      <c r="F53" s="62">
        <v>31.16</v>
      </c>
      <c r="G53" s="63">
        <v>36411</v>
      </c>
      <c r="H53" s="61">
        <v>320</v>
      </c>
      <c r="I53" s="62">
        <v>0.02</v>
      </c>
      <c r="J53" s="63">
        <v>36290</v>
      </c>
      <c r="K53" s="61">
        <v>320</v>
      </c>
      <c r="L53" s="62">
        <v>0.02</v>
      </c>
      <c r="M53" s="63">
        <v>36292</v>
      </c>
      <c r="N53" s="67">
        <v>41.472999999999999</v>
      </c>
      <c r="O53" s="68">
        <v>1.32</v>
      </c>
      <c r="P53" s="1"/>
      <c r="Q53" s="12">
        <v>2.9399999999999977</v>
      </c>
      <c r="R53" s="12">
        <v>0.30000000000001137</v>
      </c>
      <c r="AN53" s="13"/>
      <c r="AO53" s="6"/>
    </row>
    <row r="54" spans="1:41" ht="18" customHeight="1" x14ac:dyDescent="0.45">
      <c r="A54" s="60">
        <v>2542</v>
      </c>
      <c r="B54" s="61">
        <v>322.92</v>
      </c>
      <c r="C54" s="62">
        <v>42.76</v>
      </c>
      <c r="D54" s="80">
        <v>37131</v>
      </c>
      <c r="E54" s="61">
        <v>322.66000000000003</v>
      </c>
      <c r="F54" s="62">
        <v>34.68</v>
      </c>
      <c r="G54" s="63">
        <v>37132</v>
      </c>
      <c r="H54" s="61">
        <v>320.14</v>
      </c>
      <c r="I54" s="81">
        <v>0.19</v>
      </c>
      <c r="J54" s="63">
        <v>36995</v>
      </c>
      <c r="K54" s="61">
        <v>320.14999999999998</v>
      </c>
      <c r="L54" s="62">
        <v>0.19</v>
      </c>
      <c r="M54" s="63">
        <v>36984</v>
      </c>
      <c r="N54" s="67">
        <v>120.17</v>
      </c>
      <c r="O54" s="68">
        <v>3.8</v>
      </c>
      <c r="P54" s="1"/>
      <c r="Q54" s="12">
        <v>3.2200000000000273</v>
      </c>
      <c r="R54" s="12">
        <v>0.43999999999999773</v>
      </c>
      <c r="AN54" s="13"/>
      <c r="AO54" s="12"/>
    </row>
    <row r="55" spans="1:41" ht="18" customHeight="1" x14ac:dyDescent="0.45">
      <c r="A55" s="60">
        <v>2543</v>
      </c>
      <c r="B55" s="61">
        <f>319.7+2.96</f>
        <v>322.65999999999997</v>
      </c>
      <c r="C55" s="62">
        <v>25.92</v>
      </c>
      <c r="D55" s="80">
        <v>37028</v>
      </c>
      <c r="E55" s="61">
        <f>319.7+2.94</f>
        <v>322.64</v>
      </c>
      <c r="F55" s="62">
        <v>25.48</v>
      </c>
      <c r="G55" s="63">
        <v>37028</v>
      </c>
      <c r="H55" s="61">
        <v>319.7</v>
      </c>
      <c r="I55" s="62">
        <v>0.13100000000000001</v>
      </c>
      <c r="J55" s="63">
        <v>36991</v>
      </c>
      <c r="K55" s="61">
        <v>320.38</v>
      </c>
      <c r="L55" s="62">
        <v>0.1444</v>
      </c>
      <c r="M55" s="63">
        <v>36989</v>
      </c>
      <c r="N55" s="67">
        <v>119.71038</v>
      </c>
      <c r="O55" s="68">
        <v>8.51</v>
      </c>
      <c r="P55" s="1"/>
      <c r="Q55" s="12">
        <v>2.9599999999999795</v>
      </c>
      <c r="R55" s="12">
        <v>0</v>
      </c>
      <c r="AN55" s="13"/>
    </row>
    <row r="56" spans="1:41" ht="18" customHeight="1" x14ac:dyDescent="0.45">
      <c r="A56" s="60">
        <v>2544</v>
      </c>
      <c r="B56" s="61">
        <v>323.42</v>
      </c>
      <c r="C56" s="62">
        <v>46</v>
      </c>
      <c r="D56" s="80">
        <v>37480</v>
      </c>
      <c r="E56" s="61">
        <v>323.08</v>
      </c>
      <c r="F56" s="62">
        <v>37.840000000000003</v>
      </c>
      <c r="G56" s="63">
        <v>37460</v>
      </c>
      <c r="H56" s="61">
        <v>320.32</v>
      </c>
      <c r="I56" s="62">
        <v>3.4000000000000002E-2</v>
      </c>
      <c r="J56" s="63">
        <v>37374</v>
      </c>
      <c r="K56" s="61">
        <v>320.33</v>
      </c>
      <c r="L56" s="62">
        <v>0.22</v>
      </c>
      <c r="M56" s="63">
        <v>37374</v>
      </c>
      <c r="N56" s="67">
        <v>120.3</v>
      </c>
      <c r="O56" s="68">
        <v>3.81</v>
      </c>
      <c r="P56" s="1"/>
      <c r="Q56" s="12">
        <v>3.7200000000000273</v>
      </c>
      <c r="R56" s="12">
        <v>0.62000000000000455</v>
      </c>
    </row>
    <row r="57" spans="1:41" ht="18" customHeight="1" x14ac:dyDescent="0.45">
      <c r="A57" s="60">
        <v>2545</v>
      </c>
      <c r="B57" s="82">
        <v>323.98</v>
      </c>
      <c r="C57" s="62">
        <v>72.760000000000005</v>
      </c>
      <c r="D57" s="80">
        <v>36410</v>
      </c>
      <c r="E57" s="61">
        <v>323.93</v>
      </c>
      <c r="F57" s="62">
        <v>71.16</v>
      </c>
      <c r="G57" s="63">
        <v>36410</v>
      </c>
      <c r="H57" s="61">
        <v>320.29000000000002</v>
      </c>
      <c r="I57" s="62">
        <v>0.22500000000000001</v>
      </c>
      <c r="J57" s="63">
        <v>36245</v>
      </c>
      <c r="K57" s="61">
        <v>320.31</v>
      </c>
      <c r="L57" s="62">
        <v>0.28999999999999998</v>
      </c>
      <c r="M57" s="63">
        <v>36245</v>
      </c>
      <c r="N57" s="65">
        <v>209.35</v>
      </c>
      <c r="O57" s="83">
        <f>+N57*0.0317097</f>
        <v>6.6384256949999996</v>
      </c>
      <c r="P57" s="1"/>
      <c r="Q57" s="12">
        <v>4.2800000000000296</v>
      </c>
      <c r="R57" s="12">
        <v>0.59000000000003183</v>
      </c>
    </row>
    <row r="58" spans="1:41" ht="18" customHeight="1" x14ac:dyDescent="0.45">
      <c r="A58" s="60">
        <v>2546</v>
      </c>
      <c r="B58" s="61">
        <v>322.97000000000003</v>
      </c>
      <c r="C58" s="62">
        <v>35.770000000000003</v>
      </c>
      <c r="D58" s="80">
        <v>38242</v>
      </c>
      <c r="E58" s="61">
        <v>322.77</v>
      </c>
      <c r="F58" s="62">
        <v>31.6</v>
      </c>
      <c r="G58" s="63">
        <v>38242</v>
      </c>
      <c r="H58" s="84" t="s">
        <v>20</v>
      </c>
      <c r="I58" s="85" t="s">
        <v>20</v>
      </c>
      <c r="J58" s="86" t="s">
        <v>20</v>
      </c>
      <c r="K58" s="61">
        <v>320.16000000000003</v>
      </c>
      <c r="L58" s="62">
        <v>0</v>
      </c>
      <c r="M58" s="63">
        <v>38046</v>
      </c>
      <c r="N58" s="67">
        <v>80.111999999999995</v>
      </c>
      <c r="O58" s="68">
        <v>2.5299999999999998</v>
      </c>
      <c r="P58" s="1"/>
      <c r="Q58" s="12">
        <v>3.2700000000000387</v>
      </c>
      <c r="R58" s="12" t="s">
        <v>20</v>
      </c>
    </row>
    <row r="59" spans="1:41" ht="18" customHeight="1" x14ac:dyDescent="0.45">
      <c r="A59" s="60">
        <v>2547</v>
      </c>
      <c r="B59" s="61">
        <v>323.08</v>
      </c>
      <c r="C59" s="62">
        <v>38.840000000000003</v>
      </c>
      <c r="D59" s="80">
        <v>38252</v>
      </c>
      <c r="E59" s="61">
        <v>322.97000000000003</v>
      </c>
      <c r="F59" s="62">
        <v>36.31</v>
      </c>
      <c r="G59" s="63">
        <v>38252</v>
      </c>
      <c r="H59" s="61">
        <v>320.12</v>
      </c>
      <c r="I59" s="62">
        <v>0.02</v>
      </c>
      <c r="J59" s="63">
        <v>38040</v>
      </c>
      <c r="K59" s="61">
        <v>320.13</v>
      </c>
      <c r="L59" s="62">
        <v>0.03</v>
      </c>
      <c r="M59" s="63">
        <v>38042</v>
      </c>
      <c r="N59" s="67">
        <v>111.01</v>
      </c>
      <c r="O59" s="68">
        <v>3.52</v>
      </c>
      <c r="P59" s="1"/>
      <c r="Q59" s="12">
        <v>3.3799999999999955</v>
      </c>
      <c r="R59" s="12">
        <v>0.42000000000001592</v>
      </c>
    </row>
    <row r="60" spans="1:41" ht="18" customHeight="1" x14ac:dyDescent="0.45">
      <c r="A60" s="60">
        <v>2548</v>
      </c>
      <c r="B60" s="14">
        <v>323.94</v>
      </c>
      <c r="C60" s="14">
        <v>59.56</v>
      </c>
      <c r="D60" s="80">
        <v>38578</v>
      </c>
      <c r="E60" s="61">
        <v>323.66000000000003</v>
      </c>
      <c r="F60" s="62">
        <v>52.91</v>
      </c>
      <c r="G60" s="80">
        <v>38578</v>
      </c>
      <c r="H60" s="61">
        <v>320.06</v>
      </c>
      <c r="I60" s="62">
        <v>0.06</v>
      </c>
      <c r="J60" s="63">
        <v>38427</v>
      </c>
      <c r="K60" s="61">
        <v>320.06</v>
      </c>
      <c r="L60" s="62">
        <v>0.06</v>
      </c>
      <c r="M60" s="63">
        <v>38427</v>
      </c>
      <c r="N60" s="67">
        <v>169.017</v>
      </c>
      <c r="O60" s="87">
        <f t="shared" ref="O60:O71" si="0">+N60*0.0317097</f>
        <v>5.3594783649000002</v>
      </c>
      <c r="P60" s="1"/>
      <c r="Q60" s="12">
        <v>4.2400000000000091</v>
      </c>
      <c r="R60" s="12">
        <v>0.36000000000001364</v>
      </c>
    </row>
    <row r="61" spans="1:41" ht="18" customHeight="1" x14ac:dyDescent="0.45">
      <c r="A61" s="60">
        <v>2549</v>
      </c>
      <c r="B61" s="88">
        <v>324.45</v>
      </c>
      <c r="C61" s="62">
        <v>81.55</v>
      </c>
      <c r="D61" s="80">
        <v>38929</v>
      </c>
      <c r="E61" s="61">
        <v>324.01</v>
      </c>
      <c r="F61" s="62">
        <v>70.23</v>
      </c>
      <c r="G61" s="80">
        <v>38930</v>
      </c>
      <c r="H61" s="61">
        <v>320.18</v>
      </c>
      <c r="I61" s="62">
        <v>0.18</v>
      </c>
      <c r="J61" s="63">
        <v>38768</v>
      </c>
      <c r="K61" s="61">
        <v>320.2</v>
      </c>
      <c r="L61" s="62">
        <v>0.2</v>
      </c>
      <c r="M61" s="63">
        <v>38768</v>
      </c>
      <c r="N61" s="67">
        <v>206.91800000000001</v>
      </c>
      <c r="O61" s="87">
        <f t="shared" si="0"/>
        <v>6.5613077045999999</v>
      </c>
      <c r="P61" s="1"/>
      <c r="Q61" s="12">
        <v>4.75</v>
      </c>
      <c r="R61" s="12">
        <v>0.48000000000001819</v>
      </c>
    </row>
    <row r="62" spans="1:41" ht="18" customHeight="1" x14ac:dyDescent="0.45">
      <c r="A62" s="60">
        <v>2550</v>
      </c>
      <c r="B62" s="61">
        <v>322.95999999999998</v>
      </c>
      <c r="C62" s="62">
        <v>43.6</v>
      </c>
      <c r="D62" s="80">
        <v>38980</v>
      </c>
      <c r="E62" s="61">
        <v>322.79000000000002</v>
      </c>
      <c r="F62" s="62">
        <v>39.78</v>
      </c>
      <c r="G62" s="80">
        <v>38980</v>
      </c>
      <c r="H62" s="61">
        <v>320.18</v>
      </c>
      <c r="I62" s="62">
        <v>0.31</v>
      </c>
      <c r="J62" s="63">
        <v>39190</v>
      </c>
      <c r="K62" s="61">
        <v>320.18</v>
      </c>
      <c r="L62" s="62">
        <v>0.31</v>
      </c>
      <c r="M62" s="63">
        <v>38812</v>
      </c>
      <c r="N62" s="67">
        <v>157.08000000000001</v>
      </c>
      <c r="O62" s="87">
        <f t="shared" si="0"/>
        <v>4.9809596760000003</v>
      </c>
      <c r="P62" s="1"/>
      <c r="Q62" s="12">
        <v>3.2599999999999909</v>
      </c>
      <c r="R62" s="12">
        <v>0.48000000000001819</v>
      </c>
    </row>
    <row r="63" spans="1:41" ht="18" customHeight="1" x14ac:dyDescent="0.45">
      <c r="A63" s="60">
        <v>2551</v>
      </c>
      <c r="B63" s="61">
        <v>322.70999999999998</v>
      </c>
      <c r="C63" s="62">
        <v>35.479999999999997</v>
      </c>
      <c r="D63" s="80">
        <v>38967</v>
      </c>
      <c r="E63" s="61">
        <v>322.38</v>
      </c>
      <c r="F63" s="62">
        <v>28.4</v>
      </c>
      <c r="G63" s="80">
        <v>38967</v>
      </c>
      <c r="H63" s="61">
        <v>320.35000000000002</v>
      </c>
      <c r="I63" s="62">
        <v>0.18</v>
      </c>
      <c r="J63" s="63">
        <v>39190</v>
      </c>
      <c r="K63" s="61">
        <v>320.36</v>
      </c>
      <c r="L63" s="62">
        <v>0.19</v>
      </c>
      <c r="M63" s="63">
        <v>38826</v>
      </c>
      <c r="N63" s="67">
        <v>146.51</v>
      </c>
      <c r="O63" s="87">
        <f t="shared" si="0"/>
        <v>4.6457881470000002</v>
      </c>
      <c r="P63" s="1"/>
      <c r="Q63" s="12">
        <v>3.0099999999999909</v>
      </c>
      <c r="R63" s="12">
        <v>0.65000000000003411</v>
      </c>
    </row>
    <row r="64" spans="1:41" ht="18" customHeight="1" x14ac:dyDescent="0.45">
      <c r="A64" s="60">
        <v>2552</v>
      </c>
      <c r="B64" s="61">
        <v>323.02</v>
      </c>
      <c r="C64" s="62">
        <v>44.96</v>
      </c>
      <c r="D64" s="80">
        <v>38978</v>
      </c>
      <c r="E64" s="61">
        <v>322.85000000000002</v>
      </c>
      <c r="F64" s="62">
        <v>40.5</v>
      </c>
      <c r="G64" s="80">
        <v>38978</v>
      </c>
      <c r="H64" s="61">
        <v>320.29000000000002</v>
      </c>
      <c r="I64" s="62">
        <v>0.09</v>
      </c>
      <c r="J64" s="63">
        <v>40254</v>
      </c>
      <c r="K64" s="61">
        <v>320.29000000000002</v>
      </c>
      <c r="L64" s="62">
        <v>0.09</v>
      </c>
      <c r="M64" s="63">
        <v>38793</v>
      </c>
      <c r="N64" s="67">
        <v>144.26</v>
      </c>
      <c r="O64" s="87">
        <f t="shared" si="0"/>
        <v>4.5744413220000002</v>
      </c>
      <c r="Q64" s="12">
        <v>3.3199999999999932</v>
      </c>
      <c r="R64" s="12">
        <v>0.59000000000003183</v>
      </c>
    </row>
    <row r="65" spans="1:18" ht="18" customHeight="1" x14ac:dyDescent="0.45">
      <c r="A65" s="60">
        <v>2553</v>
      </c>
      <c r="B65" s="61">
        <v>322.68</v>
      </c>
      <c r="C65" s="62">
        <v>37.700000000000003</v>
      </c>
      <c r="D65" s="80">
        <v>38961</v>
      </c>
      <c r="E65" s="61">
        <v>322.55</v>
      </c>
      <c r="F65" s="62">
        <v>34.53</v>
      </c>
      <c r="G65" s="80">
        <v>38961</v>
      </c>
      <c r="H65" s="61">
        <v>320.24</v>
      </c>
      <c r="I65" s="62">
        <v>0.08</v>
      </c>
      <c r="J65" s="63">
        <v>40239</v>
      </c>
      <c r="K65" s="61">
        <v>320.24</v>
      </c>
      <c r="L65" s="62">
        <v>0.08</v>
      </c>
      <c r="M65" s="63">
        <v>38778</v>
      </c>
      <c r="N65" s="67">
        <v>103.17</v>
      </c>
      <c r="O65" s="68">
        <f t="shared" si="0"/>
        <v>3.2714897490000001</v>
      </c>
      <c r="Q65" s="12">
        <v>2.9800000000000182</v>
      </c>
      <c r="R65" s="12">
        <v>0.54000000000002046</v>
      </c>
    </row>
    <row r="66" spans="1:18" ht="18" customHeight="1" x14ac:dyDescent="0.45">
      <c r="A66" s="60">
        <v>2554</v>
      </c>
      <c r="B66" s="61">
        <v>324.36</v>
      </c>
      <c r="C66" s="62">
        <v>86.8</v>
      </c>
      <c r="D66" s="80">
        <v>40814</v>
      </c>
      <c r="E66" s="61">
        <v>323.69</v>
      </c>
      <c r="F66" s="62">
        <v>66.81</v>
      </c>
      <c r="G66" s="80">
        <v>40815</v>
      </c>
      <c r="H66" s="61">
        <v>320.10000000000002</v>
      </c>
      <c r="I66" s="62">
        <v>0.3</v>
      </c>
      <c r="J66" s="63">
        <v>40603</v>
      </c>
      <c r="K66" s="61">
        <v>320.15600000000001</v>
      </c>
      <c r="L66" s="62">
        <v>0.36</v>
      </c>
      <c r="M66" s="63">
        <v>40603</v>
      </c>
      <c r="N66" s="67">
        <v>269.41000000000003</v>
      </c>
      <c r="O66" s="68">
        <f t="shared" si="0"/>
        <v>8.5429102770000007</v>
      </c>
      <c r="Q66" s="12">
        <v>4.660000000000025</v>
      </c>
      <c r="R66" s="12">
        <v>0.40000000000003411</v>
      </c>
    </row>
    <row r="67" spans="1:18" ht="18" customHeight="1" x14ac:dyDescent="0.45">
      <c r="A67" s="60">
        <v>2555</v>
      </c>
      <c r="B67" s="61">
        <v>322.62</v>
      </c>
      <c r="C67" s="62">
        <v>40.28</v>
      </c>
      <c r="D67" s="80">
        <v>41167</v>
      </c>
      <c r="E67" s="61">
        <v>322.19</v>
      </c>
      <c r="F67" s="62">
        <v>28.97</v>
      </c>
      <c r="G67" s="80">
        <v>41167</v>
      </c>
      <c r="H67" s="61">
        <v>320.18</v>
      </c>
      <c r="I67" s="62">
        <v>0.18</v>
      </c>
      <c r="J67" s="63">
        <v>40999</v>
      </c>
      <c r="K67" s="61">
        <v>320.20999999999998</v>
      </c>
      <c r="L67" s="62">
        <v>0.22</v>
      </c>
      <c r="M67" s="63">
        <v>40997</v>
      </c>
      <c r="N67" s="67">
        <v>95.05</v>
      </c>
      <c r="O67" s="68">
        <f t="shared" si="0"/>
        <v>3.014006985</v>
      </c>
      <c r="Q67" s="12">
        <v>2.9200000000000159</v>
      </c>
      <c r="R67" s="12">
        <v>0.48000000000001819</v>
      </c>
    </row>
    <row r="68" spans="1:18" ht="18" customHeight="1" x14ac:dyDescent="0.45">
      <c r="A68" s="60">
        <v>2556</v>
      </c>
      <c r="B68" s="61">
        <v>323.27999999999997</v>
      </c>
      <c r="C68" s="62">
        <v>61.44</v>
      </c>
      <c r="D68" s="80">
        <v>41566</v>
      </c>
      <c r="E68" s="61">
        <v>322.69</v>
      </c>
      <c r="F68" s="62">
        <v>40.68</v>
      </c>
      <c r="G68" s="80">
        <v>41566</v>
      </c>
      <c r="H68" s="61">
        <v>320.08999999999997</v>
      </c>
      <c r="I68" s="62">
        <v>0.09</v>
      </c>
      <c r="J68" s="63">
        <v>41387</v>
      </c>
      <c r="K68" s="61">
        <v>320.10000000000002</v>
      </c>
      <c r="L68" s="62">
        <v>0.1</v>
      </c>
      <c r="M68" s="63">
        <v>41386</v>
      </c>
      <c r="N68" s="67">
        <v>99.94</v>
      </c>
      <c r="O68" s="68">
        <f t="shared" si="0"/>
        <v>3.169067418</v>
      </c>
      <c r="Q68" s="12">
        <v>3.5799999999999841</v>
      </c>
      <c r="R68" s="12">
        <v>0.38999999999998636</v>
      </c>
    </row>
    <row r="69" spans="1:18" ht="18" customHeight="1" x14ac:dyDescent="0.45">
      <c r="A69" s="60">
        <v>2557</v>
      </c>
      <c r="B69" s="61">
        <v>323.04000000000002</v>
      </c>
      <c r="C69" s="62">
        <v>41.7</v>
      </c>
      <c r="D69" s="80">
        <v>41885</v>
      </c>
      <c r="E69" s="61">
        <v>322.70499999999998</v>
      </c>
      <c r="F69" s="62">
        <v>34.365000000000002</v>
      </c>
      <c r="G69" s="80">
        <v>41885</v>
      </c>
      <c r="H69" s="61">
        <v>320</v>
      </c>
      <c r="I69" s="62">
        <v>0.1</v>
      </c>
      <c r="J69" s="63">
        <v>41703</v>
      </c>
      <c r="K69" s="61">
        <v>320.01</v>
      </c>
      <c r="L69" s="62">
        <v>0.11</v>
      </c>
      <c r="M69" s="63">
        <v>41703</v>
      </c>
      <c r="N69" s="67">
        <v>87.16</v>
      </c>
      <c r="O69" s="68">
        <f t="shared" si="0"/>
        <v>2.7638174520000001</v>
      </c>
      <c r="Q69" s="12">
        <v>3.3400000000000318</v>
      </c>
      <c r="R69" s="12">
        <v>0.30000000000001137</v>
      </c>
    </row>
    <row r="70" spans="1:18" ht="18" customHeight="1" x14ac:dyDescent="0.45">
      <c r="A70" s="60">
        <v>2558</v>
      </c>
      <c r="B70" s="61">
        <v>322.39999999999998</v>
      </c>
      <c r="C70" s="62">
        <v>29.6</v>
      </c>
      <c r="D70" s="80">
        <v>42229</v>
      </c>
      <c r="E70" s="61">
        <v>322.21899999999999</v>
      </c>
      <c r="F70" s="62">
        <v>25.28</v>
      </c>
      <c r="G70" s="80">
        <v>42229</v>
      </c>
      <c r="H70" s="61">
        <v>320.02</v>
      </c>
      <c r="I70" s="62">
        <v>0.12</v>
      </c>
      <c r="J70" s="63">
        <v>42066</v>
      </c>
      <c r="K70" s="61">
        <v>320.02800000000002</v>
      </c>
      <c r="L70" s="62">
        <v>0.13</v>
      </c>
      <c r="M70" s="63">
        <v>42066</v>
      </c>
      <c r="N70" s="67">
        <v>41.36</v>
      </c>
      <c r="O70" s="68">
        <f t="shared" si="0"/>
        <v>1.311513192</v>
      </c>
      <c r="Q70" s="12">
        <v>2.6999999999999886</v>
      </c>
      <c r="R70" s="12">
        <v>0.31999999999999318</v>
      </c>
    </row>
    <row r="71" spans="1:18" ht="18" customHeight="1" x14ac:dyDescent="0.45">
      <c r="A71" s="60">
        <v>2559</v>
      </c>
      <c r="B71" s="61">
        <v>322.45999999999998</v>
      </c>
      <c r="C71" s="62">
        <v>34.74</v>
      </c>
      <c r="D71" s="80">
        <v>42685</v>
      </c>
      <c r="E71" s="61">
        <v>322.27600000000001</v>
      </c>
      <c r="F71" s="62">
        <v>29.58</v>
      </c>
      <c r="G71" s="80">
        <v>42685</v>
      </c>
      <c r="H71" s="61">
        <v>319.95999999999998</v>
      </c>
      <c r="I71" s="62">
        <v>0</v>
      </c>
      <c r="J71" s="63">
        <v>42435</v>
      </c>
      <c r="K71" s="61">
        <v>319.96600000000001</v>
      </c>
      <c r="L71" s="62">
        <v>0</v>
      </c>
      <c r="M71" s="63">
        <v>42435</v>
      </c>
      <c r="N71" s="67">
        <v>70.89</v>
      </c>
      <c r="O71" s="68">
        <f t="shared" si="0"/>
        <v>2.247900633</v>
      </c>
      <c r="Q71" s="12">
        <v>2.7599999999999909</v>
      </c>
      <c r="R71" s="12">
        <v>0.25999999999999091</v>
      </c>
    </row>
    <row r="72" spans="1:18" ht="18" customHeight="1" x14ac:dyDescent="0.5">
      <c r="A72" s="116">
        <v>2560</v>
      </c>
      <c r="B72" s="89">
        <v>323.77</v>
      </c>
      <c r="C72" s="90">
        <v>64.94</v>
      </c>
      <c r="D72" s="91">
        <v>43033</v>
      </c>
      <c r="E72" s="89">
        <v>323.298</v>
      </c>
      <c r="F72" s="90">
        <v>51.91</v>
      </c>
      <c r="G72" s="91">
        <v>43033</v>
      </c>
      <c r="H72" s="89">
        <v>320.06</v>
      </c>
      <c r="I72" s="90">
        <v>0.28000000000000003</v>
      </c>
      <c r="J72" s="92">
        <v>241548</v>
      </c>
      <c r="K72" s="89">
        <v>320.06</v>
      </c>
      <c r="L72" s="90">
        <v>0.28000000000000003</v>
      </c>
      <c r="M72" s="92">
        <v>241183</v>
      </c>
      <c r="N72" s="93">
        <v>153.24</v>
      </c>
      <c r="O72" s="94">
        <v>4.8591944280000003</v>
      </c>
      <c r="P72" s="29"/>
      <c r="Q72" s="12">
        <v>4.0699999999999932</v>
      </c>
      <c r="R72" s="12">
        <v>0.36000000000001364</v>
      </c>
    </row>
    <row r="73" spans="1:18" ht="18" customHeight="1" x14ac:dyDescent="0.5">
      <c r="A73" s="116">
        <v>2561</v>
      </c>
      <c r="B73" s="89">
        <v>323.16000000000003</v>
      </c>
      <c r="C73" s="90">
        <v>48.08</v>
      </c>
      <c r="D73" s="91">
        <v>43331</v>
      </c>
      <c r="E73" s="89">
        <v>322.82600000000002</v>
      </c>
      <c r="F73" s="90">
        <v>39.75</v>
      </c>
      <c r="G73" s="91">
        <v>43331</v>
      </c>
      <c r="H73" s="89">
        <v>320.2</v>
      </c>
      <c r="I73" s="90">
        <v>0.5</v>
      </c>
      <c r="J73" s="92">
        <v>241877</v>
      </c>
      <c r="K73" s="89">
        <v>320.2</v>
      </c>
      <c r="L73" s="90">
        <v>0.5</v>
      </c>
      <c r="M73" s="92">
        <v>241877</v>
      </c>
      <c r="N73" s="93">
        <v>145.78</v>
      </c>
      <c r="O73" s="94">
        <v>4.6226400659999998</v>
      </c>
      <c r="P73" s="29"/>
      <c r="Q73" s="12">
        <v>3.4600000000000364</v>
      </c>
      <c r="R73" s="12">
        <v>0.5</v>
      </c>
    </row>
    <row r="74" spans="1:18" ht="18" customHeight="1" x14ac:dyDescent="0.45">
      <c r="A74" s="60">
        <v>2562</v>
      </c>
      <c r="B74" s="61">
        <v>322.58</v>
      </c>
      <c r="C74" s="62">
        <v>30.56</v>
      </c>
      <c r="D74" s="91">
        <v>43711</v>
      </c>
      <c r="E74" s="61">
        <v>322.43</v>
      </c>
      <c r="F74" s="62">
        <v>27.33</v>
      </c>
      <c r="G74" s="63">
        <v>44077</v>
      </c>
      <c r="H74" s="61">
        <v>319.89999999999998</v>
      </c>
      <c r="I74" s="62">
        <v>0.04</v>
      </c>
      <c r="J74" s="91">
        <v>43919</v>
      </c>
      <c r="K74" s="61">
        <v>319.89999999999998</v>
      </c>
      <c r="L74" s="62">
        <v>0.04</v>
      </c>
      <c r="M74" s="63">
        <v>43920</v>
      </c>
      <c r="N74" s="67">
        <v>56.01</v>
      </c>
      <c r="O74" s="68">
        <v>1.78</v>
      </c>
      <c r="Q74" s="12">
        <v>2.8799999999999955</v>
      </c>
      <c r="R74" s="12">
        <v>0.19999999999998863</v>
      </c>
    </row>
    <row r="75" spans="1:18" ht="18" customHeight="1" x14ac:dyDescent="0.45">
      <c r="A75" s="116">
        <v>2563</v>
      </c>
      <c r="B75" s="61">
        <v>322.61</v>
      </c>
      <c r="C75" s="62">
        <v>31.3</v>
      </c>
      <c r="D75" s="91">
        <v>44098</v>
      </c>
      <c r="E75" s="61">
        <v>322.08999999999997</v>
      </c>
      <c r="F75" s="62">
        <v>21.42</v>
      </c>
      <c r="G75" s="63">
        <v>44098</v>
      </c>
      <c r="H75" s="61">
        <v>319.93</v>
      </c>
      <c r="I75" s="62">
        <v>7.0000000000000007E-2</v>
      </c>
      <c r="J75" s="63">
        <v>43922</v>
      </c>
      <c r="K75" s="61">
        <v>319.93</v>
      </c>
      <c r="L75" s="62">
        <v>7.0000000000000007E-2</v>
      </c>
      <c r="M75" s="63">
        <v>43922</v>
      </c>
      <c r="N75" s="67">
        <v>57.67</v>
      </c>
      <c r="O75" s="68">
        <v>1.83</v>
      </c>
      <c r="Q75" s="12">
        <v>2.910000000000025</v>
      </c>
      <c r="R75" s="12">
        <v>0.23000000000001819</v>
      </c>
    </row>
    <row r="76" spans="1:18" ht="18" customHeight="1" x14ac:dyDescent="0.45">
      <c r="A76" s="60">
        <v>2564</v>
      </c>
      <c r="B76" s="95">
        <v>322.52</v>
      </c>
      <c r="C76" s="96">
        <v>34.4</v>
      </c>
      <c r="D76" s="97">
        <v>44386</v>
      </c>
      <c r="E76" s="95">
        <v>321.76499999999999</v>
      </c>
      <c r="F76" s="96">
        <v>17.440000000000001</v>
      </c>
      <c r="G76" s="97">
        <v>44386</v>
      </c>
      <c r="H76" s="95">
        <v>320.04000000000002</v>
      </c>
      <c r="I76" s="96">
        <v>0.12</v>
      </c>
      <c r="J76" s="98">
        <v>242614</v>
      </c>
      <c r="K76" s="95">
        <v>320.04899999999998</v>
      </c>
      <c r="L76" s="96">
        <v>0.13</v>
      </c>
      <c r="M76" s="98">
        <v>242614</v>
      </c>
      <c r="N76" s="99">
        <v>60.18</v>
      </c>
      <c r="O76" s="100">
        <f t="shared" ref="O76" si="1">+N76*0.0317097</f>
        <v>1.9082897460000001</v>
      </c>
      <c r="Q76" s="5">
        <v>2.8199999999999932</v>
      </c>
      <c r="R76" s="5">
        <v>0.34000000000003183</v>
      </c>
    </row>
    <row r="77" spans="1:18" ht="18" customHeight="1" x14ac:dyDescent="0.5">
      <c r="A77" s="116">
        <v>2565</v>
      </c>
      <c r="B77" s="95">
        <v>323.62</v>
      </c>
      <c r="C77" s="117">
        <v>54.93</v>
      </c>
      <c r="D77" s="97">
        <v>44837</v>
      </c>
      <c r="E77" s="95">
        <v>323.536</v>
      </c>
      <c r="F77" s="117">
        <v>53.27</v>
      </c>
      <c r="G77" s="97">
        <v>44837</v>
      </c>
      <c r="H77" s="95">
        <v>320.10000000000002</v>
      </c>
      <c r="I77" s="117">
        <v>0.8</v>
      </c>
      <c r="J77" s="98">
        <v>243009</v>
      </c>
      <c r="K77" s="95">
        <v>320.12</v>
      </c>
      <c r="L77" s="117">
        <v>0.94</v>
      </c>
      <c r="M77" s="98">
        <v>242979</v>
      </c>
      <c r="N77" s="118">
        <v>211.36</v>
      </c>
      <c r="O77" s="119">
        <v>6.7021621920000003</v>
      </c>
      <c r="Q77" s="5">
        <v>3.9200000000000159</v>
      </c>
      <c r="R77" s="5">
        <v>0.40000000000003411</v>
      </c>
    </row>
    <row r="78" spans="1:18" ht="18" customHeight="1" x14ac:dyDescent="0.5">
      <c r="A78" s="116">
        <v>2566</v>
      </c>
      <c r="B78" s="120">
        <v>323.02999999999997</v>
      </c>
      <c r="C78" s="117">
        <v>48.75</v>
      </c>
      <c r="D78" s="121">
        <v>45209</v>
      </c>
      <c r="E78" s="120">
        <v>322.82400000000001</v>
      </c>
      <c r="F78" s="117">
        <v>43.13</v>
      </c>
      <c r="G78" s="121">
        <v>45209</v>
      </c>
      <c r="H78" s="120">
        <v>319.92</v>
      </c>
      <c r="I78" s="117">
        <v>0.14000000000000001</v>
      </c>
      <c r="J78" s="122">
        <v>243381</v>
      </c>
      <c r="K78" s="120">
        <v>320.19</v>
      </c>
      <c r="L78" s="117">
        <v>0.89</v>
      </c>
      <c r="M78" s="122">
        <v>243381</v>
      </c>
      <c r="N78" s="118">
        <v>156.21</v>
      </c>
      <c r="O78" s="119">
        <f t="shared" ref="O78" si="2">+N78*0.0317097</f>
        <v>4.953372237</v>
      </c>
      <c r="Q78" s="12">
        <f>B78-$Q$4</f>
        <v>3.3299999999999841</v>
      </c>
      <c r="R78" s="12">
        <f>H78-$Q$4</f>
        <v>0.22000000000002728</v>
      </c>
    </row>
    <row r="79" spans="1:18" ht="18" customHeight="1" x14ac:dyDescent="0.45">
      <c r="A79" s="60"/>
      <c r="B79" s="15"/>
      <c r="C79" s="16"/>
      <c r="D79" s="20"/>
      <c r="E79" s="15"/>
      <c r="F79" s="16"/>
      <c r="G79" s="20"/>
      <c r="H79" s="15"/>
      <c r="I79" s="16"/>
      <c r="J79" s="20"/>
      <c r="K79" s="15"/>
      <c r="L79" s="16"/>
      <c r="M79" s="19"/>
      <c r="N79" s="17"/>
      <c r="O79" s="18"/>
    </row>
    <row r="80" spans="1:18" ht="18" customHeight="1" x14ac:dyDescent="0.45">
      <c r="A80" s="60"/>
      <c r="B80" s="15"/>
      <c r="C80" s="16"/>
      <c r="D80" s="20"/>
      <c r="E80" s="15"/>
      <c r="F80" s="16"/>
      <c r="G80" s="20"/>
      <c r="H80" s="15"/>
      <c r="I80" s="16"/>
      <c r="J80" s="20"/>
      <c r="K80" s="15"/>
      <c r="L80" s="16"/>
      <c r="M80" s="19"/>
      <c r="N80" s="17"/>
      <c r="O80" s="18"/>
    </row>
    <row r="81" spans="1:15" ht="18" customHeight="1" x14ac:dyDescent="0.45">
      <c r="A81" s="60"/>
      <c r="B81" s="15"/>
      <c r="C81" s="16"/>
      <c r="D81" s="20"/>
      <c r="E81" s="15"/>
      <c r="F81" s="16"/>
      <c r="G81" s="20"/>
      <c r="H81" s="15"/>
      <c r="I81" s="16"/>
      <c r="J81" s="20"/>
      <c r="K81" s="15"/>
      <c r="L81" s="16"/>
      <c r="M81" s="19"/>
      <c r="N81" s="17"/>
      <c r="O81" s="18"/>
    </row>
    <row r="82" spans="1:15" ht="18" customHeight="1" x14ac:dyDescent="0.45">
      <c r="A82" s="60"/>
      <c r="B82" s="15"/>
      <c r="C82" s="16"/>
      <c r="D82" s="20"/>
      <c r="E82" s="15"/>
      <c r="F82" s="16"/>
      <c r="G82" s="20"/>
      <c r="H82" s="15"/>
      <c r="I82" s="16"/>
      <c r="J82" s="20"/>
      <c r="K82" s="15"/>
      <c r="L82" s="16"/>
      <c r="M82" s="19"/>
      <c r="N82" s="17"/>
      <c r="O82" s="18"/>
    </row>
    <row r="83" spans="1:15" ht="23.1" customHeight="1" x14ac:dyDescent="0.5">
      <c r="A83" s="72"/>
      <c r="B83" s="21"/>
      <c r="C83" s="22" t="s">
        <v>21</v>
      </c>
      <c r="D83" s="23"/>
      <c r="E83" s="21"/>
      <c r="F83" s="24"/>
      <c r="G83" s="25"/>
      <c r="H83" s="21"/>
      <c r="I83" s="24"/>
      <c r="J83" s="25"/>
      <c r="K83" s="21"/>
      <c r="L83" s="24"/>
      <c r="M83" s="25"/>
      <c r="N83" s="26"/>
      <c r="O83" s="27"/>
    </row>
  </sheetData>
  <phoneticPr fontId="0" type="noConversion"/>
  <pageMargins left="0.6692913385826772" right="0.11811023622047245" top="0.39370078740157483" bottom="0.51181102362204722" header="0.51181102362204722" footer="0.51181102362204722"/>
  <pageSetup paperSize="9" orientation="portrait" horizontalDpi="360" verticalDpi="360" r:id="rId1"/>
  <headerFooter alignWithMargins="0">
    <oddFooter>&amp;R&amp;"AngsanaUPC,ตัวเอียง"แก้ไขเมื่อ 6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P.21</vt:lpstr>
      <vt:lpstr>กราฟ-P.21</vt:lpstr>
      <vt:lpstr>ปริมาณสูงสุด</vt:lpstr>
      <vt:lpstr>ปริมาณต่ำสุด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2010-11-30T07:42:10Z</cp:lastPrinted>
  <dcterms:created xsi:type="dcterms:W3CDTF">1994-01-31T08:04:27Z</dcterms:created>
  <dcterms:modified xsi:type="dcterms:W3CDTF">2024-06-19T06:51:47Z</dcterms:modified>
</cp:coreProperties>
</file>