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<sst xmlns="http://schemas.openxmlformats.org/spreadsheetml/2006/main" count="29" uniqueCount="24">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</sst>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8" xfId="0" applyNumberFormat="1" applyFont="1" applyFill="1" applyBorder="1" applyAlignment="1" applyProtection="1">
      <alignment horizontal="center" vertical="center"/>
      <protection/>
    </xf>
    <xf numFmtId="236" fontId="56" fillId="33" borderId="18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1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8" xfId="0" applyNumberFormat="1" applyFont="1" applyFill="1" applyBorder="1" applyAlignment="1" applyProtection="1">
      <alignment horizontal="center" vertical="center"/>
      <protection/>
    </xf>
    <xf numFmtId="236" fontId="57" fillId="33" borderId="18" xfId="0" applyNumberFormat="1" applyFont="1" applyFill="1" applyBorder="1" applyAlignment="1" applyProtection="1">
      <alignment horizontal="center" vertical="center"/>
      <protection/>
    </xf>
    <xf numFmtId="236" fontId="57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-0.00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2564</c:v>
                </c:pt>
              </c:numCache>
            </c:numRef>
          </c:cat>
          <c:val>
            <c:numRef>
              <c:f>'P.24-H.05'!$N$7:$N$57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98.35000000000001</c:v>
                </c:pt>
                <c:pt idx="47">
                  <c:v>79.88000000000001</c:v>
                </c:pt>
                <c:pt idx="48">
                  <c:v>172.29974400000003</c:v>
                </c:pt>
                <c:pt idx="49">
                  <c:v>219.407616</c:v>
                </c:pt>
              </c:numCache>
            </c:numRef>
          </c:val>
        </c:ser>
        <c:gapWidth val="100"/>
        <c:axId val="51959803"/>
        <c:axId val="64985044"/>
      </c:barChart>
      <c:lineChart>
        <c:grouping val="standard"/>
        <c:varyColors val="0"/>
        <c:ser>
          <c:idx val="1"/>
          <c:order val="1"/>
          <c:tx>
            <c:v>ค่าเฉลี่ย 151.3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'P.24-H.05'!$A$7:$A$57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2564</c:v>
                </c:pt>
              </c:numCache>
            </c:numRef>
          </c:cat>
          <c:val>
            <c:numRef>
              <c:f>'P.24-H.05'!$P$7:$P$55</c:f>
              <c:numCache>
                <c:ptCount val="49"/>
                <c:pt idx="0">
                  <c:v>151.32604489795918</c:v>
                </c:pt>
                <c:pt idx="1">
                  <c:v>151.32604489795918</c:v>
                </c:pt>
                <c:pt idx="2">
                  <c:v>151.32604489795918</c:v>
                </c:pt>
                <c:pt idx="3">
                  <c:v>151.32604489795918</c:v>
                </c:pt>
                <c:pt idx="4">
                  <c:v>151.32604489795918</c:v>
                </c:pt>
                <c:pt idx="5">
                  <c:v>151.32604489795918</c:v>
                </c:pt>
                <c:pt idx="6">
                  <c:v>151.32604489795918</c:v>
                </c:pt>
                <c:pt idx="7">
                  <c:v>151.32604489795918</c:v>
                </c:pt>
                <c:pt idx="8">
                  <c:v>151.32604489795918</c:v>
                </c:pt>
                <c:pt idx="9">
                  <c:v>151.32604489795918</c:v>
                </c:pt>
                <c:pt idx="10">
                  <c:v>151.32604489795918</c:v>
                </c:pt>
                <c:pt idx="11">
                  <c:v>151.32604489795918</c:v>
                </c:pt>
                <c:pt idx="12">
                  <c:v>151.32604489795918</c:v>
                </c:pt>
                <c:pt idx="13">
                  <c:v>151.32604489795918</c:v>
                </c:pt>
                <c:pt idx="14">
                  <c:v>151.32604489795918</c:v>
                </c:pt>
                <c:pt idx="15">
                  <c:v>151.32604489795918</c:v>
                </c:pt>
                <c:pt idx="16">
                  <c:v>151.32604489795918</c:v>
                </c:pt>
                <c:pt idx="17">
                  <c:v>151.32604489795918</c:v>
                </c:pt>
                <c:pt idx="18">
                  <c:v>151.32604489795918</c:v>
                </c:pt>
                <c:pt idx="19">
                  <c:v>151.32604489795918</c:v>
                </c:pt>
                <c:pt idx="20">
                  <c:v>151.32604489795918</c:v>
                </c:pt>
                <c:pt idx="21">
                  <c:v>151.32604489795918</c:v>
                </c:pt>
                <c:pt idx="22">
                  <c:v>151.32604489795918</c:v>
                </c:pt>
                <c:pt idx="23">
                  <c:v>151.32604489795918</c:v>
                </c:pt>
                <c:pt idx="24">
                  <c:v>151.32604489795918</c:v>
                </c:pt>
                <c:pt idx="25">
                  <c:v>151.32604489795918</c:v>
                </c:pt>
                <c:pt idx="26">
                  <c:v>151.32604489795918</c:v>
                </c:pt>
                <c:pt idx="27">
                  <c:v>151.32604489795918</c:v>
                </c:pt>
                <c:pt idx="28">
                  <c:v>151.32604489795918</c:v>
                </c:pt>
                <c:pt idx="29">
                  <c:v>151.32604489795918</c:v>
                </c:pt>
                <c:pt idx="30">
                  <c:v>151.32604489795918</c:v>
                </c:pt>
                <c:pt idx="31">
                  <c:v>151.32604489795918</c:v>
                </c:pt>
                <c:pt idx="32">
                  <c:v>151.32604489795918</c:v>
                </c:pt>
                <c:pt idx="33">
                  <c:v>151.32604489795918</c:v>
                </c:pt>
                <c:pt idx="34">
                  <c:v>151.32604489795918</c:v>
                </c:pt>
                <c:pt idx="35">
                  <c:v>151.32604489795918</c:v>
                </c:pt>
                <c:pt idx="36">
                  <c:v>151.32604489795918</c:v>
                </c:pt>
                <c:pt idx="37">
                  <c:v>151.32604489795918</c:v>
                </c:pt>
                <c:pt idx="38">
                  <c:v>151.32604489795918</c:v>
                </c:pt>
                <c:pt idx="39">
                  <c:v>151.32604489795918</c:v>
                </c:pt>
                <c:pt idx="40">
                  <c:v>151.32604489795918</c:v>
                </c:pt>
                <c:pt idx="41">
                  <c:v>151.32604489795918</c:v>
                </c:pt>
                <c:pt idx="42">
                  <c:v>151.32604489795918</c:v>
                </c:pt>
                <c:pt idx="43">
                  <c:v>151.32604489795918</c:v>
                </c:pt>
                <c:pt idx="44">
                  <c:v>151.32604489795918</c:v>
                </c:pt>
                <c:pt idx="45">
                  <c:v>151.32604489795918</c:v>
                </c:pt>
                <c:pt idx="46">
                  <c:v>151.32604489795918</c:v>
                </c:pt>
                <c:pt idx="47">
                  <c:v>151.32604489795918</c:v>
                </c:pt>
                <c:pt idx="48">
                  <c:v>151.32604489795918</c:v>
                </c:pt>
              </c:numCache>
            </c:numRef>
          </c:val>
          <c:smooth val="0"/>
        </c:ser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85044"/>
        <c:crossesAt val="0"/>
        <c:auto val="1"/>
        <c:lblOffset val="100"/>
        <c:tickLblSkip val="2"/>
        <c:noMultiLvlLbl val="0"/>
      </c:catAx>
      <c:valAx>
        <c:axId val="6498504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803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9">
      <selection activeCell="B56" sqref="B56:M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22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23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>+N7*1000000/(365*86400)</f>
        <v>7.253773465246068</v>
      </c>
      <c r="P7" s="40">
        <f aca="true" t="shared" si="0" ref="P7:P55">$N$59</f>
        <v>151.32604489795918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aca="true" t="shared" si="2" ref="O8:O55">+N8*1000000/(365*86400)</f>
        <v>6.913020040588534</v>
      </c>
      <c r="P8" s="40">
        <f t="shared" si="0"/>
        <v>151.32604489795918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2"/>
        <v>6.246321664129882</v>
      </c>
      <c r="P9" s="40">
        <f t="shared" si="0"/>
        <v>151.32604489795918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2"/>
        <v>5.6740867579908665</v>
      </c>
      <c r="P10" s="40">
        <f t="shared" si="0"/>
        <v>151.32604489795918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2"/>
        <v>6.184170471841704</v>
      </c>
      <c r="P11" s="40">
        <f t="shared" si="0"/>
        <v>151.32604489795918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2"/>
        <v>6.4867453069507865</v>
      </c>
      <c r="P12" s="40">
        <f t="shared" si="0"/>
        <v>151.32604489795918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2"/>
        <v>3.914795788939625</v>
      </c>
      <c r="P13" s="40">
        <f t="shared" si="0"/>
        <v>151.32604489795918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2"/>
        <v>4.942224759005581</v>
      </c>
      <c r="P14" s="40">
        <f t="shared" si="0"/>
        <v>151.32604489795918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2"/>
        <v>6.359367072552004</v>
      </c>
      <c r="P15" s="40">
        <f t="shared" si="0"/>
        <v>151.32604489795918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2"/>
        <v>5.479039827498731</v>
      </c>
      <c r="P16" s="40">
        <f t="shared" si="0"/>
        <v>151.32604489795918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2"/>
        <v>5.621480213089803</v>
      </c>
      <c r="P17" s="40">
        <f t="shared" si="0"/>
        <v>151.32604489795918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2"/>
        <v>3.9508498224251656</v>
      </c>
      <c r="P18" s="40">
        <f t="shared" si="0"/>
        <v>151.32604489795918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2"/>
        <v>5.840246067985794</v>
      </c>
      <c r="P19" s="40">
        <f t="shared" si="0"/>
        <v>151.32604489795918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2"/>
        <v>3.219146372399797</v>
      </c>
      <c r="P20" s="40">
        <f t="shared" si="0"/>
        <v>151.32604489795918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2"/>
        <v>4.9686073059360725</v>
      </c>
      <c r="P21" s="40">
        <f t="shared" si="0"/>
        <v>151.32604489795918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2"/>
        <v>7.065290461694572</v>
      </c>
      <c r="P22" s="40">
        <f t="shared" si="0"/>
        <v>151.32604489795918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2"/>
        <v>3.423135464231355</v>
      </c>
      <c r="P23" s="40">
        <f t="shared" si="0"/>
        <v>151.32604489795918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2"/>
        <v>3.659690512430238</v>
      </c>
      <c r="P24" s="40">
        <f t="shared" si="0"/>
        <v>151.32604489795918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2"/>
        <v>3.5707445459157787</v>
      </c>
      <c r="P25" s="40">
        <f t="shared" si="0"/>
        <v>151.32604489795918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2"/>
        <v>3.856069254185693</v>
      </c>
      <c r="P26" s="40">
        <f t="shared" si="0"/>
        <v>151.32604489795918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2"/>
        <v>2.45560629122273</v>
      </c>
      <c r="P27" s="40">
        <f t="shared" si="0"/>
        <v>151.32604489795918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2"/>
        <v>5.132546930492136</v>
      </c>
      <c r="P28" s="40">
        <f t="shared" si="0"/>
        <v>151.32604489795918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2"/>
        <v>5.7914764079147645</v>
      </c>
      <c r="P29" s="40">
        <f t="shared" si="0"/>
        <v>151.32604489795918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2"/>
        <v>5.046074327752409</v>
      </c>
      <c r="P30" s="40">
        <f t="shared" si="0"/>
        <v>151.32604489795918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2"/>
        <v>2.3775367833587016</v>
      </c>
      <c r="P31" s="40">
        <f t="shared" si="0"/>
        <v>151.32604489795918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2"/>
        <v>1.1862633181126332</v>
      </c>
      <c r="P32" s="40">
        <f t="shared" si="0"/>
        <v>151.32604489795918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2"/>
        <v>7.2199074074074066</v>
      </c>
      <c r="P33" s="40">
        <f t="shared" si="0"/>
        <v>151.32604489795918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2"/>
        <v>5.984145104008116</v>
      </c>
      <c r="P34" s="40">
        <f t="shared" si="0"/>
        <v>151.32604489795918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2"/>
        <v>4.130200405885337</v>
      </c>
      <c r="P35" s="40">
        <f t="shared" si="0"/>
        <v>151.32604489795918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2"/>
        <v>5.498953576864537</v>
      </c>
      <c r="P36" s="40">
        <f t="shared" si="0"/>
        <v>151.32604489795918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2"/>
        <v>1.9305555555555558</v>
      </c>
      <c r="P37" s="40">
        <f t="shared" si="0"/>
        <v>151.32604489795918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2"/>
        <v>2.801940639269407</v>
      </c>
      <c r="P38" s="40">
        <f t="shared" si="0"/>
        <v>151.32604489795918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2"/>
        <v>5.093863013698632</v>
      </c>
      <c r="P39" s="40">
        <f t="shared" si="0"/>
        <v>151.32604489795918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2"/>
        <v>7.420082191780823</v>
      </c>
      <c r="P40" s="40">
        <f t="shared" si="0"/>
        <v>151.32604489795918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2"/>
        <v>7.033863013698633</v>
      </c>
      <c r="P41" s="40">
        <f t="shared" si="0"/>
        <v>151.32604489795918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2"/>
        <v>6.08813698630137</v>
      </c>
      <c r="P42" s="40">
        <f t="shared" si="0"/>
        <v>151.32604489795918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2"/>
        <v>5.804465753424658</v>
      </c>
      <c r="P43" s="40">
        <f t="shared" si="0"/>
        <v>151.32604489795918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2"/>
        <v>3.4126849315068495</v>
      </c>
      <c r="P44" s="40">
        <f t="shared" si="0"/>
        <v>151.32604489795918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2"/>
        <v>10.050547945205482</v>
      </c>
      <c r="P45" s="40">
        <f t="shared" si="0"/>
        <v>151.32604489795918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2"/>
        <v>3.972383561643835</v>
      </c>
      <c r="P46" s="40">
        <f t="shared" si="0"/>
        <v>151.32604489795918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2"/>
        <v>4.026054794520549</v>
      </c>
      <c r="P47" s="40">
        <f t="shared" si="0"/>
        <v>151.32604489795918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2"/>
        <v>2.173369863013698</v>
      </c>
      <c r="P48" s="40">
        <f t="shared" si="0"/>
        <v>151.32604489795918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 aca="true" t="shared" si="3" ref="N49:N54">SUM(B49:M49)</f>
        <v>51.21000000000001</v>
      </c>
      <c r="O49" s="39">
        <f t="shared" si="2"/>
        <v>1.6238584474885847</v>
      </c>
      <c r="P49" s="40">
        <f t="shared" si="0"/>
        <v>151.32604489795918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 t="shared" si="3"/>
        <v>81.63000000000001</v>
      </c>
      <c r="O50" s="39">
        <f t="shared" si="2"/>
        <v>2.5884703196347036</v>
      </c>
      <c r="P50" s="40">
        <f t="shared" si="0"/>
        <v>151.32604489795918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 t="shared" si="3"/>
        <v>206.02</v>
      </c>
      <c r="O51" s="39">
        <f t="shared" si="2"/>
        <v>6.53285134449518</v>
      </c>
      <c r="P51" s="40">
        <f t="shared" si="0"/>
        <v>151.32604489795918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 t="shared" si="3"/>
        <v>126.37999999999998</v>
      </c>
      <c r="O52" s="39">
        <f t="shared" si="2"/>
        <v>4.007483510908168</v>
      </c>
      <c r="P52" s="40">
        <f t="shared" si="0"/>
        <v>151.32604489795918</v>
      </c>
    </row>
    <row r="53" spans="1:16" ht="15" customHeight="1">
      <c r="A53" s="33">
        <v>2562</v>
      </c>
      <c r="B53" s="37">
        <v>2.8</v>
      </c>
      <c r="C53" s="37">
        <v>3.21</v>
      </c>
      <c r="D53" s="37">
        <v>2.51</v>
      </c>
      <c r="E53" s="37">
        <v>2.67</v>
      </c>
      <c r="F53" s="37">
        <v>25.83</v>
      </c>
      <c r="G53" s="37">
        <v>21.83</v>
      </c>
      <c r="H53" s="37">
        <v>17</v>
      </c>
      <c r="I53" s="37">
        <v>10.45</v>
      </c>
      <c r="J53" s="37">
        <v>5.03</v>
      </c>
      <c r="K53" s="37">
        <v>3.39</v>
      </c>
      <c r="L53" s="37">
        <v>2.15</v>
      </c>
      <c r="M53" s="37">
        <v>1.48</v>
      </c>
      <c r="N53" s="38">
        <f t="shared" si="3"/>
        <v>98.35000000000001</v>
      </c>
      <c r="O53" s="39">
        <f t="shared" si="2"/>
        <v>3.1186580416032474</v>
      </c>
      <c r="P53" s="40">
        <f t="shared" si="0"/>
        <v>151.32604489795918</v>
      </c>
    </row>
    <row r="54" spans="1:16" ht="15" customHeight="1">
      <c r="A54" s="33">
        <v>2563</v>
      </c>
      <c r="B54" s="37">
        <v>2.5</v>
      </c>
      <c r="C54" s="37">
        <v>4.28</v>
      </c>
      <c r="D54" s="37">
        <v>4.14</v>
      </c>
      <c r="E54" s="37">
        <v>4.49</v>
      </c>
      <c r="F54" s="37">
        <v>9.38</v>
      </c>
      <c r="G54" s="37">
        <v>16.06</v>
      </c>
      <c r="H54" s="37">
        <v>13.09</v>
      </c>
      <c r="I54" s="37">
        <v>10.76</v>
      </c>
      <c r="J54" s="37">
        <v>4.87</v>
      </c>
      <c r="K54" s="37">
        <v>3.53</v>
      </c>
      <c r="L54" s="37">
        <v>3.19</v>
      </c>
      <c r="M54" s="37">
        <v>3.59</v>
      </c>
      <c r="N54" s="38">
        <f t="shared" si="3"/>
        <v>79.88000000000001</v>
      </c>
      <c r="O54" s="39">
        <f t="shared" si="2"/>
        <v>2.532978183663116</v>
      </c>
      <c r="P54" s="40">
        <f t="shared" si="0"/>
        <v>151.32604489795918</v>
      </c>
    </row>
    <row r="55" spans="1:16" ht="15" customHeight="1">
      <c r="A55" s="48">
        <v>2564</v>
      </c>
      <c r="B55" s="49">
        <v>5.819040000000002</v>
      </c>
      <c r="C55" s="49">
        <v>3.835296000000003</v>
      </c>
      <c r="D55" s="49">
        <v>3.250368</v>
      </c>
      <c r="E55" s="49">
        <v>12.410496000000002</v>
      </c>
      <c r="F55" s="49">
        <v>7.961760000000001</v>
      </c>
      <c r="G55" s="49">
        <v>44.79148800000001</v>
      </c>
      <c r="H55" s="49">
        <v>48.619007999999994</v>
      </c>
      <c r="I55" s="49">
        <v>24.595488000000003</v>
      </c>
      <c r="J55" s="49">
        <v>9.427967999999991</v>
      </c>
      <c r="K55" s="49">
        <v>5.231520000000006</v>
      </c>
      <c r="L55" s="49">
        <v>3.0395520000000027</v>
      </c>
      <c r="M55" s="49">
        <v>3.317760000000004</v>
      </c>
      <c r="N55" s="50">
        <f>SUM(B55:M55)</f>
        <v>172.29974400000003</v>
      </c>
      <c r="O55" s="51">
        <f t="shared" si="2"/>
        <v>5.463589041095891</v>
      </c>
      <c r="P55" s="40">
        <f t="shared" si="0"/>
        <v>151.32604489795918</v>
      </c>
    </row>
    <row r="56" spans="1:16" ht="15" customHeight="1">
      <c r="A56" s="52">
        <v>2565</v>
      </c>
      <c r="B56" s="53">
        <v>7.358687999999997</v>
      </c>
      <c r="C56" s="53">
        <v>29.709504000000006</v>
      </c>
      <c r="D56" s="53">
        <v>12.350880000000002</v>
      </c>
      <c r="E56" s="53">
        <v>17.222112000000003</v>
      </c>
      <c r="F56" s="53">
        <v>23.165567999999983</v>
      </c>
      <c r="G56" s="53">
        <v>48.87129599999995</v>
      </c>
      <c r="H56" s="53">
        <v>50.57337599999999</v>
      </c>
      <c r="I56" s="53">
        <v>12.413088000000009</v>
      </c>
      <c r="J56" s="53">
        <v>8.209728000000007</v>
      </c>
      <c r="K56" s="53">
        <v>4.069440000000003</v>
      </c>
      <c r="L56" s="53">
        <v>2.903040000000003</v>
      </c>
      <c r="M56" s="53">
        <v>2.5608960000000014</v>
      </c>
      <c r="N56" s="54">
        <f>SUM(B56:M56)</f>
        <v>219.407616</v>
      </c>
      <c r="O56" s="55">
        <f>+N56*1000000/(365*86400)</f>
        <v>6.957369863013699</v>
      </c>
      <c r="P56" s="45"/>
    </row>
    <row r="57" spans="1:16" ht="15" customHeight="1">
      <c r="A57" s="33">
        <v>2564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38"/>
      <c r="O57" s="44"/>
      <c r="P57" s="45"/>
    </row>
    <row r="58" spans="1:16" ht="15" customHeight="1">
      <c r="A58" s="36" t="s">
        <v>19</v>
      </c>
      <c r="B58" s="46">
        <f>MAX(B7:B55)</f>
        <v>5.857</v>
      </c>
      <c r="C58" s="46">
        <f aca="true" t="shared" si="4" ref="C58:M58">MAX(C7:C55)</f>
        <v>36.27590400000001</v>
      </c>
      <c r="D58" s="46">
        <f t="shared" si="4"/>
        <v>27.477</v>
      </c>
      <c r="E58" s="46">
        <f t="shared" si="4"/>
        <v>38.863</v>
      </c>
      <c r="F58" s="46">
        <f t="shared" si="4"/>
        <v>47.969280000000005</v>
      </c>
      <c r="G58" s="46">
        <f t="shared" si="4"/>
        <v>83.71728000000002</v>
      </c>
      <c r="H58" s="46">
        <f t="shared" si="4"/>
        <v>98.598816</v>
      </c>
      <c r="I58" s="46">
        <f t="shared" si="4"/>
        <v>64.047</v>
      </c>
      <c r="J58" s="46">
        <f t="shared" si="4"/>
        <v>21.55</v>
      </c>
      <c r="K58" s="46">
        <f t="shared" si="4"/>
        <v>27.307</v>
      </c>
      <c r="L58" s="46">
        <f t="shared" si="4"/>
        <v>5.737</v>
      </c>
      <c r="M58" s="46">
        <f t="shared" si="4"/>
        <v>5.98752</v>
      </c>
      <c r="N58" s="46">
        <f>MAX(N7:N55)</f>
        <v>316.95408000000003</v>
      </c>
      <c r="O58" s="39">
        <f>+N58*1000000/(365*86400)</f>
        <v>10.050547945205482</v>
      </c>
      <c r="P58" s="47"/>
    </row>
    <row r="59" spans="1:16" ht="15" customHeight="1">
      <c r="A59" s="36" t="s">
        <v>16</v>
      </c>
      <c r="B59" s="46">
        <f>AVERAGE(B7:B55)</f>
        <v>2.2317262040816326</v>
      </c>
      <c r="C59" s="46">
        <f aca="true" t="shared" si="5" ref="C59:M59">AVERAGE(C7:C55)</f>
        <v>8.872827102040816</v>
      </c>
      <c r="D59" s="46">
        <f t="shared" si="5"/>
        <v>8.15320571428571</v>
      </c>
      <c r="E59" s="46">
        <f t="shared" si="5"/>
        <v>8.156970775510205</v>
      </c>
      <c r="F59" s="46">
        <f t="shared" si="5"/>
        <v>17.142696000000004</v>
      </c>
      <c r="G59" s="46">
        <f t="shared" si="5"/>
        <v>33.82763346938775</v>
      </c>
      <c r="H59" s="46">
        <f t="shared" si="5"/>
        <v>33.37513779591836</v>
      </c>
      <c r="I59" s="46">
        <f t="shared" si="5"/>
        <v>21.104489795918376</v>
      </c>
      <c r="J59" s="46">
        <f t="shared" si="5"/>
        <v>9.091123591836732</v>
      </c>
      <c r="K59" s="46">
        <f t="shared" si="5"/>
        <v>5.125146775510206</v>
      </c>
      <c r="L59" s="46">
        <f t="shared" si="5"/>
        <v>2.1991893877551023</v>
      </c>
      <c r="M59" s="46">
        <f t="shared" si="5"/>
        <v>2.045898285714286</v>
      </c>
      <c r="N59" s="46">
        <f>SUM(B59:M59)</f>
        <v>151.32604489795918</v>
      </c>
      <c r="O59" s="39">
        <f>+N59*1000000/(365*86400)</f>
        <v>4.798517405440106</v>
      </c>
      <c r="P59" s="47"/>
    </row>
    <row r="60" spans="1:16" ht="15" customHeight="1">
      <c r="A60" s="36" t="s">
        <v>20</v>
      </c>
      <c r="B60" s="46">
        <f>MIN(B7:B55)</f>
        <v>0</v>
      </c>
      <c r="C60" s="46">
        <f aca="true" t="shared" si="6" ref="C60:M60">MIN(C7:C55)</f>
        <v>0.423</v>
      </c>
      <c r="D60" s="46">
        <f t="shared" si="6"/>
        <v>0.747</v>
      </c>
      <c r="E60" s="46">
        <f t="shared" si="6"/>
        <v>1.812</v>
      </c>
      <c r="F60" s="46">
        <f t="shared" si="6"/>
        <v>5.28</v>
      </c>
      <c r="G60" s="46">
        <f t="shared" si="6"/>
        <v>10.015</v>
      </c>
      <c r="H60" s="46">
        <f t="shared" si="6"/>
        <v>1.981</v>
      </c>
      <c r="I60" s="46">
        <f t="shared" si="6"/>
        <v>3.865</v>
      </c>
      <c r="J60" s="46">
        <f t="shared" si="6"/>
        <v>1.073</v>
      </c>
      <c r="K60" s="46">
        <f t="shared" si="6"/>
        <v>0.438</v>
      </c>
      <c r="L60" s="46">
        <f t="shared" si="6"/>
        <v>0.093</v>
      </c>
      <c r="M60" s="46">
        <f t="shared" si="6"/>
        <v>0.079</v>
      </c>
      <c r="N60" s="46">
        <f>MIN(N7:N55)</f>
        <v>37.410000000000004</v>
      </c>
      <c r="O60" s="39">
        <f>+N60*1000000/(365*86400)</f>
        <v>1.1862633181126332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2016-07-08T08:37:13Z</cp:lastPrinted>
  <dcterms:created xsi:type="dcterms:W3CDTF">1994-01-31T08:04:27Z</dcterms:created>
  <dcterms:modified xsi:type="dcterms:W3CDTF">2023-04-24T07:41:50Z</dcterms:modified>
  <cp:category/>
  <cp:version/>
  <cp:contentType/>
  <cp:contentStatus/>
</cp:coreProperties>
</file>