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24A" sheetId="1" r:id="rId1"/>
    <sheet name="P.24-H.05" sheetId="2" r:id="rId2"/>
  </sheets>
  <definedNames>
    <definedName name="_Regression_Int" localSheetId="1" hidden="1">1</definedName>
    <definedName name="Print_Area_MI">'P.24-H.05'!$A$1:$N$6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<sst xmlns="http://schemas.openxmlformats.org/spreadsheetml/2006/main" count="29" uniqueCount="24">
  <si>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</si>
  <si>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</si>
  <si>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</si>
  <si>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</si>
  <si>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</si>
  <si>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</si>
  <si>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</si>
  <si>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</si>
  <si>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</si>
  <si>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</si>
  <si>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</si>
  <si>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</si>
  <si>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</si>
  <si>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</si>
  <si>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</si>
  <si>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</si>
  <si>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</si>
  <si>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</si>
  <si>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</si>
  <si>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</si>
  <si>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</si>
  <si>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P.24A  :   อ.จอมทอง  จ.เชียงใหม่</t>
  </si>
  <si>
    <t>แม่น้ำ  :  น้ำแม่กลาง (P.24A)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</si>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</sst>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8" xfId="0" applyNumberFormat="1" applyFont="1" applyFill="1" applyBorder="1" applyAlignment="1" applyProtection="1">
      <alignment horizontal="center" vertical="center"/>
      <protection/>
    </xf>
    <xf numFmtId="236" fontId="55" fillId="33" borderId="18" xfId="0" applyNumberFormat="1" applyFont="1" applyFill="1" applyBorder="1" applyAlignment="1" applyProtection="1">
      <alignment horizontal="center" vertical="center"/>
      <protection/>
    </xf>
    <xf numFmtId="236" fontId="55" fillId="35" borderId="19" xfId="0" applyNumberFormat="1" applyFont="1" applyFill="1" applyBorder="1" applyAlignment="1">
      <alignment horizontal="center" vertical="center"/>
    </xf>
    <xf numFmtId="1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D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น้ำแม่กลาง ต.บ้านหลวง อ.จอมทอง จ.เชียงใหม่</a:t>
            </a:r>
          </a:p>
        </c:rich>
      </c:tx>
      <c:layout>
        <c:manualLayout>
          <c:xMode val="factor"/>
          <c:yMode val="factor"/>
          <c:x val="-0.01425"/>
          <c:y val="-0.004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60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'P.24-H.05'!$A$7:$A$57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'P.24-H.05'!$N$7:$N$57</c:f>
              <c:numCache>
                <c:ptCount val="51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156.68999999999997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121.60500000000002</c:v>
                </c:pt>
                <c:pt idx="20">
                  <c:v>77.44000000000001</c:v>
                </c:pt>
                <c:pt idx="21">
                  <c:v>161.86</c:v>
                </c:pt>
                <c:pt idx="22">
                  <c:v>182.64000000000001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37.410000000000004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173.41500000000002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160.64006400000005</c:v>
                </c:pt>
                <c:pt idx="33">
                  <c:v>233.99971200000002</c:v>
                </c:pt>
                <c:pt idx="34">
                  <c:v>221.8199040000001</c:v>
                </c:pt>
                <c:pt idx="35">
                  <c:v>191.995488</c:v>
                </c:pt>
                <c:pt idx="36">
                  <c:v>183.04963200000003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125.27308799999999</c:v>
                </c:pt>
                <c:pt idx="40">
                  <c:v>126.96566400000003</c:v>
                </c:pt>
                <c:pt idx="41">
                  <c:v>68.53939199999999</c:v>
                </c:pt>
                <c:pt idx="42">
                  <c:v>51.21000000000001</c:v>
                </c:pt>
                <c:pt idx="43">
                  <c:v>81.63000000000001</c:v>
                </c:pt>
                <c:pt idx="44">
                  <c:v>206.02</c:v>
                </c:pt>
                <c:pt idx="45">
                  <c:v>126.37999999999998</c:v>
                </c:pt>
                <c:pt idx="46">
                  <c:v>98.35000000000001</c:v>
                </c:pt>
                <c:pt idx="47">
                  <c:v>79.88000000000001</c:v>
                </c:pt>
                <c:pt idx="48">
                  <c:v>172.29974400000003</c:v>
                </c:pt>
                <c:pt idx="49">
                  <c:v>219.407616</c:v>
                </c:pt>
                <c:pt idx="50">
                  <c:v>225.11044799999996</c:v>
                </c:pt>
              </c:numCache>
            </c:numRef>
          </c:val>
        </c:ser>
        <c:gapWidth val="100"/>
        <c:axId val="20066695"/>
        <c:axId val="46382528"/>
      </c:barChart>
      <c:lineChart>
        <c:grouping val="standard"/>
        <c:varyColors val="0"/>
        <c:ser>
          <c:idx val="1"/>
          <c:order val="1"/>
          <c:tx>
            <c:v>ค่าเฉลี่ย 152.7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'P.24-H.05'!$A$7:$A$57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'P.24-H.05'!$P$7:$P$56</c:f>
              <c:numCache>
                <c:ptCount val="50"/>
                <c:pt idx="0">
                  <c:v>152.68767632</c:v>
                </c:pt>
                <c:pt idx="1">
                  <c:v>152.68767632</c:v>
                </c:pt>
                <c:pt idx="2">
                  <c:v>152.68767632</c:v>
                </c:pt>
                <c:pt idx="3">
                  <c:v>152.68767632</c:v>
                </c:pt>
                <c:pt idx="4">
                  <c:v>152.68767632</c:v>
                </c:pt>
                <c:pt idx="5">
                  <c:v>152.68767632</c:v>
                </c:pt>
                <c:pt idx="6">
                  <c:v>152.68767632</c:v>
                </c:pt>
                <c:pt idx="7">
                  <c:v>152.68767632</c:v>
                </c:pt>
                <c:pt idx="8">
                  <c:v>152.68767632</c:v>
                </c:pt>
                <c:pt idx="9">
                  <c:v>152.68767632</c:v>
                </c:pt>
                <c:pt idx="10">
                  <c:v>152.68767632</c:v>
                </c:pt>
                <c:pt idx="11">
                  <c:v>152.68767632</c:v>
                </c:pt>
                <c:pt idx="12">
                  <c:v>152.68767632</c:v>
                </c:pt>
                <c:pt idx="13">
                  <c:v>152.68767632</c:v>
                </c:pt>
                <c:pt idx="14">
                  <c:v>152.68767632</c:v>
                </c:pt>
                <c:pt idx="15">
                  <c:v>152.68767632</c:v>
                </c:pt>
                <c:pt idx="16">
                  <c:v>152.68767632</c:v>
                </c:pt>
                <c:pt idx="17">
                  <c:v>152.68767632</c:v>
                </c:pt>
                <c:pt idx="18">
                  <c:v>152.68767632</c:v>
                </c:pt>
                <c:pt idx="19">
                  <c:v>152.68767632</c:v>
                </c:pt>
                <c:pt idx="20">
                  <c:v>152.68767632</c:v>
                </c:pt>
                <c:pt idx="21">
                  <c:v>152.68767632</c:v>
                </c:pt>
                <c:pt idx="22">
                  <c:v>152.68767632</c:v>
                </c:pt>
                <c:pt idx="23">
                  <c:v>152.68767632</c:v>
                </c:pt>
                <c:pt idx="24">
                  <c:v>152.68767632</c:v>
                </c:pt>
                <c:pt idx="25">
                  <c:v>152.68767632</c:v>
                </c:pt>
                <c:pt idx="26">
                  <c:v>152.68767632</c:v>
                </c:pt>
                <c:pt idx="27">
                  <c:v>152.68767632</c:v>
                </c:pt>
                <c:pt idx="28">
                  <c:v>152.68767632</c:v>
                </c:pt>
                <c:pt idx="29">
                  <c:v>152.68767632</c:v>
                </c:pt>
                <c:pt idx="30">
                  <c:v>152.68767632</c:v>
                </c:pt>
                <c:pt idx="31">
                  <c:v>152.68767632</c:v>
                </c:pt>
                <c:pt idx="32">
                  <c:v>152.68767632</c:v>
                </c:pt>
                <c:pt idx="33">
                  <c:v>152.68767632</c:v>
                </c:pt>
                <c:pt idx="34">
                  <c:v>152.68767632</c:v>
                </c:pt>
                <c:pt idx="35">
                  <c:v>152.68767632</c:v>
                </c:pt>
                <c:pt idx="36">
                  <c:v>152.68767632</c:v>
                </c:pt>
                <c:pt idx="37">
                  <c:v>152.68767632</c:v>
                </c:pt>
                <c:pt idx="38">
                  <c:v>152.68767632</c:v>
                </c:pt>
                <c:pt idx="39">
                  <c:v>152.68767632</c:v>
                </c:pt>
                <c:pt idx="40">
                  <c:v>152.68767632</c:v>
                </c:pt>
                <c:pt idx="41">
                  <c:v>152.68767632</c:v>
                </c:pt>
                <c:pt idx="42">
                  <c:v>152.68767632</c:v>
                </c:pt>
                <c:pt idx="43">
                  <c:v>152.68767632</c:v>
                </c:pt>
                <c:pt idx="44">
                  <c:v>152.68767632</c:v>
                </c:pt>
                <c:pt idx="45">
                  <c:v>152.68767632</c:v>
                </c:pt>
                <c:pt idx="46">
                  <c:v>152.68767632</c:v>
                </c:pt>
                <c:pt idx="47">
                  <c:v>152.68767632</c:v>
                </c:pt>
                <c:pt idx="48">
                  <c:v>152.68767632</c:v>
                </c:pt>
                <c:pt idx="49">
                  <c:v>152.68767632</c:v>
                </c:pt>
              </c:numCache>
            </c:numRef>
          </c:val>
          <c:smooth val="0"/>
        </c:ser>
        <c:axId val="20066695"/>
        <c:axId val="46382528"/>
      </c:line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382528"/>
        <c:crossesAt val="0"/>
        <c:auto val="1"/>
        <c:lblOffset val="100"/>
        <c:tickLblSkip val="2"/>
        <c:noMultiLvlLbl val="0"/>
      </c:catAx>
      <c:valAx>
        <c:axId val="4638252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695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8"/>
  <sheetViews>
    <sheetView showGridLines="0" zoomScalePageLayoutView="0" workbookViewId="0" topLeftCell="A49">
      <selection activeCell="R62" sqref="R6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22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23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2516</v>
      </c>
      <c r="B7" s="37">
        <v>0</v>
      </c>
      <c r="C7" s="37">
        <v>2.28</v>
      </c>
      <c r="D7" s="37">
        <v>17.38</v>
      </c>
      <c r="E7" s="37">
        <v>9.383</v>
      </c>
      <c r="F7" s="37">
        <v>30.901</v>
      </c>
      <c r="G7" s="37">
        <v>82.92</v>
      </c>
      <c r="H7" s="37">
        <v>35.81</v>
      </c>
      <c r="I7" s="37">
        <v>24.53</v>
      </c>
      <c r="J7" s="37">
        <v>12.969</v>
      </c>
      <c r="K7" s="37">
        <v>7.04</v>
      </c>
      <c r="L7" s="37">
        <v>2.976</v>
      </c>
      <c r="M7" s="37">
        <v>2.566</v>
      </c>
      <c r="N7" s="38">
        <f>SUM(B7:M7)</f>
        <v>228.755</v>
      </c>
      <c r="O7" s="39">
        <f>+N7*1000000/(365*86400)</f>
        <v>7.253773465246068</v>
      </c>
      <c r="P7" s="40">
        <f aca="true" t="shared" si="0" ref="P7:P56">$N$59</f>
        <v>152.68767632</v>
      </c>
    </row>
    <row r="8" spans="1:16" ht="15" customHeight="1">
      <c r="A8" s="33">
        <v>2517</v>
      </c>
      <c r="B8" s="37">
        <v>2.843</v>
      </c>
      <c r="C8" s="37">
        <v>12.82</v>
      </c>
      <c r="D8" s="37">
        <v>8.346</v>
      </c>
      <c r="E8" s="37">
        <v>5.538</v>
      </c>
      <c r="F8" s="37">
        <v>10.79</v>
      </c>
      <c r="G8" s="37">
        <v>24.35</v>
      </c>
      <c r="H8" s="37">
        <v>32.24</v>
      </c>
      <c r="I8" s="37">
        <v>63.33</v>
      </c>
      <c r="J8" s="37">
        <v>21.55</v>
      </c>
      <c r="K8" s="37">
        <v>27.307</v>
      </c>
      <c r="L8" s="37">
        <v>5.737</v>
      </c>
      <c r="M8" s="37">
        <v>3.158</v>
      </c>
      <c r="N8" s="38">
        <f aca="true" t="shared" si="1" ref="N8:N48">SUM(B8:M8)</f>
        <v>218.009</v>
      </c>
      <c r="O8" s="39">
        <f aca="true" t="shared" si="2" ref="O8:O55">+N8*1000000/(365*86400)</f>
        <v>6.913020040588534</v>
      </c>
      <c r="P8" s="40">
        <f t="shared" si="0"/>
        <v>152.68767632</v>
      </c>
    </row>
    <row r="9" spans="1:16" ht="15" customHeight="1">
      <c r="A9" s="33">
        <v>2518</v>
      </c>
      <c r="B9" s="37">
        <v>1.833</v>
      </c>
      <c r="C9" s="37">
        <v>7.318</v>
      </c>
      <c r="D9" s="37">
        <v>12.671</v>
      </c>
      <c r="E9" s="37">
        <v>8.408</v>
      </c>
      <c r="F9" s="37">
        <v>28.015</v>
      </c>
      <c r="G9" s="37">
        <v>50.695</v>
      </c>
      <c r="H9" s="37">
        <v>39.254</v>
      </c>
      <c r="I9" s="37">
        <v>21.272</v>
      </c>
      <c r="J9" s="37">
        <v>13.742</v>
      </c>
      <c r="K9" s="37">
        <v>8.027</v>
      </c>
      <c r="L9" s="37">
        <v>3.476</v>
      </c>
      <c r="M9" s="37">
        <v>2.273</v>
      </c>
      <c r="N9" s="38">
        <f t="shared" si="1"/>
        <v>196.98399999999995</v>
      </c>
      <c r="O9" s="39">
        <f t="shared" si="2"/>
        <v>6.246321664129882</v>
      </c>
      <c r="P9" s="40">
        <f t="shared" si="0"/>
        <v>152.68767632</v>
      </c>
    </row>
    <row r="10" spans="1:16" ht="15" customHeight="1">
      <c r="A10" s="33">
        <v>2519</v>
      </c>
      <c r="B10" s="37">
        <v>2.238</v>
      </c>
      <c r="C10" s="37">
        <v>6.778</v>
      </c>
      <c r="D10" s="37">
        <v>9.15</v>
      </c>
      <c r="E10" s="37">
        <v>6.108</v>
      </c>
      <c r="F10" s="37">
        <v>15.595</v>
      </c>
      <c r="G10" s="37">
        <v>24.421</v>
      </c>
      <c r="H10" s="37">
        <v>45.23</v>
      </c>
      <c r="I10" s="37">
        <v>35.7</v>
      </c>
      <c r="J10" s="37">
        <v>14.126</v>
      </c>
      <c r="K10" s="37">
        <v>14.088</v>
      </c>
      <c r="L10" s="37">
        <v>2.903</v>
      </c>
      <c r="M10" s="37">
        <v>2.601</v>
      </c>
      <c r="N10" s="38">
        <f t="shared" si="1"/>
        <v>178.93799999999996</v>
      </c>
      <c r="O10" s="39">
        <f t="shared" si="2"/>
        <v>5.6740867579908665</v>
      </c>
      <c r="P10" s="40">
        <f t="shared" si="0"/>
        <v>152.68767632</v>
      </c>
    </row>
    <row r="11" spans="1:16" ht="15" customHeight="1">
      <c r="A11" s="33">
        <v>2520</v>
      </c>
      <c r="B11" s="37">
        <v>3.84</v>
      </c>
      <c r="C11" s="37">
        <v>5.37</v>
      </c>
      <c r="D11" s="37">
        <v>4.26</v>
      </c>
      <c r="E11" s="37">
        <v>5.12</v>
      </c>
      <c r="F11" s="37">
        <v>19.5</v>
      </c>
      <c r="G11" s="37">
        <v>73.87</v>
      </c>
      <c r="H11" s="37">
        <v>33.264</v>
      </c>
      <c r="I11" s="37">
        <v>19.855</v>
      </c>
      <c r="J11" s="37">
        <v>12.079</v>
      </c>
      <c r="K11" s="37">
        <v>9.923</v>
      </c>
      <c r="L11" s="37">
        <v>5.141</v>
      </c>
      <c r="M11" s="37">
        <v>2.802</v>
      </c>
      <c r="N11" s="38">
        <f t="shared" si="1"/>
        <v>195.024</v>
      </c>
      <c r="O11" s="39">
        <f t="shared" si="2"/>
        <v>6.184170471841704</v>
      </c>
      <c r="P11" s="40">
        <f t="shared" si="0"/>
        <v>152.68767632</v>
      </c>
    </row>
    <row r="12" spans="1:16" ht="15" customHeight="1">
      <c r="A12" s="33">
        <v>2521</v>
      </c>
      <c r="B12" s="37">
        <v>2.53</v>
      </c>
      <c r="C12" s="37">
        <v>16.523</v>
      </c>
      <c r="D12" s="37">
        <v>4.942</v>
      </c>
      <c r="E12" s="37">
        <v>38.863</v>
      </c>
      <c r="F12" s="37">
        <v>39.563</v>
      </c>
      <c r="G12" s="37">
        <v>37.17</v>
      </c>
      <c r="H12" s="37">
        <v>36.729</v>
      </c>
      <c r="I12" s="37">
        <v>15.172</v>
      </c>
      <c r="J12" s="37">
        <v>9.59</v>
      </c>
      <c r="K12" s="37">
        <v>3.287</v>
      </c>
      <c r="L12" s="37">
        <v>0.093</v>
      </c>
      <c r="M12" s="37">
        <v>0.104</v>
      </c>
      <c r="N12" s="38">
        <f t="shared" si="1"/>
        <v>204.566</v>
      </c>
      <c r="O12" s="39">
        <f t="shared" si="2"/>
        <v>6.4867453069507865</v>
      </c>
      <c r="P12" s="40">
        <f t="shared" si="0"/>
        <v>152.68767632</v>
      </c>
    </row>
    <row r="13" spans="1:16" ht="15" customHeight="1">
      <c r="A13" s="33">
        <v>2522</v>
      </c>
      <c r="B13" s="37">
        <v>2</v>
      </c>
      <c r="C13" s="37">
        <v>5.543</v>
      </c>
      <c r="D13" s="37">
        <v>18.332</v>
      </c>
      <c r="E13" s="37">
        <v>6.847</v>
      </c>
      <c r="F13" s="37">
        <v>9.884</v>
      </c>
      <c r="G13" s="37">
        <v>16.994</v>
      </c>
      <c r="H13" s="37">
        <v>35.035</v>
      </c>
      <c r="I13" s="37">
        <v>11.845</v>
      </c>
      <c r="J13" s="37">
        <v>7.888</v>
      </c>
      <c r="K13" s="37">
        <v>3.888</v>
      </c>
      <c r="L13" s="37">
        <v>2.549</v>
      </c>
      <c r="M13" s="37">
        <v>2.652</v>
      </c>
      <c r="N13" s="38">
        <f t="shared" si="1"/>
        <v>123.45700000000001</v>
      </c>
      <c r="O13" s="39">
        <f t="shared" si="2"/>
        <v>3.914795788939625</v>
      </c>
      <c r="P13" s="40">
        <f t="shared" si="0"/>
        <v>152.68767632</v>
      </c>
    </row>
    <row r="14" spans="1:16" ht="15" customHeight="1">
      <c r="A14" s="33">
        <v>2523</v>
      </c>
      <c r="B14" s="37">
        <v>3.341</v>
      </c>
      <c r="C14" s="37">
        <v>25.311</v>
      </c>
      <c r="D14" s="37">
        <v>13.454</v>
      </c>
      <c r="E14" s="37">
        <v>5.596</v>
      </c>
      <c r="F14" s="37">
        <v>13.23</v>
      </c>
      <c r="G14" s="37">
        <v>25.968</v>
      </c>
      <c r="H14" s="37">
        <v>35.268</v>
      </c>
      <c r="I14" s="37">
        <v>14.999</v>
      </c>
      <c r="J14" s="37">
        <v>7.75</v>
      </c>
      <c r="K14" s="37">
        <v>4.455</v>
      </c>
      <c r="L14" s="37">
        <v>3.266</v>
      </c>
      <c r="M14" s="37">
        <v>3.22</v>
      </c>
      <c r="N14" s="38">
        <f t="shared" si="1"/>
        <v>155.858</v>
      </c>
      <c r="O14" s="39">
        <f t="shared" si="2"/>
        <v>4.942224759005581</v>
      </c>
      <c r="P14" s="40">
        <f t="shared" si="0"/>
        <v>152.68767632</v>
      </c>
    </row>
    <row r="15" spans="1:16" ht="15" customHeight="1">
      <c r="A15" s="33">
        <v>2524</v>
      </c>
      <c r="B15" s="37">
        <v>1.201</v>
      </c>
      <c r="C15" s="37">
        <v>12.541</v>
      </c>
      <c r="D15" s="37">
        <v>6.964</v>
      </c>
      <c r="E15" s="37">
        <v>14.481</v>
      </c>
      <c r="F15" s="37">
        <v>16.955</v>
      </c>
      <c r="G15" s="37">
        <v>13.039</v>
      </c>
      <c r="H15" s="37">
        <v>35.423</v>
      </c>
      <c r="I15" s="37">
        <v>64.047</v>
      </c>
      <c r="J15" s="37">
        <v>21.465</v>
      </c>
      <c r="K15" s="37">
        <v>9.444</v>
      </c>
      <c r="L15" s="37">
        <v>2.773</v>
      </c>
      <c r="M15" s="37">
        <v>2.216</v>
      </c>
      <c r="N15" s="38">
        <f t="shared" si="1"/>
        <v>200.549</v>
      </c>
      <c r="O15" s="39">
        <f t="shared" si="2"/>
        <v>6.359367072552004</v>
      </c>
      <c r="P15" s="40">
        <f t="shared" si="0"/>
        <v>152.68767632</v>
      </c>
    </row>
    <row r="16" spans="1:16" ht="15" customHeight="1">
      <c r="A16" s="33">
        <v>2525</v>
      </c>
      <c r="B16" s="37">
        <v>5.857</v>
      </c>
      <c r="C16" s="37">
        <v>8.783</v>
      </c>
      <c r="D16" s="37">
        <v>27.477</v>
      </c>
      <c r="E16" s="37">
        <v>9.238</v>
      </c>
      <c r="F16" s="37">
        <v>16.614</v>
      </c>
      <c r="G16" s="37">
        <v>40.805</v>
      </c>
      <c r="H16" s="37">
        <v>29.354</v>
      </c>
      <c r="I16" s="37">
        <v>18.504</v>
      </c>
      <c r="J16" s="37">
        <v>8.347</v>
      </c>
      <c r="K16" s="37">
        <v>4.787</v>
      </c>
      <c r="L16" s="37">
        <v>1.719</v>
      </c>
      <c r="M16" s="37">
        <v>1.302</v>
      </c>
      <c r="N16" s="38">
        <f t="shared" si="1"/>
        <v>172.78699999999998</v>
      </c>
      <c r="O16" s="39">
        <f t="shared" si="2"/>
        <v>5.479039827498731</v>
      </c>
      <c r="P16" s="40">
        <f t="shared" si="0"/>
        <v>152.68767632</v>
      </c>
    </row>
    <row r="17" spans="1:16" ht="15" customHeight="1">
      <c r="A17" s="33">
        <v>2526</v>
      </c>
      <c r="B17" s="37">
        <v>1.324</v>
      </c>
      <c r="C17" s="37">
        <v>5.619</v>
      </c>
      <c r="D17" s="37">
        <v>7.346</v>
      </c>
      <c r="E17" s="37">
        <v>1.812</v>
      </c>
      <c r="F17" s="37">
        <v>18.751</v>
      </c>
      <c r="G17" s="37">
        <v>20.624</v>
      </c>
      <c r="H17" s="37">
        <v>33.393</v>
      </c>
      <c r="I17" s="37">
        <v>52.157</v>
      </c>
      <c r="J17" s="37">
        <v>19.588</v>
      </c>
      <c r="K17" s="37">
        <v>9.607</v>
      </c>
      <c r="L17" s="37">
        <v>3.966</v>
      </c>
      <c r="M17" s="37">
        <v>3.092</v>
      </c>
      <c r="N17" s="38">
        <f t="shared" si="1"/>
        <v>177.27900000000002</v>
      </c>
      <c r="O17" s="39">
        <f t="shared" si="2"/>
        <v>5.621480213089803</v>
      </c>
      <c r="P17" s="40">
        <f t="shared" si="0"/>
        <v>152.68767632</v>
      </c>
    </row>
    <row r="18" spans="1:16" ht="15" customHeight="1">
      <c r="A18" s="33">
        <v>2527</v>
      </c>
      <c r="B18" s="37">
        <v>3.683</v>
      </c>
      <c r="C18" s="37">
        <v>3.424</v>
      </c>
      <c r="D18" s="37">
        <v>9.676</v>
      </c>
      <c r="E18" s="37">
        <v>6.76</v>
      </c>
      <c r="F18" s="37">
        <v>7.983</v>
      </c>
      <c r="G18" s="37">
        <v>18.741</v>
      </c>
      <c r="H18" s="37">
        <v>41.91</v>
      </c>
      <c r="I18" s="37">
        <v>15.26</v>
      </c>
      <c r="J18" s="37">
        <v>8.968</v>
      </c>
      <c r="K18" s="37">
        <v>4.197</v>
      </c>
      <c r="L18" s="37">
        <v>2.117</v>
      </c>
      <c r="M18" s="37">
        <v>1.875</v>
      </c>
      <c r="N18" s="38">
        <f t="shared" si="1"/>
        <v>124.59400000000001</v>
      </c>
      <c r="O18" s="39">
        <f t="shared" si="2"/>
        <v>3.9508498224251656</v>
      </c>
      <c r="P18" s="40">
        <f t="shared" si="0"/>
        <v>152.68767632</v>
      </c>
    </row>
    <row r="19" spans="1:16" ht="15" customHeight="1">
      <c r="A19" s="33">
        <v>2528</v>
      </c>
      <c r="B19" s="37">
        <v>2.381</v>
      </c>
      <c r="C19" s="37">
        <v>5.371</v>
      </c>
      <c r="D19" s="37">
        <v>9.219</v>
      </c>
      <c r="E19" s="37">
        <v>13.349</v>
      </c>
      <c r="F19" s="37">
        <v>8.649</v>
      </c>
      <c r="G19" s="37">
        <v>28.24</v>
      </c>
      <c r="H19" s="37">
        <v>29.946</v>
      </c>
      <c r="I19" s="37">
        <v>55.71</v>
      </c>
      <c r="J19" s="37">
        <v>18.035</v>
      </c>
      <c r="K19" s="37">
        <v>8.791</v>
      </c>
      <c r="L19" s="37">
        <v>3.028</v>
      </c>
      <c r="M19" s="37">
        <v>1.459</v>
      </c>
      <c r="N19" s="38">
        <f t="shared" si="1"/>
        <v>184.178</v>
      </c>
      <c r="O19" s="39">
        <f t="shared" si="2"/>
        <v>5.840246067985794</v>
      </c>
      <c r="P19" s="40">
        <f t="shared" si="0"/>
        <v>152.68767632</v>
      </c>
    </row>
    <row r="20" spans="1:16" ht="15" customHeight="1">
      <c r="A20" s="33">
        <v>2529</v>
      </c>
      <c r="B20" s="37">
        <v>3.063</v>
      </c>
      <c r="C20" s="37">
        <v>9.351</v>
      </c>
      <c r="D20" s="37">
        <v>6.237</v>
      </c>
      <c r="E20" s="37">
        <v>10.546</v>
      </c>
      <c r="F20" s="37">
        <v>15.269</v>
      </c>
      <c r="G20" s="37">
        <v>17.015</v>
      </c>
      <c r="H20" s="37">
        <v>15.382</v>
      </c>
      <c r="I20" s="37">
        <v>11.283</v>
      </c>
      <c r="J20" s="37">
        <v>8.387</v>
      </c>
      <c r="K20" s="37">
        <v>3.114</v>
      </c>
      <c r="L20" s="37">
        <v>0.933</v>
      </c>
      <c r="M20" s="37">
        <v>0.939</v>
      </c>
      <c r="N20" s="38">
        <f t="shared" si="1"/>
        <v>101.519</v>
      </c>
      <c r="O20" s="39">
        <f t="shared" si="2"/>
        <v>3.219146372399797</v>
      </c>
      <c r="P20" s="40">
        <f t="shared" si="0"/>
        <v>152.68767632</v>
      </c>
    </row>
    <row r="21" spans="1:16" ht="15" customHeight="1">
      <c r="A21" s="33">
        <v>2530</v>
      </c>
      <c r="B21" s="37">
        <v>1.081</v>
      </c>
      <c r="C21" s="37">
        <v>1.601</v>
      </c>
      <c r="D21" s="37">
        <v>5.693</v>
      </c>
      <c r="E21" s="37">
        <v>2.898</v>
      </c>
      <c r="F21" s="37">
        <v>21.6</v>
      </c>
      <c r="G21" s="37">
        <v>40.174</v>
      </c>
      <c r="H21" s="37">
        <v>24.176</v>
      </c>
      <c r="I21" s="37">
        <v>37.22</v>
      </c>
      <c r="J21" s="37">
        <v>11.519</v>
      </c>
      <c r="K21" s="37">
        <v>6.203</v>
      </c>
      <c r="L21" s="37">
        <v>2.629</v>
      </c>
      <c r="M21" s="37">
        <v>1.896</v>
      </c>
      <c r="N21" s="38">
        <f t="shared" si="1"/>
        <v>156.68999999999997</v>
      </c>
      <c r="O21" s="39">
        <f t="shared" si="2"/>
        <v>4.9686073059360725</v>
      </c>
      <c r="P21" s="40">
        <f t="shared" si="0"/>
        <v>152.68767632</v>
      </c>
    </row>
    <row r="22" spans="1:16" ht="15" customHeight="1">
      <c r="A22" s="33">
        <v>2531</v>
      </c>
      <c r="B22" s="37">
        <v>2.607</v>
      </c>
      <c r="C22" s="37">
        <v>7.788</v>
      </c>
      <c r="D22" s="37">
        <v>25.054</v>
      </c>
      <c r="E22" s="37">
        <v>17.56</v>
      </c>
      <c r="F22" s="37">
        <v>17.906</v>
      </c>
      <c r="G22" s="37">
        <v>20.367</v>
      </c>
      <c r="H22" s="37">
        <v>73.468</v>
      </c>
      <c r="I22" s="37">
        <v>31.132</v>
      </c>
      <c r="J22" s="37">
        <v>17.233</v>
      </c>
      <c r="K22" s="37">
        <v>7.824</v>
      </c>
      <c r="L22" s="37">
        <v>1.56</v>
      </c>
      <c r="M22" s="37">
        <v>0.312</v>
      </c>
      <c r="N22" s="38">
        <f t="shared" si="1"/>
        <v>222.81100000000004</v>
      </c>
      <c r="O22" s="39">
        <f t="shared" si="2"/>
        <v>7.065290461694572</v>
      </c>
      <c r="P22" s="40">
        <f t="shared" si="0"/>
        <v>152.68767632</v>
      </c>
    </row>
    <row r="23" spans="1:16" ht="15" customHeight="1">
      <c r="A23" s="33">
        <v>2532</v>
      </c>
      <c r="B23" s="37">
        <v>0.848</v>
      </c>
      <c r="C23" s="37">
        <v>4.006</v>
      </c>
      <c r="D23" s="37">
        <v>4.825</v>
      </c>
      <c r="E23" s="37">
        <v>8.182</v>
      </c>
      <c r="F23" s="37">
        <v>11.226</v>
      </c>
      <c r="G23" s="37">
        <v>10.015</v>
      </c>
      <c r="H23" s="37">
        <v>41.668</v>
      </c>
      <c r="I23" s="37">
        <v>14.691</v>
      </c>
      <c r="J23" s="37">
        <v>8.421</v>
      </c>
      <c r="K23" s="37">
        <v>2.212</v>
      </c>
      <c r="L23" s="37">
        <v>1.059</v>
      </c>
      <c r="M23" s="37">
        <v>0.799</v>
      </c>
      <c r="N23" s="38">
        <f t="shared" si="1"/>
        <v>107.95200000000001</v>
      </c>
      <c r="O23" s="39">
        <f t="shared" si="2"/>
        <v>3.423135464231355</v>
      </c>
      <c r="P23" s="40">
        <f t="shared" si="0"/>
        <v>152.68767632</v>
      </c>
    </row>
    <row r="24" spans="1:16" ht="15" customHeight="1">
      <c r="A24" s="33">
        <v>2533</v>
      </c>
      <c r="B24" s="37">
        <v>0.686</v>
      </c>
      <c r="C24" s="37">
        <v>14.511</v>
      </c>
      <c r="D24" s="37">
        <v>3.67</v>
      </c>
      <c r="E24" s="37">
        <v>3.69</v>
      </c>
      <c r="F24" s="37">
        <v>7.416</v>
      </c>
      <c r="G24" s="37">
        <v>27.34</v>
      </c>
      <c r="H24" s="37">
        <v>33.093</v>
      </c>
      <c r="I24" s="37">
        <v>13.999</v>
      </c>
      <c r="J24" s="37">
        <v>5.946</v>
      </c>
      <c r="K24" s="37">
        <v>2.606</v>
      </c>
      <c r="L24" s="37">
        <v>1.388</v>
      </c>
      <c r="M24" s="37">
        <v>1.067</v>
      </c>
      <c r="N24" s="38">
        <f t="shared" si="1"/>
        <v>115.41199999999999</v>
      </c>
      <c r="O24" s="39">
        <f t="shared" si="2"/>
        <v>3.659690512430238</v>
      </c>
      <c r="P24" s="40">
        <f t="shared" si="0"/>
        <v>152.68767632</v>
      </c>
    </row>
    <row r="25" spans="1:16" s="18" customFormat="1" ht="15" customHeight="1">
      <c r="A25" s="34">
        <v>2534</v>
      </c>
      <c r="B25" s="41">
        <v>2.445</v>
      </c>
      <c r="C25" s="41">
        <v>2.587</v>
      </c>
      <c r="D25" s="41">
        <v>7.619</v>
      </c>
      <c r="E25" s="41">
        <v>3.729</v>
      </c>
      <c r="F25" s="41">
        <v>27.538</v>
      </c>
      <c r="G25" s="41">
        <v>23.466</v>
      </c>
      <c r="H25" s="41">
        <v>20.681</v>
      </c>
      <c r="I25" s="41">
        <v>15.778</v>
      </c>
      <c r="J25" s="41">
        <v>4.323</v>
      </c>
      <c r="K25" s="41">
        <v>2.186</v>
      </c>
      <c r="L25" s="41">
        <v>1.398</v>
      </c>
      <c r="M25" s="41">
        <v>0.857</v>
      </c>
      <c r="N25" s="38">
        <f t="shared" si="1"/>
        <v>112.607</v>
      </c>
      <c r="O25" s="39">
        <f t="shared" si="2"/>
        <v>3.5707445459157787</v>
      </c>
      <c r="P25" s="40">
        <f t="shared" si="0"/>
        <v>152.68767632</v>
      </c>
    </row>
    <row r="26" spans="1:16" ht="15" customHeight="1">
      <c r="A26" s="35">
        <v>2535</v>
      </c>
      <c r="B26" s="42">
        <v>0.4</v>
      </c>
      <c r="C26" s="42">
        <v>0.423</v>
      </c>
      <c r="D26" s="42">
        <v>0.747</v>
      </c>
      <c r="E26" s="42">
        <v>4.491</v>
      </c>
      <c r="F26" s="42">
        <v>20.071</v>
      </c>
      <c r="G26" s="42">
        <v>36.19</v>
      </c>
      <c r="H26" s="42">
        <v>29.438</v>
      </c>
      <c r="I26" s="42">
        <v>13.451</v>
      </c>
      <c r="J26" s="42">
        <v>10.856</v>
      </c>
      <c r="K26" s="42">
        <v>3.775</v>
      </c>
      <c r="L26" s="42">
        <v>1.191</v>
      </c>
      <c r="M26" s="42">
        <v>0.572</v>
      </c>
      <c r="N26" s="38">
        <f t="shared" si="1"/>
        <v>121.60500000000002</v>
      </c>
      <c r="O26" s="39">
        <f t="shared" si="2"/>
        <v>3.856069254185693</v>
      </c>
      <c r="P26" s="40">
        <f t="shared" si="0"/>
        <v>152.68767632</v>
      </c>
    </row>
    <row r="27" spans="1:16" ht="15" customHeight="1">
      <c r="A27" s="35">
        <v>2536</v>
      </c>
      <c r="B27" s="42">
        <v>1.11</v>
      </c>
      <c r="C27" s="42">
        <v>3.38</v>
      </c>
      <c r="D27" s="42">
        <v>2.2</v>
      </c>
      <c r="E27" s="42">
        <v>2.16</v>
      </c>
      <c r="F27" s="42">
        <v>5.28</v>
      </c>
      <c r="G27" s="42">
        <v>22.69</v>
      </c>
      <c r="H27" s="42">
        <v>22.98</v>
      </c>
      <c r="I27" s="42">
        <v>6.72</v>
      </c>
      <c r="J27" s="42">
        <v>3.46</v>
      </c>
      <c r="K27" s="42">
        <v>1.28</v>
      </c>
      <c r="L27" s="42">
        <v>0.51</v>
      </c>
      <c r="M27" s="42">
        <v>5.67</v>
      </c>
      <c r="N27" s="38">
        <f t="shared" si="1"/>
        <v>77.44000000000001</v>
      </c>
      <c r="O27" s="39">
        <f t="shared" si="2"/>
        <v>2.45560629122273</v>
      </c>
      <c r="P27" s="40">
        <f t="shared" si="0"/>
        <v>152.68767632</v>
      </c>
    </row>
    <row r="28" spans="1:16" ht="15" customHeight="1">
      <c r="A28" s="33">
        <v>2537</v>
      </c>
      <c r="B28" s="37">
        <v>1.53</v>
      </c>
      <c r="C28" s="37">
        <v>7.86</v>
      </c>
      <c r="D28" s="37">
        <v>12</v>
      </c>
      <c r="E28" s="37">
        <v>16.7</v>
      </c>
      <c r="F28" s="37">
        <v>36.1</v>
      </c>
      <c r="G28" s="37">
        <v>34.4</v>
      </c>
      <c r="H28" s="37">
        <v>23.8</v>
      </c>
      <c r="I28" s="37">
        <v>10.5</v>
      </c>
      <c r="J28" s="37">
        <v>9.78</v>
      </c>
      <c r="K28" s="37">
        <v>5.16</v>
      </c>
      <c r="L28" s="37">
        <v>2.32</v>
      </c>
      <c r="M28" s="37">
        <v>1.71</v>
      </c>
      <c r="N28" s="38">
        <f t="shared" si="1"/>
        <v>161.86</v>
      </c>
      <c r="O28" s="39">
        <f t="shared" si="2"/>
        <v>5.132546930492136</v>
      </c>
      <c r="P28" s="40">
        <f t="shared" si="0"/>
        <v>152.68767632</v>
      </c>
    </row>
    <row r="29" spans="1:16" ht="15" customHeight="1">
      <c r="A29" s="33">
        <v>2538</v>
      </c>
      <c r="B29" s="37">
        <v>1.29</v>
      </c>
      <c r="C29" s="37">
        <v>8.4</v>
      </c>
      <c r="D29" s="37">
        <v>2.35</v>
      </c>
      <c r="E29" s="37">
        <v>8.85</v>
      </c>
      <c r="F29" s="37">
        <v>26.95</v>
      </c>
      <c r="G29" s="37">
        <v>70.58</v>
      </c>
      <c r="H29" s="37">
        <v>31.32</v>
      </c>
      <c r="I29" s="37">
        <v>16.67</v>
      </c>
      <c r="J29" s="37">
        <v>8.58</v>
      </c>
      <c r="K29" s="37">
        <v>3.92</v>
      </c>
      <c r="L29" s="37">
        <v>3.1</v>
      </c>
      <c r="M29" s="37">
        <v>0.63</v>
      </c>
      <c r="N29" s="38">
        <f t="shared" si="1"/>
        <v>182.64000000000001</v>
      </c>
      <c r="O29" s="39">
        <f t="shared" si="2"/>
        <v>5.7914764079147645</v>
      </c>
      <c r="P29" s="40">
        <f t="shared" si="0"/>
        <v>152.68767632</v>
      </c>
    </row>
    <row r="30" spans="1:16" ht="15" customHeight="1">
      <c r="A30" s="33">
        <v>2539</v>
      </c>
      <c r="B30" s="37">
        <v>3.876</v>
      </c>
      <c r="C30" s="37">
        <v>3.431</v>
      </c>
      <c r="D30" s="37">
        <v>10.291</v>
      </c>
      <c r="E30" s="37">
        <v>5.479</v>
      </c>
      <c r="F30" s="37">
        <v>18.643</v>
      </c>
      <c r="G30" s="37">
        <v>46.568</v>
      </c>
      <c r="H30" s="37">
        <v>31.453</v>
      </c>
      <c r="I30" s="37">
        <v>20.384</v>
      </c>
      <c r="J30" s="37">
        <v>10.003</v>
      </c>
      <c r="K30" s="37">
        <v>5.528</v>
      </c>
      <c r="L30" s="37">
        <v>1.861</v>
      </c>
      <c r="M30" s="37">
        <v>1.616</v>
      </c>
      <c r="N30" s="38">
        <f t="shared" si="1"/>
        <v>159.13299999999998</v>
      </c>
      <c r="O30" s="39">
        <f t="shared" si="2"/>
        <v>5.046074327752409</v>
      </c>
      <c r="P30" s="40">
        <f t="shared" si="0"/>
        <v>152.68767632</v>
      </c>
    </row>
    <row r="31" spans="1:16" ht="15" customHeight="1">
      <c r="A31" s="33">
        <v>2540</v>
      </c>
      <c r="B31" s="37">
        <v>2.588</v>
      </c>
      <c r="C31" s="37">
        <v>1.204</v>
      </c>
      <c r="D31" s="37">
        <v>0.791</v>
      </c>
      <c r="E31" s="37">
        <v>3.345</v>
      </c>
      <c r="F31" s="37">
        <v>13.465</v>
      </c>
      <c r="G31" s="37">
        <v>15.83</v>
      </c>
      <c r="H31" s="37">
        <v>22.635</v>
      </c>
      <c r="I31" s="37">
        <v>7.641</v>
      </c>
      <c r="J31" s="37">
        <v>3.588</v>
      </c>
      <c r="K31" s="37">
        <v>2.137</v>
      </c>
      <c r="L31" s="37">
        <v>1.11</v>
      </c>
      <c r="M31" s="37">
        <v>0.644</v>
      </c>
      <c r="N31" s="38">
        <f t="shared" si="1"/>
        <v>74.97800000000001</v>
      </c>
      <c r="O31" s="39">
        <f t="shared" si="2"/>
        <v>2.3775367833587016</v>
      </c>
      <c r="P31" s="40">
        <f t="shared" si="0"/>
        <v>152.68767632</v>
      </c>
    </row>
    <row r="32" spans="1:16" ht="15" customHeight="1">
      <c r="A32" s="33">
        <v>2541</v>
      </c>
      <c r="B32" s="37">
        <v>0.495</v>
      </c>
      <c r="C32" s="37">
        <v>2.437</v>
      </c>
      <c r="D32" s="37">
        <v>1.417</v>
      </c>
      <c r="E32" s="37">
        <v>3.286</v>
      </c>
      <c r="F32" s="37">
        <v>7.55</v>
      </c>
      <c r="G32" s="37">
        <v>12.366</v>
      </c>
      <c r="H32" s="37">
        <v>1.981</v>
      </c>
      <c r="I32" s="37">
        <v>4.54</v>
      </c>
      <c r="J32" s="37">
        <v>1.812</v>
      </c>
      <c r="K32" s="37">
        <v>0.466</v>
      </c>
      <c r="L32" s="37">
        <v>0.341</v>
      </c>
      <c r="M32" s="37">
        <v>0.719</v>
      </c>
      <c r="N32" s="38">
        <f t="shared" si="1"/>
        <v>37.410000000000004</v>
      </c>
      <c r="O32" s="39">
        <f t="shared" si="2"/>
        <v>1.1862633181126332</v>
      </c>
      <c r="P32" s="40">
        <f t="shared" si="0"/>
        <v>152.68767632</v>
      </c>
    </row>
    <row r="33" spans="1:16" ht="15" customHeight="1">
      <c r="A33" s="33">
        <v>2542</v>
      </c>
      <c r="B33" s="37">
        <v>2.857</v>
      </c>
      <c r="C33" s="37">
        <v>21.766</v>
      </c>
      <c r="D33" s="37">
        <v>8.249</v>
      </c>
      <c r="E33" s="37">
        <v>3.39</v>
      </c>
      <c r="F33" s="37">
        <v>18.87</v>
      </c>
      <c r="G33" s="37">
        <v>34.897</v>
      </c>
      <c r="H33" s="37">
        <v>60.131</v>
      </c>
      <c r="I33" s="37">
        <v>61.619</v>
      </c>
      <c r="J33" s="37">
        <v>11.258</v>
      </c>
      <c r="K33" s="37">
        <v>3.326</v>
      </c>
      <c r="L33" s="37">
        <v>0.815</v>
      </c>
      <c r="M33" s="37">
        <v>0.509</v>
      </c>
      <c r="N33" s="38">
        <f t="shared" si="1"/>
        <v>227.68699999999998</v>
      </c>
      <c r="O33" s="39">
        <f t="shared" si="2"/>
        <v>7.2199074074074066</v>
      </c>
      <c r="P33" s="40">
        <f t="shared" si="0"/>
        <v>152.68767632</v>
      </c>
    </row>
    <row r="34" spans="1:16" ht="15" customHeight="1">
      <c r="A34" s="33">
        <v>2543</v>
      </c>
      <c r="B34" s="37">
        <v>1.675</v>
      </c>
      <c r="C34" s="37">
        <v>34.031</v>
      </c>
      <c r="D34" s="37">
        <v>13.71</v>
      </c>
      <c r="E34" s="37">
        <v>8.548</v>
      </c>
      <c r="F34" s="37">
        <v>16.923</v>
      </c>
      <c r="G34" s="37">
        <v>36.266</v>
      </c>
      <c r="H34" s="37">
        <v>38.009</v>
      </c>
      <c r="I34" s="37">
        <v>19.031</v>
      </c>
      <c r="J34" s="37">
        <v>9.039</v>
      </c>
      <c r="K34" s="37">
        <v>4.378</v>
      </c>
      <c r="L34" s="37">
        <v>1.488</v>
      </c>
      <c r="M34" s="37">
        <v>5.618</v>
      </c>
      <c r="N34" s="38">
        <f t="shared" si="1"/>
        <v>188.71599999999995</v>
      </c>
      <c r="O34" s="39">
        <f t="shared" si="2"/>
        <v>5.984145104008116</v>
      </c>
      <c r="P34" s="40">
        <f t="shared" si="0"/>
        <v>152.68767632</v>
      </c>
    </row>
    <row r="35" spans="1:16" ht="15" customHeight="1">
      <c r="A35" s="33">
        <v>2544</v>
      </c>
      <c r="B35" s="37">
        <v>1.23</v>
      </c>
      <c r="C35" s="37">
        <v>10.27</v>
      </c>
      <c r="D35" s="37">
        <v>2.93</v>
      </c>
      <c r="E35" s="37">
        <v>8.18</v>
      </c>
      <c r="F35" s="37">
        <v>19.58</v>
      </c>
      <c r="G35" s="37">
        <v>15.2</v>
      </c>
      <c r="H35" s="37">
        <v>34.08</v>
      </c>
      <c r="I35" s="37">
        <v>21.22</v>
      </c>
      <c r="J35" s="37">
        <v>9.23</v>
      </c>
      <c r="K35" s="37">
        <v>4.77</v>
      </c>
      <c r="L35" s="37">
        <v>2.72</v>
      </c>
      <c r="M35" s="37">
        <v>0.84</v>
      </c>
      <c r="N35" s="38">
        <f t="shared" si="1"/>
        <v>130.25</v>
      </c>
      <c r="O35" s="39">
        <f t="shared" si="2"/>
        <v>4.130200405885337</v>
      </c>
      <c r="P35" s="40">
        <f t="shared" si="0"/>
        <v>152.68767632</v>
      </c>
    </row>
    <row r="36" spans="1:16" ht="15" customHeight="1">
      <c r="A36" s="33">
        <v>2545</v>
      </c>
      <c r="B36" s="37">
        <v>0.336</v>
      </c>
      <c r="C36" s="37">
        <v>1.706</v>
      </c>
      <c r="D36" s="37">
        <v>3.037</v>
      </c>
      <c r="E36" s="37">
        <v>2.985</v>
      </c>
      <c r="F36" s="37">
        <v>19.482</v>
      </c>
      <c r="G36" s="37">
        <v>64.424</v>
      </c>
      <c r="H36" s="37">
        <v>26.624</v>
      </c>
      <c r="I36" s="37">
        <v>27.69</v>
      </c>
      <c r="J36" s="37">
        <v>13.989</v>
      </c>
      <c r="K36" s="37">
        <v>7.799</v>
      </c>
      <c r="L36" s="37">
        <v>2.193</v>
      </c>
      <c r="M36" s="37">
        <v>3.15</v>
      </c>
      <c r="N36" s="38">
        <f t="shared" si="1"/>
        <v>173.41500000000002</v>
      </c>
      <c r="O36" s="39">
        <f t="shared" si="2"/>
        <v>5.498953576864537</v>
      </c>
      <c r="P36" s="40">
        <f t="shared" si="0"/>
        <v>152.68767632</v>
      </c>
    </row>
    <row r="37" spans="1:16" ht="15" customHeight="1">
      <c r="A37" s="33">
        <v>2546</v>
      </c>
      <c r="B37" s="37">
        <v>0.781</v>
      </c>
      <c r="C37" s="37">
        <v>3.439</v>
      </c>
      <c r="D37" s="37">
        <v>3.776</v>
      </c>
      <c r="E37" s="37">
        <v>10.505</v>
      </c>
      <c r="F37" s="37">
        <v>6.32</v>
      </c>
      <c r="G37" s="37">
        <v>22.488</v>
      </c>
      <c r="H37" s="37">
        <v>7.592</v>
      </c>
      <c r="I37" s="37">
        <v>3.865</v>
      </c>
      <c r="J37" s="37">
        <v>1.073</v>
      </c>
      <c r="K37" s="37">
        <v>0.438</v>
      </c>
      <c r="L37" s="37">
        <v>0.526</v>
      </c>
      <c r="M37" s="37">
        <v>0.079</v>
      </c>
      <c r="N37" s="38">
        <f t="shared" si="1"/>
        <v>60.882000000000005</v>
      </c>
      <c r="O37" s="39">
        <f t="shared" si="2"/>
        <v>1.9305555555555558</v>
      </c>
      <c r="P37" s="40">
        <f t="shared" si="0"/>
        <v>152.68767632</v>
      </c>
    </row>
    <row r="38" spans="1:16" ht="15" customHeight="1">
      <c r="A38" s="33">
        <v>2547</v>
      </c>
      <c r="B38" s="37">
        <v>0.288</v>
      </c>
      <c r="C38" s="37">
        <v>8.79</v>
      </c>
      <c r="D38" s="37">
        <v>13.412</v>
      </c>
      <c r="E38" s="37">
        <v>4.799</v>
      </c>
      <c r="F38" s="37">
        <v>7.08</v>
      </c>
      <c r="G38" s="37">
        <v>26.686</v>
      </c>
      <c r="H38" s="37">
        <v>11.81</v>
      </c>
      <c r="I38" s="37">
        <v>7.477</v>
      </c>
      <c r="J38" s="37">
        <v>4.53</v>
      </c>
      <c r="K38" s="37">
        <v>2.339</v>
      </c>
      <c r="L38" s="37">
        <v>0.873</v>
      </c>
      <c r="M38" s="37">
        <v>0.278</v>
      </c>
      <c r="N38" s="38">
        <f t="shared" si="1"/>
        <v>88.36200000000001</v>
      </c>
      <c r="O38" s="39">
        <f t="shared" si="2"/>
        <v>2.801940639269407</v>
      </c>
      <c r="P38" s="40">
        <f t="shared" si="0"/>
        <v>152.68767632</v>
      </c>
    </row>
    <row r="39" spans="1:16" ht="15" customHeight="1">
      <c r="A39" s="33">
        <v>2548</v>
      </c>
      <c r="B39" s="37">
        <v>2.003616</v>
      </c>
      <c r="C39" s="37">
        <v>3.531168</v>
      </c>
      <c r="D39" s="37">
        <v>7.267104000000001</v>
      </c>
      <c r="E39" s="37">
        <v>7.679232000000002</v>
      </c>
      <c r="F39" s="37">
        <v>13.695264000000002</v>
      </c>
      <c r="G39" s="37">
        <v>59.423328000000005</v>
      </c>
      <c r="H39" s="37">
        <v>20.837951999999994</v>
      </c>
      <c r="I39" s="37">
        <v>20.579616</v>
      </c>
      <c r="J39" s="37">
        <v>10.829376000000002</v>
      </c>
      <c r="K39" s="37">
        <v>5.938272</v>
      </c>
      <c r="L39" s="37">
        <v>5.022432</v>
      </c>
      <c r="M39" s="37">
        <v>3.832704</v>
      </c>
      <c r="N39" s="38">
        <f t="shared" si="1"/>
        <v>160.64006400000005</v>
      </c>
      <c r="O39" s="39">
        <f t="shared" si="2"/>
        <v>5.093863013698632</v>
      </c>
      <c r="P39" s="40">
        <f t="shared" si="0"/>
        <v>152.68767632</v>
      </c>
    </row>
    <row r="40" spans="1:16" ht="15" customHeight="1">
      <c r="A40" s="33">
        <v>2549</v>
      </c>
      <c r="B40" s="37">
        <v>4.797792000000001</v>
      </c>
      <c r="C40" s="37">
        <v>13.546655999999999</v>
      </c>
      <c r="D40" s="37">
        <v>15.272928000000006</v>
      </c>
      <c r="E40" s="37">
        <v>14.783904000000005</v>
      </c>
      <c r="F40" s="37">
        <v>19.737216000000004</v>
      </c>
      <c r="G40" s="37">
        <v>83.71728000000002</v>
      </c>
      <c r="H40" s="37">
        <v>51.738048000000006</v>
      </c>
      <c r="I40" s="37">
        <v>13.898304000000003</v>
      </c>
      <c r="J40" s="37">
        <v>6.157728000000001</v>
      </c>
      <c r="K40" s="37">
        <v>2.8589759999999997</v>
      </c>
      <c r="L40" s="37">
        <v>1.5033600000000003</v>
      </c>
      <c r="M40" s="37">
        <v>5.98752</v>
      </c>
      <c r="N40" s="38">
        <f t="shared" si="1"/>
        <v>233.99971200000002</v>
      </c>
      <c r="O40" s="39">
        <f t="shared" si="2"/>
        <v>7.420082191780823</v>
      </c>
      <c r="P40" s="40">
        <f t="shared" si="0"/>
        <v>152.68767632</v>
      </c>
    </row>
    <row r="41" spans="1:16" ht="15" customHeight="1">
      <c r="A41" s="33">
        <v>2550</v>
      </c>
      <c r="B41" s="43">
        <v>4.553280000000001</v>
      </c>
      <c r="C41" s="43">
        <v>36.27590400000001</v>
      </c>
      <c r="D41" s="43">
        <v>12.76128</v>
      </c>
      <c r="E41" s="43">
        <v>9.369216000000021</v>
      </c>
      <c r="F41" s="43">
        <v>14.243903999999999</v>
      </c>
      <c r="G41" s="43">
        <v>55.77292800000001</v>
      </c>
      <c r="H41" s="43">
        <v>45.973440000000004</v>
      </c>
      <c r="I41" s="43">
        <v>20.96064</v>
      </c>
      <c r="J41" s="43">
        <v>10.594368000000001</v>
      </c>
      <c r="K41" s="43">
        <v>5.451840000000001</v>
      </c>
      <c r="L41" s="43">
        <v>3.7670400000000024</v>
      </c>
      <c r="M41" s="43">
        <v>2.0960639999999997</v>
      </c>
      <c r="N41" s="38">
        <f t="shared" si="1"/>
        <v>221.8199040000001</v>
      </c>
      <c r="O41" s="39">
        <f t="shared" si="2"/>
        <v>7.033863013698633</v>
      </c>
      <c r="P41" s="40">
        <f t="shared" si="0"/>
        <v>152.68767632</v>
      </c>
    </row>
    <row r="42" spans="1:16" ht="15" customHeight="1">
      <c r="A42" s="33">
        <v>2551</v>
      </c>
      <c r="B42" s="43">
        <v>1.5327359999999999</v>
      </c>
      <c r="C42" s="43">
        <v>21.600864</v>
      </c>
      <c r="D42" s="43">
        <v>6.396192</v>
      </c>
      <c r="E42" s="43">
        <v>4.4435519999999995</v>
      </c>
      <c r="F42" s="43">
        <v>11.811744000000004</v>
      </c>
      <c r="G42" s="43">
        <v>26.60860800000001</v>
      </c>
      <c r="H42" s="43">
        <v>52.4664</v>
      </c>
      <c r="I42" s="43">
        <v>42.325632000000006</v>
      </c>
      <c r="J42" s="43">
        <v>12.261887999999997</v>
      </c>
      <c r="K42" s="43">
        <v>6.0047999999999995</v>
      </c>
      <c r="L42" s="43">
        <v>2.618784</v>
      </c>
      <c r="M42" s="43">
        <v>3.9242879999999993</v>
      </c>
      <c r="N42" s="38">
        <f t="shared" si="1"/>
        <v>191.995488</v>
      </c>
      <c r="O42" s="39">
        <f t="shared" si="2"/>
        <v>6.08813698630137</v>
      </c>
      <c r="P42" s="40">
        <f t="shared" si="0"/>
        <v>152.68767632</v>
      </c>
    </row>
    <row r="43" spans="1:16" ht="15" customHeight="1">
      <c r="A43" s="33">
        <v>2552</v>
      </c>
      <c r="B43" s="43">
        <v>2.7414720000000004</v>
      </c>
      <c r="C43" s="43">
        <v>17.233344000000002</v>
      </c>
      <c r="D43" s="43">
        <v>13.525920000000003</v>
      </c>
      <c r="E43" s="43">
        <v>13.94582400000002</v>
      </c>
      <c r="F43" s="43">
        <v>22.663584</v>
      </c>
      <c r="G43" s="43">
        <v>44.57635200000001</v>
      </c>
      <c r="H43" s="43">
        <v>43.02547200000001</v>
      </c>
      <c r="I43" s="43">
        <v>13.416191999999995</v>
      </c>
      <c r="J43" s="43">
        <v>6.048</v>
      </c>
      <c r="K43" s="43">
        <v>3.58992</v>
      </c>
      <c r="L43" s="43">
        <v>0.758592</v>
      </c>
      <c r="M43" s="43">
        <v>1.5249600000000005</v>
      </c>
      <c r="N43" s="38">
        <f t="shared" si="1"/>
        <v>183.04963200000003</v>
      </c>
      <c r="O43" s="39">
        <f t="shared" si="2"/>
        <v>5.804465753424658</v>
      </c>
      <c r="P43" s="40">
        <f t="shared" si="0"/>
        <v>152.68767632</v>
      </c>
    </row>
    <row r="44" spans="1:16" ht="15" customHeight="1">
      <c r="A44" s="33">
        <v>2553</v>
      </c>
      <c r="B44" s="43">
        <v>2.049408</v>
      </c>
      <c r="C44" s="43">
        <v>1.4852160000000003</v>
      </c>
      <c r="D44" s="43">
        <v>2.313792</v>
      </c>
      <c r="E44" s="43">
        <v>3.558816</v>
      </c>
      <c r="F44" s="43">
        <v>10.300607999999997</v>
      </c>
      <c r="G44" s="43">
        <v>20.072447999999998</v>
      </c>
      <c r="H44" s="43">
        <v>49.457088</v>
      </c>
      <c r="I44" s="43">
        <v>8.866368000000001</v>
      </c>
      <c r="J44" s="43">
        <v>2.9289599999999996</v>
      </c>
      <c r="K44" s="43">
        <v>1.130112</v>
      </c>
      <c r="L44" s="43">
        <v>0.6635520000000004</v>
      </c>
      <c r="M44" s="43">
        <v>4.796064</v>
      </c>
      <c r="N44" s="38">
        <f t="shared" si="1"/>
        <v>107.622432</v>
      </c>
      <c r="O44" s="39">
        <f t="shared" si="2"/>
        <v>3.4126849315068495</v>
      </c>
      <c r="P44" s="40">
        <f t="shared" si="0"/>
        <v>152.68767632</v>
      </c>
    </row>
    <row r="45" spans="1:16" ht="15" customHeight="1">
      <c r="A45" s="33">
        <v>2554</v>
      </c>
      <c r="B45" s="43">
        <v>5.724864</v>
      </c>
      <c r="C45" s="43">
        <v>20.798208</v>
      </c>
      <c r="D45" s="43">
        <v>18.719424</v>
      </c>
      <c r="E45" s="43">
        <v>14.894495999999997</v>
      </c>
      <c r="F45" s="43">
        <v>47.969280000000005</v>
      </c>
      <c r="G45" s="43">
        <v>70.042752</v>
      </c>
      <c r="H45" s="43">
        <v>98.598816</v>
      </c>
      <c r="I45" s="43">
        <v>18.932832</v>
      </c>
      <c r="J45" s="43">
        <v>9.988704000000002</v>
      </c>
      <c r="K45" s="43">
        <v>6.385824000000001</v>
      </c>
      <c r="L45" s="43">
        <v>4.059936000000007</v>
      </c>
      <c r="M45" s="43">
        <v>0.8389439999999999</v>
      </c>
      <c r="N45" s="38">
        <f t="shared" si="1"/>
        <v>316.95408000000003</v>
      </c>
      <c r="O45" s="39">
        <f t="shared" si="2"/>
        <v>10.050547945205482</v>
      </c>
      <c r="P45" s="40">
        <f t="shared" si="0"/>
        <v>152.68767632</v>
      </c>
    </row>
    <row r="46" spans="1:16" ht="15" customHeight="1">
      <c r="A46" s="33">
        <v>2555</v>
      </c>
      <c r="B46" s="43">
        <v>4.534272</v>
      </c>
      <c r="C46" s="43">
        <v>11.215584000000003</v>
      </c>
      <c r="D46" s="43">
        <v>5.317056</v>
      </c>
      <c r="E46" s="43">
        <v>8.551872000000001</v>
      </c>
      <c r="F46" s="43">
        <v>15.285887999999998</v>
      </c>
      <c r="G46" s="43">
        <v>43.395264</v>
      </c>
      <c r="H46" s="43">
        <v>16.784063999999997</v>
      </c>
      <c r="I46" s="43">
        <v>13.207968000000001</v>
      </c>
      <c r="J46" s="43">
        <v>4.278528</v>
      </c>
      <c r="K46" s="43">
        <v>1.026432</v>
      </c>
      <c r="L46" s="43">
        <v>0.9305280000000002</v>
      </c>
      <c r="M46" s="43">
        <v>0.7456320000000001</v>
      </c>
      <c r="N46" s="38">
        <f t="shared" si="1"/>
        <v>125.27308799999999</v>
      </c>
      <c r="O46" s="39">
        <f t="shared" si="2"/>
        <v>3.972383561643835</v>
      </c>
      <c r="P46" s="40">
        <f t="shared" si="0"/>
        <v>152.68767632</v>
      </c>
    </row>
    <row r="47" spans="1:16" ht="15" customHeight="1">
      <c r="A47" s="33">
        <v>2556</v>
      </c>
      <c r="B47" s="43">
        <v>0.533088</v>
      </c>
      <c r="C47" s="43">
        <v>0.5935680000000001</v>
      </c>
      <c r="D47" s="43">
        <v>2.424384</v>
      </c>
      <c r="E47" s="43">
        <v>4.5696959999999995</v>
      </c>
      <c r="F47" s="43">
        <v>15.246144000000001</v>
      </c>
      <c r="G47" s="43">
        <v>31.187808000000008</v>
      </c>
      <c r="H47" s="43">
        <v>38.623391999999996</v>
      </c>
      <c r="I47" s="43">
        <v>15.746400000000001</v>
      </c>
      <c r="J47" s="43">
        <v>8.567423999999999</v>
      </c>
      <c r="K47" s="43">
        <v>4.375296000000001</v>
      </c>
      <c r="L47" s="43">
        <v>2.833920000000001</v>
      </c>
      <c r="M47" s="43">
        <v>2.2645440000000012</v>
      </c>
      <c r="N47" s="38">
        <f t="shared" si="1"/>
        <v>126.96566400000003</v>
      </c>
      <c r="O47" s="39">
        <f t="shared" si="2"/>
        <v>4.026054794520549</v>
      </c>
      <c r="P47" s="40">
        <f t="shared" si="0"/>
        <v>152.68767632</v>
      </c>
    </row>
    <row r="48" spans="1:16" ht="15" customHeight="1">
      <c r="A48" s="33">
        <v>2557</v>
      </c>
      <c r="B48" s="43">
        <v>2.1980160000000013</v>
      </c>
      <c r="C48" s="43">
        <v>3.330719999999999</v>
      </c>
      <c r="D48" s="43">
        <v>4.093631999999999</v>
      </c>
      <c r="E48" s="43">
        <v>4.018464</v>
      </c>
      <c r="F48" s="43">
        <v>7.847712000000001</v>
      </c>
      <c r="G48" s="43">
        <v>20.006784</v>
      </c>
      <c r="H48" s="43">
        <v>10.971072</v>
      </c>
      <c r="I48" s="43">
        <v>6.838560000000003</v>
      </c>
      <c r="J48" s="43">
        <v>2.858112</v>
      </c>
      <c r="K48" s="43">
        <v>3.0672000000000006</v>
      </c>
      <c r="L48" s="43">
        <v>1.6035840000000001</v>
      </c>
      <c r="M48" s="43">
        <v>1.7055360000000002</v>
      </c>
      <c r="N48" s="38">
        <f t="shared" si="1"/>
        <v>68.53939199999999</v>
      </c>
      <c r="O48" s="39">
        <f t="shared" si="2"/>
        <v>2.173369863013698</v>
      </c>
      <c r="P48" s="40">
        <f t="shared" si="0"/>
        <v>152.68767632</v>
      </c>
    </row>
    <row r="49" spans="1:16" ht="15" customHeight="1">
      <c r="A49" s="33">
        <v>2558</v>
      </c>
      <c r="B49" s="43">
        <v>1.22</v>
      </c>
      <c r="C49" s="43">
        <v>1.5</v>
      </c>
      <c r="D49" s="43">
        <v>0.86</v>
      </c>
      <c r="E49" s="43">
        <v>5.74</v>
      </c>
      <c r="F49" s="43">
        <v>13.2</v>
      </c>
      <c r="G49" s="43">
        <v>15.32</v>
      </c>
      <c r="H49" s="43">
        <v>6.17</v>
      </c>
      <c r="I49" s="43">
        <v>4.21</v>
      </c>
      <c r="J49" s="43">
        <v>1.13</v>
      </c>
      <c r="K49" s="43">
        <v>0.86</v>
      </c>
      <c r="L49" s="43">
        <v>0.54</v>
      </c>
      <c r="M49" s="43">
        <v>0.46</v>
      </c>
      <c r="N49" s="38">
        <f aca="true" t="shared" si="3" ref="N49:N54">SUM(B49:M49)</f>
        <v>51.21000000000001</v>
      </c>
      <c r="O49" s="39">
        <f t="shared" si="2"/>
        <v>1.6238584474885847</v>
      </c>
      <c r="P49" s="40">
        <f t="shared" si="0"/>
        <v>152.68767632</v>
      </c>
    </row>
    <row r="50" spans="1:16" ht="15" customHeight="1">
      <c r="A50" s="33">
        <v>2559</v>
      </c>
      <c r="B50" s="37">
        <v>0.29</v>
      </c>
      <c r="C50" s="37">
        <v>0.59</v>
      </c>
      <c r="D50" s="37">
        <v>5.85</v>
      </c>
      <c r="E50" s="37">
        <v>9.09</v>
      </c>
      <c r="F50" s="37">
        <v>7.43</v>
      </c>
      <c r="G50" s="37">
        <v>25.73</v>
      </c>
      <c r="H50" s="37">
        <v>10.72</v>
      </c>
      <c r="I50" s="37">
        <v>17.45</v>
      </c>
      <c r="J50" s="37">
        <v>3.36</v>
      </c>
      <c r="K50" s="37">
        <v>0.5</v>
      </c>
      <c r="L50" s="37">
        <v>0.31</v>
      </c>
      <c r="M50" s="37">
        <v>0.31</v>
      </c>
      <c r="N50" s="38">
        <f t="shared" si="3"/>
        <v>81.63000000000001</v>
      </c>
      <c r="O50" s="39">
        <f t="shared" si="2"/>
        <v>2.5884703196347036</v>
      </c>
      <c r="P50" s="40">
        <f t="shared" si="0"/>
        <v>152.68767632</v>
      </c>
    </row>
    <row r="51" spans="1:16" ht="15" customHeight="1">
      <c r="A51" s="33">
        <v>2560</v>
      </c>
      <c r="B51" s="37">
        <v>0.3</v>
      </c>
      <c r="C51" s="37">
        <v>18.91</v>
      </c>
      <c r="D51" s="37">
        <v>4.88</v>
      </c>
      <c r="E51" s="37">
        <v>8.01</v>
      </c>
      <c r="F51" s="37">
        <v>29.68</v>
      </c>
      <c r="G51" s="37">
        <v>26.85</v>
      </c>
      <c r="H51" s="37">
        <v>69.63</v>
      </c>
      <c r="I51" s="37">
        <v>21.49</v>
      </c>
      <c r="J51" s="37">
        <v>10.55</v>
      </c>
      <c r="K51" s="37">
        <v>8.02</v>
      </c>
      <c r="L51" s="37">
        <v>4.29</v>
      </c>
      <c r="M51" s="37">
        <v>3.41</v>
      </c>
      <c r="N51" s="38">
        <f t="shared" si="3"/>
        <v>206.02</v>
      </c>
      <c r="O51" s="39">
        <f t="shared" si="2"/>
        <v>6.53285134449518</v>
      </c>
      <c r="P51" s="40">
        <f t="shared" si="0"/>
        <v>152.68767632</v>
      </c>
    </row>
    <row r="52" spans="1:16" ht="15" customHeight="1">
      <c r="A52" s="33">
        <v>2561</v>
      </c>
      <c r="B52" s="37">
        <v>3.5</v>
      </c>
      <c r="C52" s="37">
        <v>8.17</v>
      </c>
      <c r="D52" s="37">
        <v>12.7</v>
      </c>
      <c r="E52" s="37">
        <v>10.64</v>
      </c>
      <c r="F52" s="37">
        <v>14.01</v>
      </c>
      <c r="G52" s="37">
        <v>17.37</v>
      </c>
      <c r="H52" s="37">
        <v>28.5</v>
      </c>
      <c r="I52" s="37">
        <v>13.1</v>
      </c>
      <c r="J52" s="37">
        <v>7.46</v>
      </c>
      <c r="K52" s="37">
        <v>5.47</v>
      </c>
      <c r="L52" s="37">
        <v>2.72</v>
      </c>
      <c r="M52" s="37">
        <v>2.74</v>
      </c>
      <c r="N52" s="38">
        <f t="shared" si="3"/>
        <v>126.37999999999998</v>
      </c>
      <c r="O52" s="39">
        <f t="shared" si="2"/>
        <v>4.007483510908168</v>
      </c>
      <c r="P52" s="40">
        <f t="shared" si="0"/>
        <v>152.68767632</v>
      </c>
    </row>
    <row r="53" spans="1:16" ht="15" customHeight="1">
      <c r="A53" s="33">
        <v>2562</v>
      </c>
      <c r="B53" s="37">
        <v>2.8</v>
      </c>
      <c r="C53" s="37">
        <v>3.21</v>
      </c>
      <c r="D53" s="37">
        <v>2.51</v>
      </c>
      <c r="E53" s="37">
        <v>2.67</v>
      </c>
      <c r="F53" s="37">
        <v>25.83</v>
      </c>
      <c r="G53" s="37">
        <v>21.83</v>
      </c>
      <c r="H53" s="37">
        <v>17</v>
      </c>
      <c r="I53" s="37">
        <v>10.45</v>
      </c>
      <c r="J53" s="37">
        <v>5.03</v>
      </c>
      <c r="K53" s="37">
        <v>3.39</v>
      </c>
      <c r="L53" s="37">
        <v>2.15</v>
      </c>
      <c r="M53" s="37">
        <v>1.48</v>
      </c>
      <c r="N53" s="38">
        <f t="shared" si="3"/>
        <v>98.35000000000001</v>
      </c>
      <c r="O53" s="39">
        <f t="shared" si="2"/>
        <v>3.1186580416032474</v>
      </c>
      <c r="P53" s="40">
        <f t="shared" si="0"/>
        <v>152.68767632</v>
      </c>
    </row>
    <row r="54" spans="1:16" ht="15" customHeight="1">
      <c r="A54" s="33">
        <v>2563</v>
      </c>
      <c r="B54" s="37">
        <v>2.5</v>
      </c>
      <c r="C54" s="37">
        <v>4.28</v>
      </c>
      <c r="D54" s="37">
        <v>4.14</v>
      </c>
      <c r="E54" s="37">
        <v>4.49</v>
      </c>
      <c r="F54" s="37">
        <v>9.38</v>
      </c>
      <c r="G54" s="37">
        <v>16.06</v>
      </c>
      <c r="H54" s="37">
        <v>13.09</v>
      </c>
      <c r="I54" s="37">
        <v>10.76</v>
      </c>
      <c r="J54" s="37">
        <v>4.87</v>
      </c>
      <c r="K54" s="37">
        <v>3.53</v>
      </c>
      <c r="L54" s="37">
        <v>3.19</v>
      </c>
      <c r="M54" s="37">
        <v>3.59</v>
      </c>
      <c r="N54" s="38">
        <f t="shared" si="3"/>
        <v>79.88000000000001</v>
      </c>
      <c r="O54" s="39">
        <f t="shared" si="2"/>
        <v>2.532978183663116</v>
      </c>
      <c r="P54" s="40">
        <f t="shared" si="0"/>
        <v>152.68767632</v>
      </c>
    </row>
    <row r="55" spans="1:16" ht="15" customHeight="1">
      <c r="A55" s="48">
        <v>2564</v>
      </c>
      <c r="B55" s="49">
        <v>5.819040000000002</v>
      </c>
      <c r="C55" s="49">
        <v>3.835296000000003</v>
      </c>
      <c r="D55" s="49">
        <v>3.250368</v>
      </c>
      <c r="E55" s="49">
        <v>12.410496000000002</v>
      </c>
      <c r="F55" s="49">
        <v>7.961760000000001</v>
      </c>
      <c r="G55" s="49">
        <v>44.79148800000001</v>
      </c>
      <c r="H55" s="49">
        <v>48.619007999999994</v>
      </c>
      <c r="I55" s="49">
        <v>24.595488000000003</v>
      </c>
      <c r="J55" s="49">
        <v>9.427967999999991</v>
      </c>
      <c r="K55" s="49">
        <v>5.231520000000006</v>
      </c>
      <c r="L55" s="49">
        <v>3.0395520000000027</v>
      </c>
      <c r="M55" s="49">
        <v>3.317760000000004</v>
      </c>
      <c r="N55" s="50">
        <f>SUM(B55:M55)</f>
        <v>172.29974400000003</v>
      </c>
      <c r="O55" s="51">
        <f t="shared" si="2"/>
        <v>5.463589041095891</v>
      </c>
      <c r="P55" s="40">
        <f t="shared" si="0"/>
        <v>152.68767632</v>
      </c>
    </row>
    <row r="56" spans="1:16" ht="15" customHeight="1">
      <c r="A56" s="33">
        <v>2565</v>
      </c>
      <c r="B56" s="37">
        <v>7.358687999999997</v>
      </c>
      <c r="C56" s="37">
        <v>29.709504000000006</v>
      </c>
      <c r="D56" s="37">
        <v>12.350880000000002</v>
      </c>
      <c r="E56" s="37">
        <v>17.222112000000003</v>
      </c>
      <c r="F56" s="37">
        <v>23.165567999999983</v>
      </c>
      <c r="G56" s="37">
        <v>48.87129599999995</v>
      </c>
      <c r="H56" s="37">
        <v>50.57337599999999</v>
      </c>
      <c r="I56" s="37">
        <v>12.413088000000009</v>
      </c>
      <c r="J56" s="37">
        <v>8.209728000000007</v>
      </c>
      <c r="K56" s="37">
        <v>4.069440000000003</v>
      </c>
      <c r="L56" s="37">
        <v>2.903040000000003</v>
      </c>
      <c r="M56" s="37">
        <v>2.5608960000000014</v>
      </c>
      <c r="N56" s="38">
        <f>SUM(B56:M56)</f>
        <v>219.407616</v>
      </c>
      <c r="O56" s="39">
        <f>+N56*1000000/(365*86400)</f>
        <v>6.957369863013699</v>
      </c>
      <c r="P56" s="40">
        <f t="shared" si="0"/>
        <v>152.68767632</v>
      </c>
    </row>
    <row r="57" spans="1:16" ht="15" customHeight="1">
      <c r="A57" s="52">
        <v>2566</v>
      </c>
      <c r="B57" s="53">
        <v>3.5337600000000027</v>
      </c>
      <c r="C57" s="53">
        <v>8.838720000000002</v>
      </c>
      <c r="D57" s="53">
        <v>6.3650879999999965</v>
      </c>
      <c r="E57" s="53">
        <v>9.260352000000003</v>
      </c>
      <c r="F57" s="53">
        <v>13.478832000000006</v>
      </c>
      <c r="G57" s="53">
        <v>65.86358400000002</v>
      </c>
      <c r="H57" s="53">
        <v>63.619775999999945</v>
      </c>
      <c r="I57" s="53">
        <v>29.147039999999983</v>
      </c>
      <c r="J57" s="53">
        <v>15.732576000000002</v>
      </c>
      <c r="K57" s="53">
        <v>9.27072</v>
      </c>
      <c r="L57" s="53"/>
      <c r="M57" s="53"/>
      <c r="N57" s="38">
        <f>SUM(B57:M57)</f>
        <v>225.11044799999996</v>
      </c>
      <c r="O57" s="44">
        <f>+N57*1000000/(365*86400)</f>
        <v>7.138205479452054</v>
      </c>
      <c r="P57" s="45"/>
    </row>
    <row r="58" spans="1:16" ht="15" customHeight="1">
      <c r="A58" s="36" t="s">
        <v>19</v>
      </c>
      <c r="B58" s="46">
        <f>MAX(B7:B56)</f>
        <v>7.358687999999997</v>
      </c>
      <c r="C58" s="46">
        <f aca="true" t="shared" si="4" ref="C58:M58">MAX(C7:C56)</f>
        <v>36.27590400000001</v>
      </c>
      <c r="D58" s="46">
        <f t="shared" si="4"/>
        <v>27.477</v>
      </c>
      <c r="E58" s="46">
        <f t="shared" si="4"/>
        <v>38.863</v>
      </c>
      <c r="F58" s="46">
        <f t="shared" si="4"/>
        <v>47.969280000000005</v>
      </c>
      <c r="G58" s="46">
        <f t="shared" si="4"/>
        <v>83.71728000000002</v>
      </c>
      <c r="H58" s="46">
        <f t="shared" si="4"/>
        <v>98.598816</v>
      </c>
      <c r="I58" s="46">
        <f t="shared" si="4"/>
        <v>64.047</v>
      </c>
      <c r="J58" s="46">
        <f t="shared" si="4"/>
        <v>21.55</v>
      </c>
      <c r="K58" s="46">
        <f t="shared" si="4"/>
        <v>27.307</v>
      </c>
      <c r="L58" s="46">
        <f t="shared" si="4"/>
        <v>5.737</v>
      </c>
      <c r="M58" s="46">
        <f t="shared" si="4"/>
        <v>5.98752</v>
      </c>
      <c r="N58" s="46">
        <f>MAX(N7:N56)</f>
        <v>316.95408000000003</v>
      </c>
      <c r="O58" s="39">
        <f>+N58*1000000/(365*86400)</f>
        <v>10.050547945205482</v>
      </c>
      <c r="P58" s="47"/>
    </row>
    <row r="59" spans="1:16" ht="15" customHeight="1">
      <c r="A59" s="36" t="s">
        <v>16</v>
      </c>
      <c r="B59" s="46">
        <f>AVERAGE(B7:B56)</f>
        <v>2.33426544</v>
      </c>
      <c r="C59" s="46">
        <f aca="true" t="shared" si="5" ref="C59:M59">AVERAGE(C7:C56)</f>
        <v>9.289560639999998</v>
      </c>
      <c r="D59" s="46">
        <f t="shared" si="5"/>
        <v>8.237159199999997</v>
      </c>
      <c r="E59" s="46">
        <f t="shared" si="5"/>
        <v>8.3382736</v>
      </c>
      <c r="F59" s="46">
        <f t="shared" si="5"/>
        <v>17.263153440000004</v>
      </c>
      <c r="G59" s="46">
        <f t="shared" si="5"/>
        <v>34.12850672</v>
      </c>
      <c r="H59" s="46">
        <f t="shared" si="5"/>
        <v>33.719102559999996</v>
      </c>
      <c r="I59" s="46">
        <f t="shared" si="5"/>
        <v>20.930661760000007</v>
      </c>
      <c r="J59" s="46">
        <f t="shared" si="5"/>
        <v>9.073495679999997</v>
      </c>
      <c r="K59" s="46">
        <f t="shared" si="5"/>
        <v>5.1040326400000025</v>
      </c>
      <c r="L59" s="46">
        <f t="shared" si="5"/>
        <v>2.2132664</v>
      </c>
      <c r="M59" s="46">
        <f t="shared" si="5"/>
        <v>2.05619824</v>
      </c>
      <c r="N59" s="46">
        <f>SUM(B59:M59)</f>
        <v>152.68767632</v>
      </c>
      <c r="O59" s="39">
        <f>+N59*1000000/(365*86400)</f>
        <v>4.841694454591579</v>
      </c>
      <c r="P59" s="47"/>
    </row>
    <row r="60" spans="1:16" ht="15" customHeight="1">
      <c r="A60" s="36" t="s">
        <v>20</v>
      </c>
      <c r="B60" s="46">
        <f>MIN(B7:B56)</f>
        <v>0</v>
      </c>
      <c r="C60" s="46">
        <f aca="true" t="shared" si="6" ref="C60:M60">MIN(C7:C56)</f>
        <v>0.423</v>
      </c>
      <c r="D60" s="46">
        <f t="shared" si="6"/>
        <v>0.747</v>
      </c>
      <c r="E60" s="46">
        <f t="shared" si="6"/>
        <v>1.812</v>
      </c>
      <c r="F60" s="46">
        <f t="shared" si="6"/>
        <v>5.28</v>
      </c>
      <c r="G60" s="46">
        <f t="shared" si="6"/>
        <v>10.015</v>
      </c>
      <c r="H60" s="46">
        <f t="shared" si="6"/>
        <v>1.981</v>
      </c>
      <c r="I60" s="46">
        <f t="shared" si="6"/>
        <v>3.865</v>
      </c>
      <c r="J60" s="46">
        <f t="shared" si="6"/>
        <v>1.073</v>
      </c>
      <c r="K60" s="46">
        <f t="shared" si="6"/>
        <v>0.438</v>
      </c>
      <c r="L60" s="46">
        <f t="shared" si="6"/>
        <v>0.093</v>
      </c>
      <c r="M60" s="46">
        <f t="shared" si="6"/>
        <v>0.079</v>
      </c>
      <c r="N60" s="46">
        <f>MIN(N7:N56)</f>
        <v>37.410000000000004</v>
      </c>
      <c r="O60" s="39">
        <f>+N60*1000000/(365*86400)</f>
        <v>1.1862633181126332</v>
      </c>
      <c r="P60" s="47"/>
    </row>
    <row r="61" spans="1:15" ht="21" customHeight="1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  <c r="O61" s="22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6"/>
    </row>
    <row r="63" spans="1:15" ht="18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8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8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8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8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8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24.75" customHeight="1">
      <c r="A69" s="27"/>
      <c r="B69" s="28"/>
      <c r="C69" s="29"/>
      <c r="D69" s="26"/>
      <c r="E69" s="28"/>
      <c r="F69" s="28"/>
      <c r="G69" s="28"/>
      <c r="H69" s="28"/>
      <c r="I69" s="28"/>
      <c r="J69" s="28"/>
      <c r="K69" s="28"/>
      <c r="L69" s="28"/>
      <c r="M69" s="28"/>
      <c r="N69" s="30"/>
      <c r="O69" s="26"/>
    </row>
    <row r="70" spans="1:15" ht="24.75" customHeight="1">
      <c r="A70" s="27"/>
      <c r="B70" s="28"/>
      <c r="C70" s="28"/>
      <c r="D70" s="28"/>
      <c r="E70" s="26"/>
      <c r="F70" s="28"/>
      <c r="G70" s="28"/>
      <c r="H70" s="28"/>
      <c r="I70" s="28"/>
      <c r="J70" s="28"/>
      <c r="K70" s="28"/>
      <c r="L70" s="28"/>
      <c r="M70" s="28"/>
      <c r="N70" s="30"/>
      <c r="O70" s="26"/>
    </row>
    <row r="71" spans="1:15" ht="24.75" customHeight="1">
      <c r="A71" s="27"/>
      <c r="B71" s="28"/>
      <c r="C71" s="28"/>
      <c r="D71" s="28"/>
      <c r="E71" s="26"/>
      <c r="F71" s="28"/>
      <c r="G71" s="28"/>
      <c r="H71" s="28"/>
      <c r="I71" s="28"/>
      <c r="J71" s="28"/>
      <c r="K71" s="28"/>
      <c r="L71" s="28"/>
      <c r="M71" s="28"/>
      <c r="N71" s="30"/>
      <c r="O71" s="26"/>
    </row>
    <row r="72" spans="1:15" ht="24.75" customHeight="1">
      <c r="A72" s="27"/>
      <c r="B72" s="28"/>
      <c r="C72" s="28"/>
      <c r="D72" s="28"/>
      <c r="E72" s="26"/>
      <c r="F72" s="28"/>
      <c r="G72" s="28"/>
      <c r="H72" s="28"/>
      <c r="I72" s="28"/>
      <c r="J72" s="28"/>
      <c r="K72" s="28"/>
      <c r="L72" s="28"/>
      <c r="M72" s="28"/>
      <c r="N72" s="30"/>
      <c r="O72" s="26"/>
    </row>
    <row r="73" spans="1:15" ht="24.75" customHeight="1">
      <c r="A73" s="27"/>
      <c r="B73" s="28"/>
      <c r="C73" s="28"/>
      <c r="D73" s="28"/>
      <c r="E73" s="26"/>
      <c r="F73" s="28"/>
      <c r="G73" s="28"/>
      <c r="H73" s="28"/>
      <c r="I73" s="28"/>
      <c r="J73" s="28"/>
      <c r="K73" s="28"/>
      <c r="L73" s="28"/>
      <c r="M73" s="28"/>
      <c r="N73" s="30"/>
      <c r="O73" s="26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2016-07-08T08:37:13Z</cp:lastPrinted>
  <dcterms:created xsi:type="dcterms:W3CDTF">1994-01-31T08:04:27Z</dcterms:created>
  <dcterms:modified xsi:type="dcterms:W3CDTF">2024-02-20T02:36:16Z</dcterms:modified>
  <cp:category/>
  <cp:version/>
  <cp:contentType/>
  <cp:contentStatus/>
</cp:coreProperties>
</file>