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<sst xmlns="http://schemas.openxmlformats.org/spreadsheetml/2006/main" count="33" uniqueCount="26">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</sst>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1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236" fontId="8" fillId="33" borderId="0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236" fontId="8" fillId="36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36" borderId="22" xfId="0" applyNumberFormat="1" applyFont="1" applyFill="1" applyBorder="1" applyAlignment="1" applyProtection="1">
      <alignment horizontal="center" vertical="center"/>
      <protection/>
    </xf>
    <xf numFmtId="236" fontId="8" fillId="36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6" borderId="0" xfId="0" applyNumberFormat="1" applyFont="1" applyFill="1" applyBorder="1" applyAlignment="1">
      <alignment horizontal="center" vertical="center"/>
    </xf>
    <xf numFmtId="236" fontId="12" fillId="36" borderId="20" xfId="0" applyNumberFormat="1" applyFont="1" applyFill="1" applyBorder="1" applyAlignment="1" applyProtection="1">
      <alignment horizontal="center" vertical="center"/>
      <protection/>
    </xf>
    <xf numFmtId="236" fontId="12" fillId="33" borderId="0" xfId="0" applyNumberFormat="1" applyFont="1" applyFill="1" applyBorder="1" applyAlignment="1">
      <alignment horizontal="center" vertical="center"/>
    </xf>
    <xf numFmtId="236" fontId="12" fillId="35" borderId="19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25"/>
          <c:w val="0.860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'P.4A-H.05'!$A$7:$A$73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'P.4A-H.05'!$N$7:$N$73</c:f>
              <c:numCache>
                <c:ptCount val="67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65.91999999999999</c:v>
                </c:pt>
                <c:pt idx="66">
                  <c:v>133.65984960000011</c:v>
                </c:pt>
              </c:numCache>
            </c:numRef>
          </c:val>
        </c:ser>
        <c:gapWidth val="100"/>
        <c:axId val="63590275"/>
        <c:axId val="35441564"/>
      </c:barChart>
      <c:lineChart>
        <c:grouping val="standard"/>
        <c:varyColors val="0"/>
        <c:ser>
          <c:idx val="1"/>
          <c:order val="1"/>
          <c:tx>
            <c:v>ค่าเฉลี่ย 447.8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'P.4A-H.05'!$A$7:$A$72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'P.4A-H.05'!$P$7:$P$72</c:f>
              <c:numCache>
                <c:ptCount val="66"/>
                <c:pt idx="0">
                  <c:v>447.824885816317</c:v>
                </c:pt>
                <c:pt idx="1">
                  <c:v>447.824885816317</c:v>
                </c:pt>
                <c:pt idx="2">
                  <c:v>447.824885816317</c:v>
                </c:pt>
                <c:pt idx="3">
                  <c:v>447.824885816317</c:v>
                </c:pt>
                <c:pt idx="4">
                  <c:v>447.824885816317</c:v>
                </c:pt>
                <c:pt idx="5">
                  <c:v>447.824885816317</c:v>
                </c:pt>
                <c:pt idx="6">
                  <c:v>447.824885816317</c:v>
                </c:pt>
                <c:pt idx="7">
                  <c:v>447.824885816317</c:v>
                </c:pt>
                <c:pt idx="8">
                  <c:v>447.824885816317</c:v>
                </c:pt>
                <c:pt idx="9">
                  <c:v>447.824885816317</c:v>
                </c:pt>
                <c:pt idx="10">
                  <c:v>447.824885816317</c:v>
                </c:pt>
                <c:pt idx="11">
                  <c:v>447.824885816317</c:v>
                </c:pt>
                <c:pt idx="12">
                  <c:v>447.824885816317</c:v>
                </c:pt>
                <c:pt idx="13">
                  <c:v>447.824885816317</c:v>
                </c:pt>
                <c:pt idx="14">
                  <c:v>447.824885816317</c:v>
                </c:pt>
                <c:pt idx="15">
                  <c:v>447.824885816317</c:v>
                </c:pt>
                <c:pt idx="16">
                  <c:v>447.824885816317</c:v>
                </c:pt>
                <c:pt idx="17">
                  <c:v>447.824885816317</c:v>
                </c:pt>
                <c:pt idx="18">
                  <c:v>447.824885816317</c:v>
                </c:pt>
                <c:pt idx="19">
                  <c:v>447.824885816317</c:v>
                </c:pt>
                <c:pt idx="20">
                  <c:v>447.824885816317</c:v>
                </c:pt>
                <c:pt idx="21">
                  <c:v>447.824885816317</c:v>
                </c:pt>
                <c:pt idx="22">
                  <c:v>447.824885816317</c:v>
                </c:pt>
                <c:pt idx="23">
                  <c:v>447.824885816317</c:v>
                </c:pt>
                <c:pt idx="24">
                  <c:v>447.824885816317</c:v>
                </c:pt>
                <c:pt idx="25">
                  <c:v>447.824885816317</c:v>
                </c:pt>
                <c:pt idx="26">
                  <c:v>447.824885816317</c:v>
                </c:pt>
                <c:pt idx="27">
                  <c:v>447.824885816317</c:v>
                </c:pt>
                <c:pt idx="28">
                  <c:v>447.824885816317</c:v>
                </c:pt>
                <c:pt idx="29">
                  <c:v>447.824885816317</c:v>
                </c:pt>
                <c:pt idx="30">
                  <c:v>447.824885816317</c:v>
                </c:pt>
                <c:pt idx="31">
                  <c:v>447.824885816317</c:v>
                </c:pt>
                <c:pt idx="32">
                  <c:v>447.824885816317</c:v>
                </c:pt>
                <c:pt idx="33">
                  <c:v>447.824885816317</c:v>
                </c:pt>
                <c:pt idx="34">
                  <c:v>447.824885816317</c:v>
                </c:pt>
                <c:pt idx="35">
                  <c:v>447.824885816317</c:v>
                </c:pt>
                <c:pt idx="36">
                  <c:v>447.824885816317</c:v>
                </c:pt>
                <c:pt idx="37">
                  <c:v>447.824885816317</c:v>
                </c:pt>
                <c:pt idx="38">
                  <c:v>447.824885816317</c:v>
                </c:pt>
                <c:pt idx="39">
                  <c:v>447.824885816317</c:v>
                </c:pt>
                <c:pt idx="40">
                  <c:v>447.824885816317</c:v>
                </c:pt>
                <c:pt idx="41">
                  <c:v>447.824885816317</c:v>
                </c:pt>
                <c:pt idx="42">
                  <c:v>447.824885816317</c:v>
                </c:pt>
                <c:pt idx="43">
                  <c:v>447.824885816317</c:v>
                </c:pt>
                <c:pt idx="44">
                  <c:v>447.824885816317</c:v>
                </c:pt>
                <c:pt idx="45">
                  <c:v>447.824885816317</c:v>
                </c:pt>
                <c:pt idx="46">
                  <c:v>447.824885816317</c:v>
                </c:pt>
                <c:pt idx="47">
                  <c:v>447.824885816317</c:v>
                </c:pt>
                <c:pt idx="48">
                  <c:v>447.824885816317</c:v>
                </c:pt>
                <c:pt idx="49">
                  <c:v>447.824885816317</c:v>
                </c:pt>
                <c:pt idx="50">
                  <c:v>447.824885816317</c:v>
                </c:pt>
                <c:pt idx="51">
                  <c:v>447.824885816317</c:v>
                </c:pt>
                <c:pt idx="52">
                  <c:v>447.824885816317</c:v>
                </c:pt>
                <c:pt idx="53">
                  <c:v>447.824885816317</c:v>
                </c:pt>
                <c:pt idx="54">
                  <c:v>447.824885816317</c:v>
                </c:pt>
                <c:pt idx="55">
                  <c:v>447.824885816317</c:v>
                </c:pt>
                <c:pt idx="56">
                  <c:v>447.824885816317</c:v>
                </c:pt>
                <c:pt idx="57">
                  <c:v>447.824885816317</c:v>
                </c:pt>
                <c:pt idx="58">
                  <c:v>447.824885816317</c:v>
                </c:pt>
                <c:pt idx="59">
                  <c:v>447.824885816317</c:v>
                </c:pt>
                <c:pt idx="60">
                  <c:v>447.824885816317</c:v>
                </c:pt>
                <c:pt idx="61">
                  <c:v>447.824885816317</c:v>
                </c:pt>
                <c:pt idx="62">
                  <c:v>447.824885816317</c:v>
                </c:pt>
                <c:pt idx="63">
                  <c:v>447.824885816317</c:v>
                </c:pt>
                <c:pt idx="64">
                  <c:v>447.824885816317</c:v>
                </c:pt>
                <c:pt idx="65">
                  <c:v>447.824885816317</c:v>
                </c:pt>
              </c:numCache>
            </c:numRef>
          </c:val>
          <c:smooth val="0"/>
        </c:ser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441564"/>
        <c:crossesAt val="0"/>
        <c:auto val="1"/>
        <c:lblOffset val="100"/>
        <c:tickLblSkip val="3"/>
        <c:noMultiLvlLbl val="0"/>
      </c:catAx>
      <c:valAx>
        <c:axId val="3544156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0275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6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4" sqref="T7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23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25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$N$77</f>
        <v>447.824885816317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66">SUM(B8:M8)</f>
        <v>1059.8000000000002</v>
      </c>
      <c r="O8" s="42">
        <f aca="true" t="shared" si="1" ref="O8:O71">+N8*1000000/(365*86400)</f>
        <v>33.606037544393715</v>
      </c>
      <c r="P8" s="44">
        <f>$N$77</f>
        <v>447.824885816317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$N$77</f>
        <v>447.824885816317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2">$N$77</f>
        <v>447.824885816317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447.824885816317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447.824885816317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447.824885816317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447.824885816317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447.824885816317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447.824885816317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447.824885816317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447.824885816317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447.824885816317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447.824885816317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447.824885816317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447.824885816317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447.824885816317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447.824885816317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447.824885816317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447.824885816317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447.824885816317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447.824885816317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447.824885816317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447.824885816317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447.824885816317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447.824885816317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447.824885816317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447.824885816317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447.824885816317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447.824885816317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447.824885816317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447.824885816317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447.824885816317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447.824885816317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447.824885816317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447.824885816317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447.824885816317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447.824885816317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447.824885816317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447.824885816317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447.824885816317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447.824885816317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447.824885816317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447.824885816317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447.824885816317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447.824885816317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447.824885816317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447.824885816317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447.824885816317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447.824885816317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447.824885816317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447.824885816317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447.824885816317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447.824885816317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447.824885816317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447.824885816317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447.824885816317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 t="shared" si="1"/>
        <v>7.352136986301373</v>
      </c>
      <c r="P64" s="44">
        <f t="shared" si="2"/>
        <v>447.824885816317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447.824885816317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447.824885816317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aca="true" t="shared" si="3" ref="N67:N72">SUM(B67:M67)</f>
        <v>70.15</v>
      </c>
      <c r="O67" s="42">
        <f t="shared" si="1"/>
        <v>2.224441907661086</v>
      </c>
      <c r="P67" s="44">
        <f t="shared" si="2"/>
        <v>447.824885816317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3"/>
        <v>151.20000000000005</v>
      </c>
      <c r="O68" s="42">
        <f t="shared" si="1"/>
        <v>4.794520547945208</v>
      </c>
      <c r="P68" s="44">
        <f t="shared" si="2"/>
        <v>447.824885816317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3"/>
        <v>339.7099999999999</v>
      </c>
      <c r="O69" s="42">
        <f t="shared" si="1"/>
        <v>10.772133434804665</v>
      </c>
      <c r="P69" s="44">
        <f t="shared" si="2"/>
        <v>447.824885816317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3"/>
        <v>198.63</v>
      </c>
      <c r="O70" s="42">
        <f t="shared" si="1"/>
        <v>6.29851598173516</v>
      </c>
      <c r="P70" s="44">
        <f t="shared" si="2"/>
        <v>447.824885816317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3"/>
        <v>54.57</v>
      </c>
      <c r="O71" s="42">
        <f t="shared" si="1"/>
        <v>1.7304033485540335</v>
      </c>
      <c r="P71" s="44">
        <f t="shared" si="2"/>
        <v>447.824885816317</v>
      </c>
    </row>
    <row r="72" spans="1:16" ht="15" customHeight="1">
      <c r="A72" s="37">
        <v>2563</v>
      </c>
      <c r="B72" s="43">
        <v>0.16</v>
      </c>
      <c r="C72" s="43">
        <v>0.1</v>
      </c>
      <c r="D72" s="43">
        <v>0.71</v>
      </c>
      <c r="E72" s="43">
        <v>0.1</v>
      </c>
      <c r="F72" s="43">
        <v>44.71</v>
      </c>
      <c r="G72" s="43">
        <v>13.94</v>
      </c>
      <c r="H72" s="43">
        <v>2.54</v>
      </c>
      <c r="I72" s="43">
        <v>3.51</v>
      </c>
      <c r="J72" s="43">
        <v>0.07</v>
      </c>
      <c r="K72" s="43">
        <v>0.03</v>
      </c>
      <c r="L72" s="43">
        <v>0.02</v>
      </c>
      <c r="M72" s="43">
        <v>0.03</v>
      </c>
      <c r="N72" s="41">
        <f t="shared" si="3"/>
        <v>65.91999999999999</v>
      </c>
      <c r="O72" s="42">
        <f>+N72*1000000/(365*86400)</f>
        <v>2.090309487569761</v>
      </c>
      <c r="P72" s="44">
        <f t="shared" si="2"/>
        <v>447.824885816317</v>
      </c>
    </row>
    <row r="73" spans="1:16" ht="15" customHeight="1">
      <c r="A73" s="55">
        <v>2564</v>
      </c>
      <c r="B73" s="52">
        <v>0.054777600000000044</v>
      </c>
      <c r="C73" s="52">
        <v>3.812659200000002</v>
      </c>
      <c r="D73" s="52">
        <v>6.463929600000004</v>
      </c>
      <c r="E73" s="52">
        <v>0.18800640000000013</v>
      </c>
      <c r="F73" s="52">
        <v>2.4131520000000015</v>
      </c>
      <c r="G73" s="52">
        <v>44.447616000000046</v>
      </c>
      <c r="H73" s="52">
        <v>45.38116800000003</v>
      </c>
      <c r="I73" s="52">
        <v>28.544400000000017</v>
      </c>
      <c r="J73" s="52">
        <v>1.1022912000000007</v>
      </c>
      <c r="K73" s="52">
        <v>0.6441120000000004</v>
      </c>
      <c r="L73" s="52">
        <v>0.6077376000000003</v>
      </c>
      <c r="M73" s="52"/>
      <c r="N73" s="53">
        <f>SUM(B73:M73)</f>
        <v>133.65984960000011</v>
      </c>
      <c r="O73" s="54">
        <f>+N73*1000000/(365*86400)</f>
        <v>4.238326027397264</v>
      </c>
      <c r="P73" s="47"/>
    </row>
    <row r="74" spans="1:16" ht="15" customHeight="1">
      <c r="A74" s="37">
        <v>2565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1"/>
      <c r="O74" s="42"/>
      <c r="P74" s="47"/>
    </row>
    <row r="75" spans="1:16" ht="15" customHeight="1">
      <c r="A75" s="40">
        <v>2566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1"/>
      <c r="O75" s="42"/>
      <c r="P75" s="47"/>
    </row>
    <row r="76" spans="1:16" ht="18" customHeight="1">
      <c r="A76" s="34" t="s">
        <v>19</v>
      </c>
      <c r="B76" s="48">
        <f>MAX(B7:B72)</f>
        <v>23.1</v>
      </c>
      <c r="C76" s="48">
        <f aca="true" t="shared" si="4" ref="C76:N76">MAX(C7:C72)</f>
        <v>85.81593600000002</v>
      </c>
      <c r="D76" s="48">
        <f t="shared" si="4"/>
        <v>101</v>
      </c>
      <c r="E76" s="48">
        <f>MAX(E7:E72)</f>
        <v>109</v>
      </c>
      <c r="F76" s="48">
        <f t="shared" si="4"/>
        <v>592</v>
      </c>
      <c r="G76" s="48">
        <f t="shared" si="4"/>
        <v>327</v>
      </c>
      <c r="H76" s="48">
        <f t="shared" si="4"/>
        <v>187</v>
      </c>
      <c r="I76" s="48">
        <f t="shared" si="4"/>
        <v>396</v>
      </c>
      <c r="J76" s="48">
        <f t="shared" si="4"/>
        <v>75.9</v>
      </c>
      <c r="K76" s="48">
        <f t="shared" si="4"/>
        <v>54.2</v>
      </c>
      <c r="L76" s="48">
        <f t="shared" si="4"/>
        <v>33.5</v>
      </c>
      <c r="M76" s="48">
        <f t="shared" si="4"/>
        <v>29.6</v>
      </c>
      <c r="N76" s="48">
        <f t="shared" si="4"/>
        <v>1423.57</v>
      </c>
      <c r="O76" s="42">
        <f>+N76*1000000/(365*86400)</f>
        <v>45.14110857432775</v>
      </c>
      <c r="P76" s="49"/>
    </row>
    <row r="77" spans="1:16" ht="18" customHeight="1">
      <c r="A77" s="34" t="s">
        <v>16</v>
      </c>
      <c r="B77" s="48">
        <f>AVERAGE(B7:B72)</f>
        <v>5.904049846153845</v>
      </c>
      <c r="C77" s="48">
        <f aca="true" t="shared" si="5" ref="C77:M77">AVERAGE(C7:C72)</f>
        <v>22.13670867692308</v>
      </c>
      <c r="D77" s="48">
        <f t="shared" si="5"/>
        <v>30.231836553846147</v>
      </c>
      <c r="E77" s="48">
        <f t="shared" si="5"/>
        <v>28.706284000000004</v>
      </c>
      <c r="F77" s="48">
        <f t="shared" si="5"/>
        <v>81.74586079999999</v>
      </c>
      <c r="G77" s="48">
        <f t="shared" si="5"/>
        <v>105.57821103030304</v>
      </c>
      <c r="H77" s="48">
        <f t="shared" si="5"/>
        <v>65.72292193939391</v>
      </c>
      <c r="I77" s="48">
        <f t="shared" si="5"/>
        <v>52.30190363636365</v>
      </c>
      <c r="J77" s="48">
        <f t="shared" si="5"/>
        <v>31.23515624242424</v>
      </c>
      <c r="K77" s="48">
        <f t="shared" si="5"/>
        <v>12.28304012121212</v>
      </c>
      <c r="L77" s="48">
        <f t="shared" si="5"/>
        <v>6.515891151515151</v>
      </c>
      <c r="M77" s="48">
        <f t="shared" si="5"/>
        <v>5.463021818181816</v>
      </c>
      <c r="N77" s="48">
        <f>SUM(B77:M77)</f>
        <v>447.824885816317</v>
      </c>
      <c r="O77" s="42">
        <f>+N77*1000000/(365*86400)</f>
        <v>14.20043397438854</v>
      </c>
      <c r="P77" s="49"/>
    </row>
    <row r="78" spans="1:16" ht="18" customHeight="1">
      <c r="A78" s="35" t="s">
        <v>20</v>
      </c>
      <c r="B78" s="50">
        <f>MIN(B7:B72)</f>
        <v>0.03</v>
      </c>
      <c r="C78" s="50">
        <f aca="true" t="shared" si="6" ref="C78:N78">MIN(C7:C72)</f>
        <v>0.1</v>
      </c>
      <c r="D78" s="50">
        <f t="shared" si="6"/>
        <v>0.71</v>
      </c>
      <c r="E78" s="50">
        <f t="shared" si="6"/>
        <v>0.1</v>
      </c>
      <c r="F78" s="50">
        <f t="shared" si="6"/>
        <v>2.641</v>
      </c>
      <c r="G78" s="50">
        <f t="shared" si="6"/>
        <v>9.15</v>
      </c>
      <c r="H78" s="50">
        <f t="shared" si="6"/>
        <v>0.989</v>
      </c>
      <c r="I78" s="50">
        <f t="shared" si="6"/>
        <v>0.32</v>
      </c>
      <c r="J78" s="50">
        <f t="shared" si="6"/>
        <v>0.04</v>
      </c>
      <c r="K78" s="50">
        <f t="shared" si="6"/>
        <v>0.02</v>
      </c>
      <c r="L78" s="50">
        <f t="shared" si="6"/>
        <v>0</v>
      </c>
      <c r="M78" s="50">
        <f t="shared" si="6"/>
        <v>0.03</v>
      </c>
      <c r="N78" s="50">
        <f t="shared" si="6"/>
        <v>48.378</v>
      </c>
      <c r="O78" s="42">
        <f>+N78*1000000/(365*86400)</f>
        <v>1.5340563165905632</v>
      </c>
      <c r="P78" s="49"/>
    </row>
    <row r="79" spans="1:15" ht="21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2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7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4.75" customHeight="1">
      <c r="A87" s="28"/>
      <c r="B87" s="29"/>
      <c r="C87" s="30"/>
      <c r="D87" s="26"/>
      <c r="E87" s="29"/>
      <c r="F87" s="29"/>
      <c r="G87" s="29"/>
      <c r="H87" s="29"/>
      <c r="I87" s="29"/>
      <c r="J87" s="29"/>
      <c r="K87" s="29"/>
      <c r="L87" s="29"/>
      <c r="M87" s="29"/>
      <c r="N87" s="31"/>
      <c r="O87" s="26"/>
    </row>
    <row r="88" spans="1:15" ht="24.75" customHeight="1">
      <c r="A88" s="28"/>
      <c r="B88" s="29"/>
      <c r="C88" s="29"/>
      <c r="D88" s="29"/>
      <c r="E88" s="26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spans="1:15" ht="24.75" customHeight="1">
      <c r="A91" s="28"/>
      <c r="B91" s="29"/>
      <c r="C91" s="29"/>
      <c r="D91" s="29"/>
      <c r="E91" s="26"/>
      <c r="F91" s="29"/>
      <c r="G91" s="29"/>
      <c r="H91" s="29"/>
      <c r="I91" s="29"/>
      <c r="J91" s="29"/>
      <c r="K91" s="29"/>
      <c r="L91" s="29"/>
      <c r="M91" s="29"/>
      <c r="N91" s="31"/>
      <c r="O91" s="26"/>
    </row>
    <row r="92" ht="18" customHeight="1">
      <c r="A92" s="32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>
      <c r="A106" s="32"/>
    </row>
    <row r="107" ht="18" customHeight="1"/>
    <row r="108" ht="18" customHeight="1"/>
    <row r="109" ht="18" customHeight="1"/>
    <row r="110" ht="18" customHeight="1"/>
    <row r="11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2017-05-08T08:48:52Z</cp:lastPrinted>
  <dcterms:created xsi:type="dcterms:W3CDTF">1994-01-31T08:04:27Z</dcterms:created>
  <dcterms:modified xsi:type="dcterms:W3CDTF">2022-03-16T07:09:30Z</dcterms:modified>
  <cp:category/>
  <cp:version/>
  <cp:contentType/>
  <cp:contentStatus/>
</cp:coreProperties>
</file>