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5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<sst xmlns="http://schemas.openxmlformats.org/spreadsheetml/2006/main" count="50" uniqueCount="25">
  <si>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</si>
  <si>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</si>
  <si>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</si>
  <si>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</si>
  <si>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</si>
  <si>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</si>
  <si>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</si>
  <si>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</si>
  <si>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</si>
  <si>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</si>
  <si>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</si>
  <si>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</si>
  <si>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</si>
  <si>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</si>
  <si>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</si>
  <si>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</si>
  <si>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</si>
  <si>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</si>
  <si>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</si>
  <si>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</si>
  <si>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</si>
  <si>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</si>
  <si>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</si>
  <si>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</si>
  <si>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P.56A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</si>
</sst>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29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Border="1" applyAlignment="1">
      <alignment horizontal="right"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P.56A น้ำแม่งัด อ.พร้าว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'P.56A'!$D$36:$O$36</c:f>
              <c:numCache/>
            </c:numRef>
          </c:xVal>
          <c:yVal>
            <c:numRef>
              <c:f>'P.56A'!$D$37:$O$37</c:f>
              <c:numCache/>
            </c:numRef>
          </c:yVal>
          <c:smooth val="0"/>
        </c:ser>
        <c:axId val="21492257"/>
        <c:axId val="59212586"/>
      </c:scatterChart>
      <c:valAx>
        <c:axId val="2149225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212586"/>
        <c:crossesAt val="1"/>
        <c:crossBetween val="midCat"/>
        <c:dispUnits/>
        <c:majorUnit val="10"/>
      </c:valAx>
      <c:valAx>
        <c:axId val="5921258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4922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4">
      <selection activeCell="U19" sqref="U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6" t="s">
        <v>24</v>
      </c>
      <c r="B3" s="97"/>
      <c r="C3" s="97"/>
      <c r="D3" s="98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COUNT(J41:J60)</f>
        <v>20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9" t="s">
        <v>20</v>
      </c>
      <c r="B4" s="100"/>
      <c r="C4" s="100"/>
      <c r="D4" s="101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AVERAGE(J41:J60)</f>
        <v>4.165499999999998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5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(VAR(J41:J60))</f>
        <v>1.3088365789473613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5">I41</f>
        <v>2542</v>
      </c>
      <c r="B6" s="85">
        <f aca="true" t="shared" si="1" ref="B6:B15">J41</f>
        <v>4.18</v>
      </c>
      <c r="C6" s="65"/>
      <c r="D6" s="86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STDEV(J41:J60)</f>
        <v>1.1440439584855826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2543</v>
      </c>
      <c r="B7" s="85">
        <f t="shared" si="1"/>
        <v>2.7</v>
      </c>
      <c r="C7" s="65"/>
      <c r="D7" s="86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2544</v>
      </c>
      <c r="B8" s="85">
        <f t="shared" si="1"/>
        <v>4.2</v>
      </c>
      <c r="C8" s="65"/>
      <c r="D8" s="86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2545</v>
      </c>
      <c r="B9" s="85">
        <f t="shared" si="1"/>
        <v>4.23</v>
      </c>
      <c r="C9" s="65"/>
      <c r="D9" s="86"/>
      <c r="E9" s="36"/>
      <c r="F9" s="36"/>
      <c r="U9" t="s">
        <v>16</v>
      </c>
      <c r="V9" s="14">
        <f>+B80</f>
        <v>0.523552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2546</v>
      </c>
      <c r="B10" s="85">
        <f t="shared" si="1"/>
        <v>4.61</v>
      </c>
      <c r="C10" s="65"/>
      <c r="D10" s="86"/>
      <c r="E10" s="35"/>
      <c r="F10" s="7"/>
      <c r="U10" t="s">
        <v>17</v>
      </c>
      <c r="V10" s="14">
        <f>+B81</f>
        <v>1.062822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2547</v>
      </c>
      <c r="B11" s="85">
        <f t="shared" si="1"/>
        <v>5.029999999999973</v>
      </c>
      <c r="C11" s="65"/>
      <c r="D11" s="86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2548</v>
      </c>
      <c r="B12" s="85">
        <f t="shared" si="1"/>
        <v>7.48</v>
      </c>
      <c r="C12" s="65"/>
      <c r="D12" s="86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2549</v>
      </c>
      <c r="B13" s="85">
        <f t="shared" si="1"/>
        <v>4.48</v>
      </c>
      <c r="C13" s="65"/>
      <c r="D13" s="86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2550</v>
      </c>
      <c r="B14" s="85">
        <f t="shared" si="1"/>
        <v>4.170000000000016</v>
      </c>
      <c r="C14" s="65"/>
      <c r="D14" s="86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2551</v>
      </c>
      <c r="B15" s="85">
        <f t="shared" si="1"/>
        <v>4.089999999999975</v>
      </c>
      <c r="C15" s="65"/>
      <c r="D15" s="86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2552</v>
      </c>
      <c r="B16" s="85">
        <v>4.42</v>
      </c>
      <c r="C16" s="65"/>
      <c r="D16" s="86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2553</v>
      </c>
      <c r="B17" s="85">
        <v>4.05</v>
      </c>
      <c r="C17" s="65"/>
      <c r="D17" s="86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2554</v>
      </c>
      <c r="B18" s="85">
        <v>4.85</v>
      </c>
      <c r="C18" s="65"/>
      <c r="D18" s="86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2555</v>
      </c>
      <c r="B19" s="85">
        <v>4.14</v>
      </c>
      <c r="C19" s="65"/>
      <c r="D19" s="86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2556</v>
      </c>
      <c r="B20" s="85">
        <v>5.019999999999982</v>
      </c>
      <c r="C20" s="65"/>
      <c r="D20" s="86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2557</v>
      </c>
      <c r="B21" s="85">
        <v>4.360000000000014</v>
      </c>
      <c r="C21" s="65"/>
      <c r="D21" s="86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2558</v>
      </c>
      <c r="B22" s="85">
        <v>1.81</v>
      </c>
      <c r="C22" s="65"/>
      <c r="D22" s="86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2559</v>
      </c>
      <c r="B23" s="85">
        <v>2.45</v>
      </c>
      <c r="C23" s="65"/>
      <c r="D23" s="86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2560</v>
      </c>
      <c r="B24" s="85">
        <v>3.38</v>
      </c>
      <c r="C24" s="65"/>
      <c r="D24" s="86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2561</v>
      </c>
      <c r="B25" s="85">
        <v>3.66</v>
      </c>
      <c r="C25" s="65"/>
      <c r="D25" s="86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5"/>
      <c r="C26" s="65"/>
      <c r="D26" s="86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5"/>
      <c r="C27" s="65"/>
      <c r="D27" s="86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5"/>
      <c r="C28" s="65"/>
      <c r="D28" s="86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5"/>
      <c r="C29" s="65"/>
      <c r="D29" s="86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5"/>
      <c r="C30" s="65"/>
      <c r="D30" s="86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5"/>
      <c r="C31" s="65"/>
      <c r="D31" s="86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5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5"/>
      <c r="C33" s="65"/>
      <c r="D33" s="7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8"/>
      <c r="B34" s="89"/>
      <c r="C34" s="90"/>
      <c r="D34" s="7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3">
        <f aca="true" t="shared" si="3" ref="D37:O37">ROUND((((-LN(-LN(1-1/D36)))+$B$83*$B$84)/$B$83),2)</f>
        <v>4</v>
      </c>
      <c r="E37" s="83">
        <f t="shared" si="3"/>
        <v>4.57</v>
      </c>
      <c r="F37" s="83">
        <f t="shared" si="3"/>
        <v>4.94</v>
      </c>
      <c r="G37" s="83">
        <f t="shared" si="3"/>
        <v>5.22</v>
      </c>
      <c r="H37" s="83">
        <f t="shared" si="3"/>
        <v>5.43</v>
      </c>
      <c r="I37" s="83">
        <f t="shared" si="3"/>
        <v>6.02</v>
      </c>
      <c r="J37" s="83">
        <f t="shared" si="3"/>
        <v>6.8</v>
      </c>
      <c r="K37" s="83">
        <f t="shared" si="3"/>
        <v>7.04</v>
      </c>
      <c r="L37" s="83">
        <f t="shared" si="3"/>
        <v>7.8</v>
      </c>
      <c r="M37" s="84">
        <f t="shared" si="3"/>
        <v>8.55</v>
      </c>
      <c r="N37" s="84">
        <f t="shared" si="3"/>
        <v>9.3</v>
      </c>
      <c r="O37" s="84">
        <f t="shared" si="3"/>
        <v>10.29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1">
        <v>2542</v>
      </c>
      <c r="J41" s="91">
        <v>4.18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1">
        <v>2543</v>
      </c>
      <c r="J42" s="91">
        <v>2.7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1">
        <v>2544</v>
      </c>
      <c r="J43" s="91">
        <v>4.2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1">
        <v>2545</v>
      </c>
      <c r="J44" s="91">
        <v>4.23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1">
        <v>2546</v>
      </c>
      <c r="J45" s="91">
        <v>4.61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1">
        <v>2547</v>
      </c>
      <c r="J46" s="91">
        <v>5.029999999999973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1">
        <v>2548</v>
      </c>
      <c r="J47" s="91">
        <v>7.48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1">
        <v>2549</v>
      </c>
      <c r="J48" s="91">
        <v>4.48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1">
        <v>2550</v>
      </c>
      <c r="J49" s="91">
        <v>4.170000000000016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1">
        <v>2551</v>
      </c>
      <c r="J50" s="91">
        <v>4.089999999999975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1">
        <v>2552</v>
      </c>
      <c r="J51" s="91">
        <v>4.42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1">
        <v>2553</v>
      </c>
      <c r="J52" s="91">
        <v>4.05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1">
        <v>2554</v>
      </c>
      <c r="J53" s="91">
        <v>4.85</v>
      </c>
      <c r="K53" s="18"/>
      <c r="S53" s="40"/>
      <c r="T53">
        <f>413.15-408.3</f>
        <v>4.849999999999966</v>
      </c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1">
        <v>2555</v>
      </c>
      <c r="J54" s="91">
        <v>4.14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1">
        <v>2556</v>
      </c>
      <c r="J55" s="91">
        <v>5.01999999999998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1">
        <v>2557</v>
      </c>
      <c r="J56" s="91">
        <v>4.360000000000014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1">
        <v>2558</v>
      </c>
      <c r="J57" s="91">
        <v>1.81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1">
        <v>2559</v>
      </c>
      <c r="J58" s="91">
        <v>2.45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1">
        <v>2560</v>
      </c>
      <c r="J59" s="91">
        <v>3.38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1">
        <v>2561</v>
      </c>
      <c r="J60" s="91">
        <v>3.66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1"/>
      <c r="J61" s="91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1"/>
      <c r="J62" s="91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2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7"/>
      <c r="J64" s="93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1"/>
      <c r="J65" s="91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1"/>
      <c r="J66" s="91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1"/>
      <c r="J67" s="91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1"/>
      <c r="J68" s="91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1"/>
      <c r="J69" s="91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1"/>
      <c r="J70" s="91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1"/>
      <c r="J71" s="91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1"/>
      <c r="J72" s="91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1"/>
      <c r="J73" s="91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1"/>
      <c r="J74" s="91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1"/>
      <c r="J75" s="91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1"/>
      <c r="J76" s="91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1"/>
      <c r="J77" s="91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81"/>
      <c r="J78" s="91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81"/>
      <c r="J79" s="91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0.523552</v>
      </c>
      <c r="C80" s="27"/>
      <c r="D80" s="27"/>
      <c r="E80" s="27"/>
      <c r="I80" s="81"/>
      <c r="J80" s="91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1.062822</v>
      </c>
      <c r="C81" s="27"/>
      <c r="D81" s="27"/>
      <c r="E81" s="27"/>
      <c r="I81" s="81"/>
      <c r="J81" s="91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1"/>
      <c r="J82" s="91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0.9290045125599025</v>
      </c>
      <c r="C83" s="28"/>
      <c r="D83" s="28"/>
      <c r="E83" s="28"/>
      <c r="I83" s="81"/>
      <c r="J83" s="91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3.6019376136803283</v>
      </c>
      <c r="C84" s="28"/>
      <c r="D84" s="28"/>
      <c r="E84" s="28"/>
      <c r="I84" s="81"/>
      <c r="J84" s="91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1"/>
      <c r="J85" s="91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1"/>
      <c r="J86" s="91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1"/>
      <c r="J87" s="91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1"/>
      <c r="J88" s="91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1"/>
      <c r="J89" s="91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1"/>
      <c r="J90" s="91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1"/>
      <c r="J91" s="94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1"/>
      <c r="J92" s="94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2"/>
      <c r="J93" s="94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2"/>
      <c r="J94" s="94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1"/>
      <c r="J95" s="91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11"/>
    </sheetView>
  </sheetViews>
  <sheetFormatPr defaultColWidth="9.140625" defaultRowHeight="21.75"/>
  <sheetData>
    <row r="1" ht="21.75">
      <c r="D1" s="80">
        <v>408.3</v>
      </c>
    </row>
    <row r="2" spans="2:4" ht="22.5">
      <c r="B2">
        <v>2542</v>
      </c>
      <c r="C2" s="75"/>
      <c r="D2" s="79">
        <v>4.18</v>
      </c>
    </row>
    <row r="3" spans="2:4" ht="22.5">
      <c r="B3">
        <v>2543</v>
      </c>
      <c r="C3" s="76"/>
      <c r="D3" s="79">
        <v>2.7</v>
      </c>
    </row>
    <row r="4" spans="2:4" ht="22.5">
      <c r="B4">
        <v>2544</v>
      </c>
      <c r="C4" s="77"/>
      <c r="D4" s="79">
        <v>4.2</v>
      </c>
    </row>
    <row r="5" spans="2:4" ht="22.5">
      <c r="B5">
        <v>2545</v>
      </c>
      <c r="C5" s="75"/>
      <c r="D5" s="79">
        <v>4.23</v>
      </c>
    </row>
    <row r="6" spans="2:4" ht="22.5">
      <c r="B6">
        <v>2546</v>
      </c>
      <c r="C6" s="75"/>
      <c r="D6" s="79">
        <v>4.61</v>
      </c>
    </row>
    <row r="7" spans="2:4" ht="22.5">
      <c r="B7">
        <v>2547</v>
      </c>
      <c r="C7" s="75"/>
      <c r="D7" s="79">
        <v>5.029999999999973</v>
      </c>
    </row>
    <row r="8" spans="2:4" ht="22.5">
      <c r="B8">
        <v>2548</v>
      </c>
      <c r="C8" s="75"/>
      <c r="D8" s="79">
        <v>7.48</v>
      </c>
    </row>
    <row r="9" spans="2:4" ht="22.5">
      <c r="B9">
        <v>2549</v>
      </c>
      <c r="C9" s="75"/>
      <c r="D9" s="79">
        <v>4.48</v>
      </c>
    </row>
    <row r="10" spans="2:4" ht="22.5">
      <c r="B10">
        <v>2550</v>
      </c>
      <c r="C10" s="75">
        <v>412.47</v>
      </c>
      <c r="D10" s="79">
        <f>C10-$D$1</f>
        <v>4.170000000000016</v>
      </c>
    </row>
    <row r="11" spans="2:4" ht="22.5">
      <c r="B11">
        <v>2551</v>
      </c>
      <c r="C11" s="75">
        <v>412.39</v>
      </c>
      <c r="D11" s="79">
        <f>C11-$D$1</f>
        <v>4.089999999999975</v>
      </c>
    </row>
    <row r="12" spans="3:4" ht="22.5">
      <c r="C12" s="75"/>
      <c r="D12" s="79"/>
    </row>
    <row r="13" spans="3:4" ht="22.5">
      <c r="C13" s="75"/>
      <c r="D13" s="79"/>
    </row>
    <row r="14" spans="3:4" ht="22.5">
      <c r="C14" s="75"/>
      <c r="D14" s="79"/>
    </row>
    <row r="15" spans="3:4" ht="22.5">
      <c r="C15" s="75"/>
      <c r="D15" s="79"/>
    </row>
    <row r="16" spans="3:4" ht="22.5">
      <c r="C16" s="75"/>
      <c r="D16" s="79"/>
    </row>
    <row r="17" spans="3:4" ht="22.5">
      <c r="C17" s="75"/>
      <c r="D17" s="79"/>
    </row>
    <row r="18" spans="3:4" ht="22.5">
      <c r="C18" s="75"/>
      <c r="D18" s="79"/>
    </row>
    <row r="19" spans="3:4" ht="22.5">
      <c r="C19" s="75"/>
      <c r="D19" s="79"/>
    </row>
    <row r="20" spans="3:4" ht="22.5">
      <c r="C20" s="75"/>
      <c r="D20" s="79"/>
    </row>
    <row r="21" spans="3:4" ht="22.5">
      <c r="C21" s="75"/>
      <c r="D21" s="79"/>
    </row>
    <row r="22" spans="3:4" ht="22.5">
      <c r="C22" s="75"/>
      <c r="D22" s="79"/>
    </row>
    <row r="23" spans="3:4" ht="22.5">
      <c r="C23" s="75"/>
      <c r="D23" s="79"/>
    </row>
    <row r="24" spans="3:4" ht="22.5">
      <c r="C24" s="75"/>
      <c r="D24" s="79"/>
    </row>
    <row r="25" spans="3:4" ht="22.5">
      <c r="C25" s="75"/>
      <c r="D25" s="79"/>
    </row>
    <row r="26" spans="3:4" ht="22.5">
      <c r="C26" s="75"/>
      <c r="D26" s="79"/>
    </row>
    <row r="27" spans="3:4" ht="22.5">
      <c r="C27" s="75"/>
      <c r="D27" s="79"/>
    </row>
    <row r="28" spans="3:4" ht="22.5">
      <c r="C28" s="75"/>
      <c r="D28" s="79"/>
    </row>
    <row r="29" spans="3:4" ht="22.5">
      <c r="C29" s="75"/>
      <c r="D29" s="79"/>
    </row>
    <row r="30" spans="3:4" ht="22.5">
      <c r="C30" s="75"/>
      <c r="D30" s="79"/>
    </row>
    <row r="31" spans="3:4" ht="22.5">
      <c r="C31" s="75"/>
      <c r="D31" s="79"/>
    </row>
    <row r="32" spans="3:4" ht="22.5">
      <c r="C32" s="75"/>
      <c r="D32" s="79"/>
    </row>
    <row r="33" spans="3:4" ht="22.5">
      <c r="C33" s="75"/>
      <c r="D33" s="79"/>
    </row>
    <row r="34" spans="3:4" ht="22.5">
      <c r="C34" s="75"/>
      <c r="D34" s="79"/>
    </row>
    <row r="35" spans="3:4" ht="22.5">
      <c r="C35" s="75"/>
      <c r="D35" s="79"/>
    </row>
    <row r="36" spans="3:4" ht="22.5">
      <c r="C36" s="76"/>
      <c r="D36" s="79"/>
    </row>
    <row r="37" spans="3:4" ht="22.5">
      <c r="C37" s="75"/>
      <c r="D37" s="79"/>
    </row>
    <row r="38" spans="3:4" ht="22.5">
      <c r="C38" s="75"/>
      <c r="D38" s="79"/>
    </row>
    <row r="39" spans="3:4" ht="22.5">
      <c r="C39" s="75"/>
      <c r="D39" s="79"/>
    </row>
    <row r="40" spans="3:4" ht="22.5">
      <c r="C40" s="75"/>
      <c r="D40" s="79"/>
    </row>
    <row r="41" spans="3:4" ht="22.5">
      <c r="C41" s="75"/>
      <c r="D41" s="79"/>
    </row>
    <row r="42" spans="3:4" ht="22.5">
      <c r="C42" s="75"/>
      <c r="D42" s="79"/>
    </row>
    <row r="43" spans="3:4" ht="22.5">
      <c r="C43" s="75"/>
      <c r="D43" s="79"/>
    </row>
    <row r="44" spans="3:4" ht="22.5">
      <c r="C44" s="75"/>
      <c r="D44" s="79"/>
    </row>
    <row r="45" spans="3:4" ht="22.5">
      <c r="C45" s="75"/>
      <c r="D45" s="79"/>
    </row>
    <row r="46" spans="3:4" ht="22.5">
      <c r="C46" s="75"/>
      <c r="D46" s="79"/>
    </row>
    <row r="47" spans="3:4" ht="22.5">
      <c r="C47" s="75"/>
      <c r="D47" s="79"/>
    </row>
    <row r="48" spans="3:4" ht="22.5">
      <c r="C48" s="75"/>
      <c r="D48" s="79"/>
    </row>
    <row r="49" spans="3:4" ht="22.5">
      <c r="C49" s="75"/>
      <c r="D49" s="79"/>
    </row>
    <row r="50" spans="3:4" ht="22.5">
      <c r="C50" s="75"/>
      <c r="D50" s="79"/>
    </row>
    <row r="51" spans="3:4" ht="22.5">
      <c r="C51" s="75"/>
      <c r="D51" s="79"/>
    </row>
    <row r="52" spans="3:4" ht="22.5">
      <c r="C52" s="75"/>
      <c r="D52" s="79"/>
    </row>
    <row r="53" spans="3:4" ht="22.5">
      <c r="C53" s="78"/>
      <c r="D53" s="79"/>
    </row>
    <row r="54" spans="3:4" ht="22.5">
      <c r="C54" s="78"/>
      <c r="D54" s="79"/>
    </row>
    <row r="55" spans="3:4" ht="22.5">
      <c r="C55" s="75"/>
      <c r="D55" s="79"/>
    </row>
    <row r="56" spans="3:4" ht="22.5">
      <c r="C56" s="75"/>
      <c r="D56" s="7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2009-08-14T04:38:02Z</cp:lastPrinted>
  <dcterms:created xsi:type="dcterms:W3CDTF">2001-08-27T04:05:15Z</dcterms:created>
  <dcterms:modified xsi:type="dcterms:W3CDTF">2018-11-21T03:11:50Z</dcterms:modified>
  <cp:category/>
  <cp:version/>
  <cp:contentType/>
  <cp:contentStatus/>
</cp:coreProperties>
</file>