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P.56A" sheetId="1" r:id="rId1"/>
    <sheet name="P.56A-H.05" sheetId="2" r:id="rId2"/>
  </sheets>
  <definedNames>
    <definedName name="_Regression_Int" localSheetId="1" hidden="1">1</definedName>
    <definedName name="Print_Area_MI">'P.56A-H.05'!$A$1:$N$6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<sst xmlns="http://schemas.openxmlformats.org/spreadsheetml/2006/main" count="29" uniqueCount="24">
  <si>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</si>
  <si>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</si>
  <si>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</si>
  <si>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</si>
  <si>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</si>
  <si>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</si>
  <si>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</si>
  <si>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</si>
  <si>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</si>
  <si>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</si>
  <si>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</si>
  <si>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</si>
  <si>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</si>
  <si>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</si>
  <si>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</si>
  <si>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</si>
  <si>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</si>
  <si>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</si>
  <si>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</si>
  <si>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</si>
  <si>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</si>
  <si>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น้ำแม่งัด (P.56A)</t>
  </si>
  <si>
    <t>สถานี P.56A  :  น้ำแม่งัด  อ.แม่แตง จ.เชียงใหม่</t>
  </si>
  <si>
    <t xml:space="preserve"> พี้นที่รับน้ำ    539    ตร.กม. 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</si>
</sst>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6"/>
      <name val="TH SarabunPSK"/>
      <family val="2"/>
    </font>
    <font>
      <sz val="16"/>
      <color indexed="3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233" fontId="17" fillId="0" borderId="0" applyNumberFormat="0" applyFill="0" applyBorder="0" applyAlignment="0" applyProtection="0"/>
    <xf numFmtId="233" fontId="18" fillId="0" borderId="0" applyNumberFormat="0" applyFill="0" applyBorder="0" applyAlignment="0" applyProtection="0"/>
    <xf numFmtId="0" fontId="19" fillId="11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2" borderId="2" applyNumberFormat="0" applyAlignment="0" applyProtection="0"/>
    <xf numFmtId="0" fontId="20" fillId="0" borderId="3" applyNumberFormat="0" applyFill="0" applyAlignment="0" applyProtection="0"/>
    <xf numFmtId="0" fontId="24" fillId="6" borderId="0" applyNumberFormat="0" applyBorder="0" applyAlignment="0" applyProtection="0"/>
    <xf numFmtId="0" fontId="25" fillId="7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9" fillId="11" borderId="5" applyNumberFormat="0" applyAlignment="0" applyProtection="0"/>
    <xf numFmtId="0" fontId="0" fillId="4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10" fillId="19" borderId="16" xfId="0" applyNumberFormat="1" applyFont="1" applyFill="1" applyBorder="1" applyAlignment="1" applyProtection="1">
      <alignment horizontal="center" vertical="center"/>
      <protection/>
    </xf>
    <xf numFmtId="236" fontId="10" fillId="5" borderId="16" xfId="0" applyNumberFormat="1" applyFont="1" applyFill="1" applyBorder="1" applyAlignment="1" applyProtection="1">
      <alignment horizontal="center" vertical="center"/>
      <protection/>
    </xf>
    <xf numFmtId="236" fontId="10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1" fontId="14" fillId="5" borderId="15" xfId="0" applyNumberFormat="1" applyFont="1" applyFill="1" applyBorder="1" applyAlignment="1" applyProtection="1">
      <alignment horizontal="center" vertical="center"/>
      <protection/>
    </xf>
    <xf numFmtId="236" fontId="14" fillId="19" borderId="16" xfId="0" applyNumberFormat="1" applyFont="1" applyFill="1" applyBorder="1" applyAlignment="1" applyProtection="1">
      <alignment horizontal="center" vertical="center"/>
      <protection/>
    </xf>
    <xf numFmtId="236" fontId="14" fillId="5" borderId="16" xfId="0" applyNumberFormat="1" applyFont="1" applyFill="1" applyBorder="1" applyAlignment="1" applyProtection="1">
      <alignment horizontal="center" vertical="center"/>
      <protection/>
    </xf>
    <xf numFmtId="236" fontId="14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09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05"/>
          <c:w val="0.871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'P.56A-H.05'!$A$7:$A$27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'P.56A-H.05'!$N$7:$N$27</c:f>
              <c:numCache>
                <c:ptCount val="21"/>
                <c:pt idx="0">
                  <c:v>128.823</c:v>
                </c:pt>
                <c:pt idx="1">
                  <c:v>111.40000000000002</c:v>
                </c:pt>
                <c:pt idx="2">
                  <c:v>152.05999999999997</c:v>
                </c:pt>
                <c:pt idx="3">
                  <c:v>184.53799999999998</c:v>
                </c:pt>
                <c:pt idx="4">
                  <c:v>132.231</c:v>
                </c:pt>
                <c:pt idx="5">
                  <c:v>251.745</c:v>
                </c:pt>
                <c:pt idx="6">
                  <c:v>350.972352</c:v>
                </c:pt>
                <c:pt idx="7">
                  <c:v>170.94153599999999</c:v>
                </c:pt>
                <c:pt idx="8">
                  <c:v>161.578368</c:v>
                </c:pt>
                <c:pt idx="9">
                  <c:v>184.958208</c:v>
                </c:pt>
                <c:pt idx="10">
                  <c:v>155.62108800000001</c:v>
                </c:pt>
                <c:pt idx="11">
                  <c:v>179.101152</c:v>
                </c:pt>
                <c:pt idx="12">
                  <c:v>294.05289600000003</c:v>
                </c:pt>
                <c:pt idx="13">
                  <c:v>96.25910400000002</c:v>
                </c:pt>
                <c:pt idx="14">
                  <c:v>135.06220800000003</c:v>
                </c:pt>
                <c:pt idx="15">
                  <c:v>126.44812800000001</c:v>
                </c:pt>
                <c:pt idx="16">
                  <c:v>48.260000000000005</c:v>
                </c:pt>
                <c:pt idx="17">
                  <c:v>93.81</c:v>
                </c:pt>
                <c:pt idx="18">
                  <c:v>139.04999999999995</c:v>
                </c:pt>
                <c:pt idx="19">
                  <c:v>139.92</c:v>
                </c:pt>
                <c:pt idx="20">
                  <c:v>42.8</c:v>
                </c:pt>
              </c:numCache>
            </c:numRef>
          </c:val>
        </c:ser>
        <c:gapWidth val="100"/>
        <c:axId val="22670626"/>
        <c:axId val="2709043"/>
      </c:barChart>
      <c:lineChart>
        <c:grouping val="standard"/>
        <c:varyColors val="0"/>
        <c:ser>
          <c:idx val="1"/>
          <c:order val="1"/>
          <c:tx>
            <c:v>ค่าเฉลี่ย 161.8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'P.56A-H.05'!$A$7:$A$26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'P.56A-H.05'!$P$7:$P$26</c:f>
              <c:numCache>
                <c:ptCount val="20"/>
                <c:pt idx="0">
                  <c:v>161.84</c:v>
                </c:pt>
                <c:pt idx="1">
                  <c:v>161.84</c:v>
                </c:pt>
                <c:pt idx="2">
                  <c:v>161.84</c:v>
                </c:pt>
                <c:pt idx="3">
                  <c:v>161.84</c:v>
                </c:pt>
                <c:pt idx="4">
                  <c:v>161.84</c:v>
                </c:pt>
                <c:pt idx="5">
                  <c:v>161.84</c:v>
                </c:pt>
                <c:pt idx="6">
                  <c:v>161.84</c:v>
                </c:pt>
                <c:pt idx="7">
                  <c:v>161.84</c:v>
                </c:pt>
                <c:pt idx="8">
                  <c:v>161.84</c:v>
                </c:pt>
                <c:pt idx="9">
                  <c:v>161.84</c:v>
                </c:pt>
                <c:pt idx="10">
                  <c:v>161.84</c:v>
                </c:pt>
                <c:pt idx="11">
                  <c:v>161.84</c:v>
                </c:pt>
                <c:pt idx="12">
                  <c:v>161.84</c:v>
                </c:pt>
                <c:pt idx="13">
                  <c:v>161.84</c:v>
                </c:pt>
                <c:pt idx="14">
                  <c:v>161.84</c:v>
                </c:pt>
                <c:pt idx="15">
                  <c:v>161.84</c:v>
                </c:pt>
                <c:pt idx="16">
                  <c:v>161.84</c:v>
                </c:pt>
                <c:pt idx="17">
                  <c:v>161.84</c:v>
                </c:pt>
                <c:pt idx="18">
                  <c:v>161.84</c:v>
                </c:pt>
                <c:pt idx="19">
                  <c:v>161.84</c:v>
                </c:pt>
              </c:numCache>
            </c:numRef>
          </c:val>
          <c:smooth val="0"/>
        </c:ser>
        <c:axId val="22670626"/>
        <c:axId val="2709043"/>
      </c:lineChart>
      <c:catAx>
        <c:axId val="22670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709043"/>
        <c:crossesAt val="0"/>
        <c:auto val="1"/>
        <c:lblOffset val="100"/>
        <c:tickLblSkip val="1"/>
        <c:noMultiLvlLbl val="0"/>
      </c:catAx>
      <c:valAx>
        <c:axId val="270904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70626"/>
        <c:crossesAt val="1"/>
        <c:crossBetween val="between"/>
        <c:dispUnits/>
        <c:majorUnit val="1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77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0"/>
  <sheetViews>
    <sheetView showGridLines="0" tabSelected="1" zoomScalePageLayoutView="0" workbookViewId="0" topLeftCell="A16">
      <selection activeCell="T25" sqref="S25:T2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4">
        <v>3.903</v>
      </c>
      <c r="C7" s="34">
        <v>5.903</v>
      </c>
      <c r="D7" s="34">
        <v>7.507</v>
      </c>
      <c r="E7" s="34">
        <v>3.023</v>
      </c>
      <c r="F7" s="34">
        <v>32.313</v>
      </c>
      <c r="G7" s="34">
        <v>36.615</v>
      </c>
      <c r="H7" s="34">
        <v>16.947</v>
      </c>
      <c r="I7" s="34">
        <v>11.409</v>
      </c>
      <c r="J7" s="34">
        <v>4.958</v>
      </c>
      <c r="K7" s="34">
        <v>2.169</v>
      </c>
      <c r="L7" s="34">
        <v>1.829</v>
      </c>
      <c r="M7" s="34">
        <v>2.247</v>
      </c>
      <c r="N7" s="35">
        <f>SUM(B7:M7)</f>
        <v>128.823</v>
      </c>
      <c r="O7" s="36">
        <f aca="true" t="shared" si="0" ref="O7:O27">+N7*0.0317097</f>
        <v>4.0849386831</v>
      </c>
      <c r="P7" s="37">
        <f aca="true" t="shared" si="1" ref="P7:P26">$N$41</f>
        <v>161.84</v>
      </c>
    </row>
    <row r="8" spans="1:16" ht="15" customHeight="1">
      <c r="A8" s="32">
        <v>2543</v>
      </c>
      <c r="B8" s="34">
        <v>4.524</v>
      </c>
      <c r="C8" s="34">
        <v>8.833</v>
      </c>
      <c r="D8" s="34">
        <v>7.004</v>
      </c>
      <c r="E8" s="34">
        <v>18.222</v>
      </c>
      <c r="F8" s="34">
        <v>14.326</v>
      </c>
      <c r="G8" s="34">
        <v>24.265</v>
      </c>
      <c r="H8" s="34">
        <v>14.697</v>
      </c>
      <c r="I8" s="34">
        <v>10.073</v>
      </c>
      <c r="J8" s="34">
        <v>4.17</v>
      </c>
      <c r="K8" s="34">
        <v>1.649</v>
      </c>
      <c r="L8" s="34">
        <v>0.562</v>
      </c>
      <c r="M8" s="34">
        <v>3.075</v>
      </c>
      <c r="N8" s="35">
        <f aca="true" t="shared" si="2" ref="N8:N22">SUM(B8:M8)</f>
        <v>111.40000000000002</v>
      </c>
      <c r="O8" s="36">
        <f t="shared" si="0"/>
        <v>3.532460580000001</v>
      </c>
      <c r="P8" s="37">
        <f t="shared" si="1"/>
        <v>161.84</v>
      </c>
    </row>
    <row r="9" spans="1:16" ht="15" customHeight="1">
      <c r="A9" s="32">
        <v>2544</v>
      </c>
      <c r="B9" s="34">
        <v>0.77</v>
      </c>
      <c r="C9" s="34">
        <v>7.07</v>
      </c>
      <c r="D9" s="34">
        <v>5.62</v>
      </c>
      <c r="E9" s="34">
        <v>18.95</v>
      </c>
      <c r="F9" s="34">
        <v>42.32</v>
      </c>
      <c r="G9" s="34">
        <v>39.1</v>
      </c>
      <c r="H9" s="34">
        <v>17.7</v>
      </c>
      <c r="I9" s="34">
        <v>11.34</v>
      </c>
      <c r="J9" s="34">
        <v>4.44</v>
      </c>
      <c r="K9" s="34">
        <v>2.33</v>
      </c>
      <c r="L9" s="34">
        <v>1.67</v>
      </c>
      <c r="M9" s="34">
        <v>0.75</v>
      </c>
      <c r="N9" s="35">
        <f t="shared" si="2"/>
        <v>152.05999999999997</v>
      </c>
      <c r="O9" s="36">
        <f t="shared" si="0"/>
        <v>4.821776981999999</v>
      </c>
      <c r="P9" s="37">
        <f t="shared" si="1"/>
        <v>161.84</v>
      </c>
    </row>
    <row r="10" spans="1:16" ht="15" customHeight="1">
      <c r="A10" s="32">
        <v>2545</v>
      </c>
      <c r="B10" s="34">
        <v>0.623</v>
      </c>
      <c r="C10" s="34">
        <v>14.256</v>
      </c>
      <c r="D10" s="34">
        <v>5.814</v>
      </c>
      <c r="E10" s="34">
        <v>7.928</v>
      </c>
      <c r="F10" s="34">
        <v>22.607</v>
      </c>
      <c r="G10" s="34">
        <v>49.091</v>
      </c>
      <c r="H10" s="34">
        <v>21.655</v>
      </c>
      <c r="I10" s="34">
        <v>36.797</v>
      </c>
      <c r="J10" s="34">
        <v>13.717</v>
      </c>
      <c r="K10" s="34">
        <v>8.503</v>
      </c>
      <c r="L10" s="34">
        <v>2.597</v>
      </c>
      <c r="M10" s="34">
        <v>0.95</v>
      </c>
      <c r="N10" s="35">
        <f t="shared" si="2"/>
        <v>184.53799999999998</v>
      </c>
      <c r="O10" s="36">
        <f t="shared" si="0"/>
        <v>5.8516446186</v>
      </c>
      <c r="P10" s="37">
        <f t="shared" si="1"/>
        <v>161.84</v>
      </c>
    </row>
    <row r="11" spans="1:16" ht="15" customHeight="1">
      <c r="A11" s="32">
        <v>2546</v>
      </c>
      <c r="B11" s="34">
        <v>2.622</v>
      </c>
      <c r="C11" s="34">
        <v>4.096</v>
      </c>
      <c r="D11" s="34">
        <v>6.019</v>
      </c>
      <c r="E11" s="34">
        <v>10.416</v>
      </c>
      <c r="F11" s="34">
        <v>24.074</v>
      </c>
      <c r="G11" s="34">
        <v>57.018</v>
      </c>
      <c r="H11" s="34">
        <v>12.427</v>
      </c>
      <c r="I11" s="34">
        <v>8.542</v>
      </c>
      <c r="J11" s="34">
        <v>3.375</v>
      </c>
      <c r="K11" s="34">
        <v>2.541</v>
      </c>
      <c r="L11" s="34">
        <v>0.664</v>
      </c>
      <c r="M11" s="34">
        <v>0.437</v>
      </c>
      <c r="N11" s="35">
        <f t="shared" si="2"/>
        <v>132.231</v>
      </c>
      <c r="O11" s="36">
        <f t="shared" si="0"/>
        <v>4.1930053407</v>
      </c>
      <c r="P11" s="37">
        <f t="shared" si="1"/>
        <v>161.84</v>
      </c>
    </row>
    <row r="12" spans="1:16" ht="15" customHeight="1">
      <c r="A12" s="32">
        <v>2547</v>
      </c>
      <c r="B12" s="34">
        <v>0.369</v>
      </c>
      <c r="C12" s="34">
        <v>8.368</v>
      </c>
      <c r="D12" s="34">
        <v>17.387</v>
      </c>
      <c r="E12" s="34">
        <v>42.393</v>
      </c>
      <c r="F12" s="34">
        <v>45.804</v>
      </c>
      <c r="G12" s="34">
        <v>80.756</v>
      </c>
      <c r="H12" s="34">
        <v>24.992</v>
      </c>
      <c r="I12" s="34">
        <v>13.077</v>
      </c>
      <c r="J12" s="34">
        <v>8.211</v>
      </c>
      <c r="K12" s="34">
        <v>5.291</v>
      </c>
      <c r="L12" s="34">
        <v>2.844</v>
      </c>
      <c r="M12" s="34">
        <v>2.253</v>
      </c>
      <c r="N12" s="35">
        <f t="shared" si="2"/>
        <v>251.745</v>
      </c>
      <c r="O12" s="36">
        <f t="shared" si="0"/>
        <v>7.9827584265</v>
      </c>
      <c r="P12" s="37">
        <f t="shared" si="1"/>
        <v>161.84</v>
      </c>
    </row>
    <row r="13" spans="1:16" ht="15" customHeight="1">
      <c r="A13" s="32">
        <v>2548</v>
      </c>
      <c r="B13" s="34">
        <v>2.0139840000000007</v>
      </c>
      <c r="C13" s="34">
        <v>3.043008</v>
      </c>
      <c r="D13" s="34">
        <v>8.793792</v>
      </c>
      <c r="E13" s="34">
        <v>37.520928000000005</v>
      </c>
      <c r="F13" s="34">
        <v>47.29536</v>
      </c>
      <c r="G13" s="34">
        <v>81.84672</v>
      </c>
      <c r="H13" s="34">
        <v>54.94176</v>
      </c>
      <c r="I13" s="34">
        <v>36.33552</v>
      </c>
      <c r="J13" s="34">
        <v>31.24656000000001</v>
      </c>
      <c r="K13" s="34">
        <v>20.27808</v>
      </c>
      <c r="L13" s="34">
        <v>15.405120000000007</v>
      </c>
      <c r="M13" s="34">
        <v>12.251520000000006</v>
      </c>
      <c r="N13" s="35">
        <f t="shared" si="2"/>
        <v>350.972352</v>
      </c>
      <c r="O13" s="36">
        <f t="shared" si="0"/>
        <v>11.1292279902144</v>
      </c>
      <c r="P13" s="37">
        <f t="shared" si="1"/>
        <v>161.84</v>
      </c>
    </row>
    <row r="14" spans="1:16" ht="15" customHeight="1">
      <c r="A14" s="32">
        <v>2549</v>
      </c>
      <c r="B14" s="34">
        <v>6.390143999999999</v>
      </c>
      <c r="C14" s="34">
        <v>7.6610879999999995</v>
      </c>
      <c r="D14" s="34">
        <v>6.318432000000001</v>
      </c>
      <c r="E14" s="34">
        <v>15.737759999999998</v>
      </c>
      <c r="F14" s="34">
        <v>38.779776</v>
      </c>
      <c r="G14" s="34">
        <v>34.560864</v>
      </c>
      <c r="H14" s="34">
        <v>27.730944</v>
      </c>
      <c r="I14" s="34">
        <v>13.813631999999997</v>
      </c>
      <c r="J14" s="34">
        <v>7.829567999999999</v>
      </c>
      <c r="K14" s="34">
        <v>5.546016000000002</v>
      </c>
      <c r="L14" s="34">
        <v>3.3298560000000004</v>
      </c>
      <c r="M14" s="34">
        <v>3.243456</v>
      </c>
      <c r="N14" s="35">
        <f t="shared" si="2"/>
        <v>170.94153599999999</v>
      </c>
      <c r="O14" s="36">
        <f t="shared" si="0"/>
        <v>5.4205048240992</v>
      </c>
      <c r="P14" s="37">
        <f t="shared" si="1"/>
        <v>161.84</v>
      </c>
    </row>
    <row r="15" spans="1:16" ht="15" customHeight="1">
      <c r="A15" s="32">
        <v>2550</v>
      </c>
      <c r="B15" s="34">
        <v>2.715552</v>
      </c>
      <c r="C15" s="34">
        <v>22.836384000000002</v>
      </c>
      <c r="D15" s="34">
        <v>17.260127999999998</v>
      </c>
      <c r="E15" s="34">
        <v>9.45302399999998</v>
      </c>
      <c r="F15" s="34">
        <v>36.158400000000015</v>
      </c>
      <c r="G15" s="34">
        <v>24.644736</v>
      </c>
      <c r="H15" s="34">
        <v>22.141728</v>
      </c>
      <c r="I15" s="34">
        <v>17.485632</v>
      </c>
      <c r="J15" s="34">
        <v>3.2382720000000007</v>
      </c>
      <c r="K15" s="34">
        <v>2.1876480000000003</v>
      </c>
      <c r="L15" s="34">
        <v>2.6645760000000016</v>
      </c>
      <c r="M15" s="34">
        <v>0.7922879999999999</v>
      </c>
      <c r="N15" s="35">
        <f t="shared" si="2"/>
        <v>161.578368</v>
      </c>
      <c r="O15" s="36">
        <f t="shared" si="0"/>
        <v>5.123601575769601</v>
      </c>
      <c r="P15" s="37">
        <f t="shared" si="1"/>
        <v>161.84</v>
      </c>
    </row>
    <row r="16" spans="1:16" ht="15" customHeight="1">
      <c r="A16" s="32">
        <v>2551</v>
      </c>
      <c r="B16" s="34">
        <v>6.214752000000002</v>
      </c>
      <c r="C16" s="34">
        <v>7.793279999999999</v>
      </c>
      <c r="D16" s="34">
        <v>13.069728000000001</v>
      </c>
      <c r="E16" s="34">
        <v>16.223328</v>
      </c>
      <c r="F16" s="34">
        <v>36.489312000000005</v>
      </c>
      <c r="G16" s="34">
        <v>48.303647999999995</v>
      </c>
      <c r="H16" s="34">
        <v>23.50512</v>
      </c>
      <c r="I16" s="34">
        <v>15.901920000000002</v>
      </c>
      <c r="J16" s="34">
        <v>7.577280000000001</v>
      </c>
      <c r="K16" s="34">
        <v>4.999104000000003</v>
      </c>
      <c r="L16" s="34">
        <v>2.6369279999999997</v>
      </c>
      <c r="M16" s="34">
        <v>2.2438080000000005</v>
      </c>
      <c r="N16" s="35">
        <f t="shared" si="2"/>
        <v>184.958208</v>
      </c>
      <c r="O16" s="36">
        <f t="shared" si="0"/>
        <v>5.8649692882176</v>
      </c>
      <c r="P16" s="37">
        <f t="shared" si="1"/>
        <v>161.84</v>
      </c>
    </row>
    <row r="17" spans="1:16" ht="15" customHeight="1">
      <c r="A17" s="32">
        <v>2552</v>
      </c>
      <c r="B17" s="34">
        <v>5.206464</v>
      </c>
      <c r="C17" s="34">
        <v>18.743616</v>
      </c>
      <c r="D17" s="34">
        <v>16.330464000000003</v>
      </c>
      <c r="E17" s="34">
        <v>14.443488000000006</v>
      </c>
      <c r="F17" s="34">
        <v>26.112672</v>
      </c>
      <c r="G17" s="34">
        <v>31.097088</v>
      </c>
      <c r="H17" s="34">
        <v>27.456192</v>
      </c>
      <c r="I17" s="34">
        <v>9.165312</v>
      </c>
      <c r="J17" s="34">
        <v>2.9704320000000006</v>
      </c>
      <c r="K17" s="34">
        <v>2.15568</v>
      </c>
      <c r="L17" s="34">
        <v>0.8985600000000002</v>
      </c>
      <c r="M17" s="34">
        <v>1.04112</v>
      </c>
      <c r="N17" s="35">
        <f t="shared" si="2"/>
        <v>155.62108800000001</v>
      </c>
      <c r="O17" s="36">
        <f t="shared" si="0"/>
        <v>4.9346980141536</v>
      </c>
      <c r="P17" s="37">
        <f t="shared" si="1"/>
        <v>161.84</v>
      </c>
    </row>
    <row r="18" spans="1:16" ht="15" customHeight="1">
      <c r="A18" s="32">
        <v>2553</v>
      </c>
      <c r="B18" s="34">
        <v>0.6592320000000003</v>
      </c>
      <c r="C18" s="34">
        <v>0.6082560000000004</v>
      </c>
      <c r="D18" s="34">
        <v>4.383936</v>
      </c>
      <c r="E18" s="34">
        <v>11.924064000000001</v>
      </c>
      <c r="F18" s="34">
        <v>52.277184000000005</v>
      </c>
      <c r="G18" s="34">
        <v>47.03961600000001</v>
      </c>
      <c r="H18" s="34">
        <v>34.051968</v>
      </c>
      <c r="I18" s="34">
        <v>15.399936000000011</v>
      </c>
      <c r="J18" s="34">
        <v>5.6825280000000005</v>
      </c>
      <c r="K18" s="34">
        <v>3.4594560000000016</v>
      </c>
      <c r="L18" s="34">
        <v>1.6925759999999994</v>
      </c>
      <c r="M18" s="34">
        <v>1.9223999999999997</v>
      </c>
      <c r="N18" s="35">
        <f t="shared" si="2"/>
        <v>179.101152</v>
      </c>
      <c r="O18" s="36">
        <f t="shared" si="0"/>
        <v>5.6792437995744</v>
      </c>
      <c r="P18" s="37">
        <f t="shared" si="1"/>
        <v>161.84</v>
      </c>
    </row>
    <row r="19" spans="1:16" ht="15" customHeight="1">
      <c r="A19" s="32">
        <v>2554</v>
      </c>
      <c r="B19" s="34">
        <v>15.615071999999998</v>
      </c>
      <c r="C19" s="34">
        <v>17.873568000000002</v>
      </c>
      <c r="D19" s="34">
        <v>12.942720000000001</v>
      </c>
      <c r="E19" s="34">
        <v>24.047712</v>
      </c>
      <c r="F19" s="34">
        <v>78.676704</v>
      </c>
      <c r="G19" s="34">
        <v>59.22806400000001</v>
      </c>
      <c r="H19" s="34">
        <v>47.864736</v>
      </c>
      <c r="I19" s="34">
        <v>20.176127999999984</v>
      </c>
      <c r="J19" s="34">
        <v>6.710688000000001</v>
      </c>
      <c r="K19" s="34">
        <v>5.587488000000001</v>
      </c>
      <c r="L19" s="34">
        <v>2.254175999999997</v>
      </c>
      <c r="M19" s="34">
        <v>3.0758399999999995</v>
      </c>
      <c r="N19" s="35">
        <f t="shared" si="2"/>
        <v>294.05289600000003</v>
      </c>
      <c r="O19" s="36">
        <f t="shared" si="0"/>
        <v>9.324329116291201</v>
      </c>
      <c r="P19" s="37">
        <f t="shared" si="1"/>
        <v>161.84</v>
      </c>
    </row>
    <row r="20" spans="1:16" ht="15" customHeight="1">
      <c r="A20" s="32">
        <v>2555</v>
      </c>
      <c r="B20" s="34">
        <v>8.194176</v>
      </c>
      <c r="C20" s="34">
        <v>12.010463999999999</v>
      </c>
      <c r="D20" s="34">
        <v>9.233568</v>
      </c>
      <c r="E20" s="34">
        <v>9.275904000000002</v>
      </c>
      <c r="F20" s="34">
        <v>9.166175999999998</v>
      </c>
      <c r="G20" s="34">
        <v>29.947103999999996</v>
      </c>
      <c r="H20" s="34">
        <v>8.253792</v>
      </c>
      <c r="I20" s="34">
        <v>4.605984</v>
      </c>
      <c r="J20" s="34">
        <v>2.3690880000000005</v>
      </c>
      <c r="K20" s="34">
        <v>1.1836800000000005</v>
      </c>
      <c r="L20" s="34">
        <v>1.2277440000000006</v>
      </c>
      <c r="M20" s="34">
        <v>0.7914239999999999</v>
      </c>
      <c r="N20" s="35">
        <f t="shared" si="2"/>
        <v>96.25910400000002</v>
      </c>
      <c r="O20" s="36">
        <f t="shared" si="0"/>
        <v>3.0523473101088006</v>
      </c>
      <c r="P20" s="37">
        <f t="shared" si="1"/>
        <v>161.84</v>
      </c>
    </row>
    <row r="21" spans="1:16" ht="15" customHeight="1">
      <c r="A21" s="32">
        <v>2556</v>
      </c>
      <c r="B21" s="34">
        <v>1.5197760000000007</v>
      </c>
      <c r="C21" s="34">
        <v>2.031264</v>
      </c>
      <c r="D21" s="34">
        <v>3.851712</v>
      </c>
      <c r="E21" s="34">
        <v>15.115679999999998</v>
      </c>
      <c r="F21" s="34">
        <v>34.099488</v>
      </c>
      <c r="G21" s="34">
        <v>33.702912000000005</v>
      </c>
      <c r="H21" s="34">
        <v>23.433408000000004</v>
      </c>
      <c r="I21" s="34">
        <v>9.529056000000002</v>
      </c>
      <c r="J21" s="34">
        <v>5.4570240000000005</v>
      </c>
      <c r="K21" s="34">
        <v>3.1777920000000006</v>
      </c>
      <c r="L21" s="34">
        <v>1.8083520000000008</v>
      </c>
      <c r="M21" s="34">
        <v>1.3357440000000003</v>
      </c>
      <c r="N21" s="35">
        <f t="shared" si="2"/>
        <v>135.06220800000003</v>
      </c>
      <c r="O21" s="36">
        <f t="shared" si="0"/>
        <v>4.282782097017601</v>
      </c>
      <c r="P21" s="37">
        <f t="shared" si="1"/>
        <v>161.84</v>
      </c>
    </row>
    <row r="22" spans="1:16" ht="15" customHeight="1">
      <c r="A22" s="32">
        <v>2557</v>
      </c>
      <c r="B22" s="34">
        <v>1.7012159999999992</v>
      </c>
      <c r="C22" s="34">
        <v>3.6322560000000017</v>
      </c>
      <c r="D22" s="34">
        <v>5.821632000000001</v>
      </c>
      <c r="E22" s="34">
        <v>21.490272000000008</v>
      </c>
      <c r="F22" s="34">
        <v>31.856543999999992</v>
      </c>
      <c r="G22" s="34">
        <v>31.192127999999997</v>
      </c>
      <c r="H22" s="34">
        <v>11.345184000000001</v>
      </c>
      <c r="I22" s="34">
        <v>12.172896</v>
      </c>
      <c r="J22" s="34">
        <v>2.0943360000000006</v>
      </c>
      <c r="K22" s="34">
        <v>3.26592</v>
      </c>
      <c r="L22" s="34">
        <v>1.0825919999999998</v>
      </c>
      <c r="M22" s="34">
        <v>0.7931519999999996</v>
      </c>
      <c r="N22" s="35">
        <f t="shared" si="2"/>
        <v>126.44812800000001</v>
      </c>
      <c r="O22" s="36">
        <f t="shared" si="0"/>
        <v>4.0096322044416</v>
      </c>
      <c r="P22" s="37">
        <f t="shared" si="1"/>
        <v>161.84</v>
      </c>
    </row>
    <row r="23" spans="1:16" ht="15" customHeight="1">
      <c r="A23" s="32">
        <v>2558</v>
      </c>
      <c r="B23" s="34">
        <v>2.65</v>
      </c>
      <c r="C23" s="34">
        <v>3.94</v>
      </c>
      <c r="D23" s="34">
        <v>1.72</v>
      </c>
      <c r="E23" s="34">
        <v>5.99</v>
      </c>
      <c r="F23" s="34">
        <v>11.44</v>
      </c>
      <c r="G23" s="34">
        <v>7.4</v>
      </c>
      <c r="H23" s="34">
        <v>4.23</v>
      </c>
      <c r="I23" s="34">
        <v>6.46</v>
      </c>
      <c r="J23" s="34">
        <v>1.47</v>
      </c>
      <c r="K23" s="34">
        <v>1.22</v>
      </c>
      <c r="L23" s="34">
        <v>1.1</v>
      </c>
      <c r="M23" s="34">
        <v>0.64</v>
      </c>
      <c r="N23" s="35">
        <f>SUM(B23:M23)</f>
        <v>48.260000000000005</v>
      </c>
      <c r="O23" s="36">
        <f t="shared" si="0"/>
        <v>1.5303101220000002</v>
      </c>
      <c r="P23" s="37">
        <f t="shared" si="1"/>
        <v>161.84</v>
      </c>
    </row>
    <row r="24" spans="1:16" ht="15" customHeight="1">
      <c r="A24" s="32">
        <v>2559</v>
      </c>
      <c r="B24" s="40">
        <v>0.3</v>
      </c>
      <c r="C24" s="40">
        <v>0.57</v>
      </c>
      <c r="D24" s="40">
        <v>7.68</v>
      </c>
      <c r="E24" s="40">
        <v>15.97</v>
      </c>
      <c r="F24" s="40">
        <v>23.44</v>
      </c>
      <c r="G24" s="40">
        <v>18.45</v>
      </c>
      <c r="H24" s="40">
        <v>9.53</v>
      </c>
      <c r="I24" s="40">
        <v>9.95</v>
      </c>
      <c r="J24" s="40">
        <v>3.09</v>
      </c>
      <c r="K24" s="40">
        <v>3.02</v>
      </c>
      <c r="L24" s="40">
        <v>1.06</v>
      </c>
      <c r="M24" s="40">
        <v>0.75</v>
      </c>
      <c r="N24" s="41">
        <f>SUM(B24:M24)</f>
        <v>93.81</v>
      </c>
      <c r="O24" s="42">
        <f t="shared" si="0"/>
        <v>2.9746869570000003</v>
      </c>
      <c r="P24" s="37">
        <f t="shared" si="1"/>
        <v>161.84</v>
      </c>
    </row>
    <row r="25" spans="1:16" ht="15" customHeight="1">
      <c r="A25" s="32">
        <v>2560</v>
      </c>
      <c r="B25" s="40">
        <v>0.1</v>
      </c>
      <c r="C25" s="40">
        <v>3.13</v>
      </c>
      <c r="D25" s="40">
        <v>3.73</v>
      </c>
      <c r="E25" s="40">
        <v>31.65</v>
      </c>
      <c r="F25" s="40">
        <v>13.71</v>
      </c>
      <c r="G25" s="40">
        <v>22.17</v>
      </c>
      <c r="H25" s="40">
        <v>42.69</v>
      </c>
      <c r="I25" s="40">
        <v>11.48</v>
      </c>
      <c r="J25" s="40">
        <v>4.67</v>
      </c>
      <c r="K25" s="40">
        <v>4.14</v>
      </c>
      <c r="L25" s="40">
        <v>1.07</v>
      </c>
      <c r="M25" s="40">
        <v>0.51</v>
      </c>
      <c r="N25" s="41">
        <f>SUM(B25:M25)</f>
        <v>139.04999999999995</v>
      </c>
      <c r="O25" s="42">
        <f t="shared" si="0"/>
        <v>4.409233784999999</v>
      </c>
      <c r="P25" s="37">
        <f t="shared" si="1"/>
        <v>161.84</v>
      </c>
    </row>
    <row r="26" spans="1:16" ht="15" customHeight="1">
      <c r="A26" s="32">
        <v>2561</v>
      </c>
      <c r="B26" s="40">
        <v>2.14</v>
      </c>
      <c r="C26" s="40">
        <v>10.97</v>
      </c>
      <c r="D26" s="40">
        <v>8.51</v>
      </c>
      <c r="E26" s="40">
        <v>12.85</v>
      </c>
      <c r="F26" s="40">
        <v>28.64</v>
      </c>
      <c r="G26" s="40">
        <v>23.92</v>
      </c>
      <c r="H26" s="40">
        <v>29.84</v>
      </c>
      <c r="I26" s="40">
        <v>11.01</v>
      </c>
      <c r="J26" s="40">
        <v>3.06</v>
      </c>
      <c r="K26" s="40">
        <v>3.95</v>
      </c>
      <c r="L26" s="40">
        <v>2.65</v>
      </c>
      <c r="M26" s="40">
        <v>2.38</v>
      </c>
      <c r="N26" s="41">
        <f>SUM(B26:M26)</f>
        <v>139.92</v>
      </c>
      <c r="O26" s="42">
        <f t="shared" si="0"/>
        <v>4.436821224</v>
      </c>
      <c r="P26" s="37">
        <f t="shared" si="1"/>
        <v>161.84</v>
      </c>
    </row>
    <row r="27" spans="1:16" ht="15" customHeight="1">
      <c r="A27" s="43">
        <v>2562</v>
      </c>
      <c r="B27" s="44">
        <v>1.5</v>
      </c>
      <c r="C27" s="44">
        <v>2</v>
      </c>
      <c r="D27" s="44">
        <v>2.3</v>
      </c>
      <c r="E27" s="44">
        <v>2.3</v>
      </c>
      <c r="F27" s="44">
        <v>23.3</v>
      </c>
      <c r="G27" s="44">
        <v>11.4</v>
      </c>
      <c r="H27" s="44">
        <v>7.4</v>
      </c>
      <c r="I27" s="44">
        <v>5</v>
      </c>
      <c r="J27" s="44">
        <v>2</v>
      </c>
      <c r="K27" s="44">
        <v>2.4</v>
      </c>
      <c r="L27" s="44">
        <v>1.9</v>
      </c>
      <c r="M27" s="44">
        <v>1</v>
      </c>
      <c r="N27" s="45">
        <f>SUM(B27:M27)</f>
        <v>62.49999999999999</v>
      </c>
      <c r="O27" s="46">
        <f t="shared" si="0"/>
        <v>1.9818562499999999</v>
      </c>
      <c r="P27" s="37"/>
    </row>
    <row r="28" spans="1:16" ht="15" customHeight="1">
      <c r="A28" s="32">
        <v>2563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</row>
    <row r="29" spans="1:16" ht="15" customHeight="1">
      <c r="A29" s="32">
        <v>2564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</row>
    <row r="30" spans="1:16" ht="15" customHeight="1">
      <c r="A30" s="32">
        <v>2565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</row>
    <row r="31" spans="1:16" ht="15" customHeight="1">
      <c r="A31" s="32">
        <v>2566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</row>
    <row r="32" spans="1:16" ht="15" customHeight="1">
      <c r="A32" s="32">
        <v>2567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</row>
    <row r="33" spans="1:16" ht="15" customHeight="1">
      <c r="A33" s="32">
        <v>2568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</row>
    <row r="34" spans="1:16" ht="15" customHeight="1">
      <c r="A34" s="32">
        <v>2569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2">
        <v>2570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2">
        <v>2571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2">
        <v>2572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2">
        <v>2573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2">
        <v>2574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33" t="s">
        <v>19</v>
      </c>
      <c r="B40" s="38">
        <v>15.62</v>
      </c>
      <c r="C40" s="38">
        <v>22.84</v>
      </c>
      <c r="D40" s="38">
        <v>17.39</v>
      </c>
      <c r="E40" s="38">
        <v>42.39</v>
      </c>
      <c r="F40" s="38">
        <v>78.68</v>
      </c>
      <c r="G40" s="38">
        <v>81.85</v>
      </c>
      <c r="H40" s="38">
        <v>54.94</v>
      </c>
      <c r="I40" s="38">
        <v>36.8</v>
      </c>
      <c r="J40" s="38">
        <v>31.25</v>
      </c>
      <c r="K40" s="38">
        <v>20.28</v>
      </c>
      <c r="L40" s="38">
        <v>15.41</v>
      </c>
      <c r="M40" s="38">
        <v>12.25</v>
      </c>
      <c r="N40" s="38">
        <f>MAX(N7:N25)</f>
        <v>350.972352</v>
      </c>
      <c r="O40" s="38">
        <f>MAX(O7:O25)</f>
        <v>11.1292279902144</v>
      </c>
      <c r="P40" s="39"/>
    </row>
    <row r="41" spans="1:16" ht="15" customHeight="1">
      <c r="A41" s="33" t="s">
        <v>16</v>
      </c>
      <c r="B41" s="38">
        <v>3.41</v>
      </c>
      <c r="C41" s="38">
        <v>8.17</v>
      </c>
      <c r="D41" s="38">
        <v>8.45</v>
      </c>
      <c r="E41" s="38">
        <v>17.13</v>
      </c>
      <c r="F41" s="38">
        <v>32.48</v>
      </c>
      <c r="G41" s="38">
        <v>39.02</v>
      </c>
      <c r="H41" s="38">
        <v>23.77</v>
      </c>
      <c r="I41" s="38">
        <v>14.24</v>
      </c>
      <c r="J41" s="38">
        <v>6.32</v>
      </c>
      <c r="K41" s="38">
        <v>4.33</v>
      </c>
      <c r="L41" s="38">
        <v>2.45</v>
      </c>
      <c r="M41" s="38">
        <v>2.07</v>
      </c>
      <c r="N41" s="38">
        <f>SUM(B41:M41)</f>
        <v>161.84</v>
      </c>
      <c r="O41" s="38">
        <f>AVERAGE(O7:O25)</f>
        <v>5.168534300778316</v>
      </c>
      <c r="P41" s="39"/>
    </row>
    <row r="42" spans="1:16" ht="15" customHeight="1">
      <c r="A42" s="33" t="s">
        <v>20</v>
      </c>
      <c r="B42" s="38">
        <v>0.1</v>
      </c>
      <c r="C42" s="38">
        <v>0.57</v>
      </c>
      <c r="D42" s="38">
        <v>1.72</v>
      </c>
      <c r="E42" s="38">
        <v>3.02</v>
      </c>
      <c r="F42" s="38">
        <v>9.17</v>
      </c>
      <c r="G42" s="38">
        <v>7.4</v>
      </c>
      <c r="H42" s="38">
        <v>4.23</v>
      </c>
      <c r="I42" s="38">
        <v>4.61</v>
      </c>
      <c r="J42" s="38">
        <v>1.47</v>
      </c>
      <c r="K42" s="38">
        <v>1.18</v>
      </c>
      <c r="L42" s="38">
        <v>0.56</v>
      </c>
      <c r="M42" s="38">
        <v>0.44</v>
      </c>
      <c r="N42" s="38">
        <f>MIN(N7:N25)</f>
        <v>48.260000000000005</v>
      </c>
      <c r="O42" s="38">
        <f>MIN(O7:O25)</f>
        <v>1.5303101220000002</v>
      </c>
      <c r="P42" s="39"/>
    </row>
    <row r="43" spans="1:15" ht="21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  <c r="O44" s="25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24.75" customHeight="1">
      <c r="A51" s="26"/>
      <c r="B51" s="27"/>
      <c r="C51" s="28"/>
      <c r="D51" s="25"/>
      <c r="E51" s="27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/>
    <row r="72" ht="18" customHeight="1"/>
    <row r="73" ht="18" customHeight="1"/>
    <row r="74" ht="18" customHeight="1"/>
    <row r="7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2016-07-08T08:46:36Z</cp:lastPrinted>
  <dcterms:created xsi:type="dcterms:W3CDTF">1994-01-31T08:04:27Z</dcterms:created>
  <dcterms:modified xsi:type="dcterms:W3CDTF">2020-04-23T02:55:56Z</dcterms:modified>
  <cp:category/>
  <cp:version/>
  <cp:contentType/>
  <cp:contentStatus/>
</cp:coreProperties>
</file>