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<sst xmlns="http://schemas.openxmlformats.org/spreadsheetml/2006/main" count="50" uniqueCount="25">
  <si>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</si>
  <si>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</si>
  <si>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</si>
  <si>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</si>
  <si>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</si>
  <si>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</si>
  <si>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</si>
  <si>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</si>
  <si>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</si>
  <si>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</si>
  <si>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</si>
  <si>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</si>
  <si>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</si>
  <si>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</si>
  <si>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</si>
  <si>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</si>
  <si>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</si>
  <si>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</si>
  <si>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</si>
  <si>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</si>
  <si>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</si>
  <si>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</si>
  <si>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</si>
  <si>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</si>
  <si>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P.5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</si>
</sst>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221" fontId="5" fillId="0" borderId="0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225" fontId="16" fillId="0" borderId="0" xfId="0" applyNumberFormat="1" applyFont="1" applyAlignment="1" applyProtection="1">
      <alignment horizontal="center"/>
      <protection/>
    </xf>
    <xf numFmtId="1" fontId="10" fillId="2" borderId="1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2" fontId="23" fillId="0" borderId="6" xfId="0" applyNumberFormat="1" applyFont="1" applyFill="1" applyBorder="1" applyAlignment="1">
      <alignment horizontal="center"/>
    </xf>
    <xf numFmtId="2" fontId="26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1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11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7" fillId="0" borderId="12" xfId="0" applyFont="1" applyBorder="1" applyAlignment="1">
      <alignment/>
    </xf>
    <xf numFmtId="2" fontId="27" fillId="0" borderId="7" xfId="0" applyNumberFormat="1" applyFont="1" applyBorder="1" applyAlignment="1">
      <alignment/>
    </xf>
    <xf numFmtId="2" fontId="11" fillId="0" borderId="14" xfId="0" applyNumberFormat="1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10" fillId="0" borderId="16" xfId="0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20" xfId="0" applyFont="1" applyBorder="1" applyAlignment="1">
      <alignment/>
    </xf>
    <xf numFmtId="1" fontId="10" fillId="0" borderId="21" xfId="0" applyNumberFormat="1" applyFont="1" applyFill="1" applyBorder="1" applyAlignment="1">
      <alignment horizontal="center"/>
    </xf>
    <xf numFmtId="2" fontId="11" fillId="0" borderId="21" xfId="0" applyNumberFormat="1" applyFont="1" applyFill="1" applyBorder="1" applyAlignment="1">
      <alignment horizontal="center"/>
    </xf>
    <xf numFmtId="0" fontId="10" fillId="0" borderId="19" xfId="0" applyFont="1" applyBorder="1" applyAlignment="1">
      <alignment/>
    </xf>
    <xf numFmtId="1" fontId="10" fillId="0" borderId="22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11" fillId="0" borderId="14" xfId="0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29" fillId="0" borderId="24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2" fontId="17" fillId="2" borderId="28" xfId="0" applyNumberFormat="1" applyFont="1" applyFill="1" applyBorder="1" applyAlignment="1">
      <alignment horizontal="center"/>
    </xf>
    <xf numFmtId="2" fontId="17" fillId="2" borderId="29" xfId="0" applyNumberFormat="1" applyFont="1" applyFill="1" applyBorder="1" applyAlignment="1">
      <alignment horizontal="center"/>
    </xf>
    <xf numFmtId="2" fontId="17" fillId="2" borderId="3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P.5 น้ำแม่กวง อ.เมือง จ.ลำพูน</a:t>
            </a:r>
          </a:p>
        </c:rich>
      </c:tx>
      <c:layout>
        <c:manualLayout>
          <c:xMode val="factor"/>
          <c:yMode val="factor"/>
          <c:x val="0.04825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'P.5'!$D$37:$O$37</c:f>
              <c:numCache/>
            </c:numRef>
          </c:xVal>
          <c:yVal>
            <c:numRef>
              <c:f>'P.5'!$D$38:$O$38</c:f>
              <c:numCache/>
            </c:numRef>
          </c:yVal>
          <c:smooth val="0"/>
        </c:ser>
        <c:axId val="9915361"/>
        <c:axId val="22129386"/>
      </c:scatterChart>
      <c:valAx>
        <c:axId val="991536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129386"/>
        <c:crossesAt val="1"/>
        <c:crossBetween val="midCat"/>
        <c:dispUnits/>
        <c:majorUnit val="10"/>
      </c:valAx>
      <c:valAx>
        <c:axId val="2212938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9153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88">
      <selection activeCell="T105" sqref="T10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19" t="s">
        <v>24</v>
      </c>
      <c r="B3" s="120"/>
      <c r="C3" s="120"/>
      <c r="D3" s="12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COUNT(J41:J107)</f>
        <v>67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22" t="s">
        <v>20</v>
      </c>
      <c r="B4" s="123"/>
      <c r="C4" s="123"/>
      <c r="D4" s="12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AVERAGE(J41:J107)</f>
        <v>5.183283582089554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1" t="s">
        <v>1</v>
      </c>
      <c r="B5" s="95" t="s">
        <v>23</v>
      </c>
      <c r="C5" s="63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(VAR(J41:J107))</f>
        <v>0.7718042062415166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2">
        <v>2501</v>
      </c>
      <c r="B6" s="94">
        <v>4.519999999999982</v>
      </c>
      <c r="C6" s="106">
        <v>2531</v>
      </c>
      <c r="D6" s="105">
        <v>4.600000000000023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STDEV(J41:J107)</f>
        <v>0.878523879152705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2">
        <v>2502</v>
      </c>
      <c r="B7" s="94">
        <v>5.639999999999986</v>
      </c>
      <c r="C7" s="64">
        <v>2532</v>
      </c>
      <c r="D7" s="83">
        <v>3.920000000000016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2">
        <v>2503</v>
      </c>
      <c r="B8" s="94">
        <v>5.180000000000007</v>
      </c>
      <c r="C8" s="64">
        <v>2533</v>
      </c>
      <c r="D8" s="83">
        <v>3.9700000000000273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2">
        <v>2504</v>
      </c>
      <c r="B9" s="94">
        <v>6.12</v>
      </c>
      <c r="C9" s="64">
        <v>2534</v>
      </c>
      <c r="D9" s="83">
        <v>4.87</v>
      </c>
      <c r="E9" s="36"/>
      <c r="F9" s="36"/>
      <c r="U9" t="s">
        <v>16</v>
      </c>
      <c r="V9" s="14">
        <f>+B80</f>
        <v>0.554034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2">
        <v>2505</v>
      </c>
      <c r="B10" s="94">
        <v>5.800000000000011</v>
      </c>
      <c r="C10" s="64">
        <v>2535</v>
      </c>
      <c r="D10" s="83">
        <v>5.600000000000023</v>
      </c>
      <c r="E10" s="35"/>
      <c r="F10" s="7"/>
      <c r="U10" t="s">
        <v>17</v>
      </c>
      <c r="V10" s="14">
        <f>+B81</f>
        <v>1.182418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2">
        <v>2506</v>
      </c>
      <c r="B11" s="94">
        <v>5.800000000000011</v>
      </c>
      <c r="C11" s="64">
        <v>2536</v>
      </c>
      <c r="D11" s="83">
        <v>3.170000000000016</v>
      </c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2">
        <v>2507</v>
      </c>
      <c r="B12" s="94">
        <v>5.399999999999977</v>
      </c>
      <c r="C12" s="64">
        <v>2537</v>
      </c>
      <c r="D12" s="83">
        <v>5.600000000000023</v>
      </c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2">
        <v>2508</v>
      </c>
      <c r="B13" s="94">
        <v>6.199999999999989</v>
      </c>
      <c r="C13" s="64">
        <v>2538</v>
      </c>
      <c r="D13" s="83">
        <v>5.2099999999999795</v>
      </c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2">
        <v>2509</v>
      </c>
      <c r="B14" s="94">
        <v>5.149999999999977</v>
      </c>
      <c r="C14" s="64">
        <v>2539</v>
      </c>
      <c r="D14" s="83">
        <v>4.88</v>
      </c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2">
        <v>2510</v>
      </c>
      <c r="B15" s="94">
        <v>6.490000000000009</v>
      </c>
      <c r="C15" s="64">
        <v>2540</v>
      </c>
      <c r="D15" s="83">
        <v>4.420000000000016</v>
      </c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2">
        <v>2511</v>
      </c>
      <c r="B16" s="94">
        <v>4.170000000000016</v>
      </c>
      <c r="C16" s="64">
        <v>2541</v>
      </c>
      <c r="D16" s="83">
        <v>4.420000000000016</v>
      </c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2">
        <v>2512</v>
      </c>
      <c r="B17" s="94">
        <v>6.480000000000018</v>
      </c>
      <c r="C17" s="64">
        <v>2542</v>
      </c>
      <c r="D17" s="83">
        <v>3.8999999999999773</v>
      </c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2">
        <v>2513</v>
      </c>
      <c r="B18" s="94">
        <v>6.139999999999986</v>
      </c>
      <c r="C18" s="64">
        <v>2543</v>
      </c>
      <c r="D18" s="83">
        <v>4.88</v>
      </c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2">
        <v>2514</v>
      </c>
      <c r="B19" s="94">
        <v>6.430000000000007</v>
      </c>
      <c r="C19" s="64">
        <v>2544</v>
      </c>
      <c r="D19" s="83">
        <v>6.31</v>
      </c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2">
        <v>2515</v>
      </c>
      <c r="B20" s="94">
        <v>5.2099999999999795</v>
      </c>
      <c r="C20" s="64">
        <v>2545</v>
      </c>
      <c r="D20" s="83">
        <v>5.2900000000000205</v>
      </c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2">
        <v>2516</v>
      </c>
      <c r="B21" s="94">
        <v>6.600000000000023</v>
      </c>
      <c r="C21" s="64">
        <v>2546</v>
      </c>
      <c r="D21" s="83">
        <v>5.319999999999993</v>
      </c>
      <c r="E21" s="32"/>
      <c r="F21" s="34"/>
      <c r="Q21" s="99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2">
        <v>2517</v>
      </c>
      <c r="B22" s="94">
        <v>5.589999999999975</v>
      </c>
      <c r="C22" s="64">
        <v>2547</v>
      </c>
      <c r="D22" s="83">
        <v>5.220000000000027</v>
      </c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2">
        <v>2518</v>
      </c>
      <c r="B23" s="94">
        <v>6.600000000000023</v>
      </c>
      <c r="C23" s="64">
        <v>2548</v>
      </c>
      <c r="D23" s="83">
        <v>5.5</v>
      </c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2">
        <v>2519</v>
      </c>
      <c r="B24" s="94">
        <v>4.56</v>
      </c>
      <c r="C24" s="64">
        <v>2549</v>
      </c>
      <c r="D24" s="83">
        <v>6.300000000000011</v>
      </c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2">
        <v>2520</v>
      </c>
      <c r="B25" s="94">
        <v>5.029999999999973</v>
      </c>
      <c r="C25" s="64">
        <v>2550</v>
      </c>
      <c r="D25" s="83">
        <v>4.720000000000027</v>
      </c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2">
        <v>2521</v>
      </c>
      <c r="B26" s="94">
        <v>5.339999999999975</v>
      </c>
      <c r="C26" s="64">
        <v>2551</v>
      </c>
      <c r="D26" s="83">
        <v>4.519999999999982</v>
      </c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2">
        <v>2522</v>
      </c>
      <c r="B27" s="94">
        <v>4.319999999999993</v>
      </c>
      <c r="C27" s="64">
        <v>2552</v>
      </c>
      <c r="D27" s="83">
        <v>3.37</v>
      </c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2">
        <v>2523</v>
      </c>
      <c r="B28" s="94">
        <v>4.850000000000023</v>
      </c>
      <c r="C28" s="64">
        <v>2553</v>
      </c>
      <c r="D28" s="83">
        <v>5.2</v>
      </c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2">
        <v>2524</v>
      </c>
      <c r="B29" s="94">
        <v>5.519999999999982</v>
      </c>
      <c r="C29" s="64">
        <v>2554</v>
      </c>
      <c r="D29" s="83">
        <v>6.18</v>
      </c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2">
        <v>2525</v>
      </c>
      <c r="B30" s="94">
        <v>5.139999999999986</v>
      </c>
      <c r="C30" s="64">
        <v>2555</v>
      </c>
      <c r="D30" s="83">
        <v>4.3</v>
      </c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2">
        <v>2526</v>
      </c>
      <c r="B31" s="94">
        <v>4.87</v>
      </c>
      <c r="C31" s="64">
        <v>2556</v>
      </c>
      <c r="D31" s="83">
        <v>4.240000000000009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2">
        <v>2527</v>
      </c>
      <c r="B32" s="94">
        <v>4.089999999999975</v>
      </c>
      <c r="C32" s="64">
        <v>2557</v>
      </c>
      <c r="D32" s="83">
        <v>4.139999999999986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2">
        <v>2528</v>
      </c>
      <c r="B33" s="94">
        <v>5.410000000000025</v>
      </c>
      <c r="C33" s="64">
        <v>2558</v>
      </c>
      <c r="D33" s="98">
        <v>3.16</v>
      </c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6">
        <v>2529</v>
      </c>
      <c r="B34" s="97">
        <v>5.56</v>
      </c>
      <c r="C34" s="64">
        <v>2559</v>
      </c>
      <c r="D34" s="112">
        <v>4.84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02">
        <v>2530</v>
      </c>
      <c r="B35" s="103">
        <v>6.170000000000016</v>
      </c>
      <c r="C35" s="110">
        <v>2560</v>
      </c>
      <c r="D35" s="113">
        <v>3.71</v>
      </c>
      <c r="E35" s="116"/>
      <c r="F35" s="117"/>
      <c r="G35" s="118"/>
      <c r="H35" s="117"/>
      <c r="I35" s="117"/>
      <c r="J35" s="18"/>
      <c r="K35" s="18"/>
      <c r="L35" s="18"/>
      <c r="M35" s="18"/>
      <c r="N35" s="18"/>
      <c r="O35" s="18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07"/>
      <c r="B36" s="108"/>
      <c r="C36" s="109"/>
      <c r="D36" s="104"/>
      <c r="E36" s="109"/>
      <c r="F36" s="104"/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6" t="s">
        <v>9</v>
      </c>
      <c r="D37" s="57">
        <v>2</v>
      </c>
      <c r="E37" s="58">
        <v>3</v>
      </c>
      <c r="F37" s="58">
        <v>4</v>
      </c>
      <c r="G37" s="58">
        <v>5</v>
      </c>
      <c r="H37" s="58">
        <v>6</v>
      </c>
      <c r="I37" s="58">
        <v>10</v>
      </c>
      <c r="J37" s="58">
        <v>20</v>
      </c>
      <c r="K37" s="58">
        <v>25</v>
      </c>
      <c r="L37" s="58">
        <v>50</v>
      </c>
      <c r="M37" s="59">
        <v>100</v>
      </c>
      <c r="N37" s="59">
        <v>200</v>
      </c>
      <c r="O37" s="59">
        <v>500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0" t="s">
        <v>22</v>
      </c>
      <c r="D38" s="81">
        <f aca="true" t="shared" si="1" ref="D38:O38">ROUND((((-LN(-LN(1-1/D37)))+$B$83*$B$84)/$B$83),2)</f>
        <v>5.04</v>
      </c>
      <c r="E38" s="81">
        <f t="shared" si="1"/>
        <v>5.44</v>
      </c>
      <c r="F38" s="81">
        <f t="shared" si="1"/>
        <v>5.7</v>
      </c>
      <c r="G38" s="81">
        <f t="shared" si="1"/>
        <v>5.89</v>
      </c>
      <c r="H38" s="81">
        <f t="shared" si="1"/>
        <v>6.04</v>
      </c>
      <c r="I38" s="81">
        <f t="shared" si="1"/>
        <v>6.44</v>
      </c>
      <c r="J38" s="81">
        <f t="shared" si="1"/>
        <v>6.98</v>
      </c>
      <c r="K38" s="81">
        <f t="shared" si="1"/>
        <v>7.15</v>
      </c>
      <c r="L38" s="81">
        <f t="shared" si="1"/>
        <v>7.67</v>
      </c>
      <c r="M38" s="82">
        <f t="shared" si="1"/>
        <v>8.19</v>
      </c>
      <c r="N38" s="82">
        <f t="shared" si="1"/>
        <v>8.71</v>
      </c>
      <c r="O38" s="82">
        <f t="shared" si="1"/>
        <v>9.39</v>
      </c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49"/>
      <c r="D39" s="50" t="s">
        <v>10</v>
      </c>
      <c r="E39" s="51"/>
      <c r="F39" s="66" t="s">
        <v>18</v>
      </c>
      <c r="G39" s="67"/>
      <c r="H39" s="66"/>
      <c r="I39" s="67"/>
      <c r="J39" s="66"/>
      <c r="K39" s="66"/>
      <c r="L39" s="66"/>
      <c r="M39" s="68"/>
      <c r="N39" s="69"/>
      <c r="O39" s="70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4" t="s">
        <v>19</v>
      </c>
      <c r="I41" s="75">
        <v>2494</v>
      </c>
      <c r="J41" s="77">
        <v>5.769999999999982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2495</v>
      </c>
      <c r="J42" s="77">
        <v>6.240000000000009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2496</v>
      </c>
      <c r="J43" s="77">
        <v>5.2099999999999795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2497</v>
      </c>
      <c r="J44" s="77">
        <v>5.88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2498</v>
      </c>
      <c r="J45" s="77">
        <v>5.240000000000009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2499</v>
      </c>
      <c r="J46" s="77">
        <v>6.180000000000007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2500</v>
      </c>
      <c r="J47" s="77">
        <v>6.62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2501</v>
      </c>
      <c r="J48" s="77">
        <v>4.519999999999982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2502</v>
      </c>
      <c r="J49" s="77">
        <v>5.639999999999986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2503</v>
      </c>
      <c r="J50" s="77">
        <v>5.180000000000007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2504</v>
      </c>
      <c r="J51" s="77">
        <v>6.12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2505</v>
      </c>
      <c r="J52" s="77">
        <v>5.800000000000011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2506</v>
      </c>
      <c r="J53" s="77">
        <v>5.800000000000011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2507</v>
      </c>
      <c r="J54" s="77">
        <v>5.399999999999977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2508</v>
      </c>
      <c r="J55" s="77">
        <v>6.199999999999989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2509</v>
      </c>
      <c r="J56" s="77">
        <v>5.149999999999977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2510</v>
      </c>
      <c r="J57" s="77">
        <v>6.490000000000009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2511</v>
      </c>
      <c r="J58" s="77">
        <v>4.170000000000016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2512</v>
      </c>
      <c r="J59" s="77">
        <v>6.480000000000018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2513</v>
      </c>
      <c r="J60" s="77">
        <v>6.139999999999986</v>
      </c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2514</v>
      </c>
      <c r="J61" s="77">
        <v>6.430000000000007</v>
      </c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2515</v>
      </c>
      <c r="J62" s="77">
        <v>5.2099999999999795</v>
      </c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5">
        <v>2516</v>
      </c>
      <c r="J63" s="78">
        <v>6.600000000000023</v>
      </c>
      <c r="K63" s="52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>
        <v>2517</v>
      </c>
      <c r="J64" s="79">
        <v>5.589999999999975</v>
      </c>
      <c r="K64" s="53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2518</v>
      </c>
      <c r="J65" s="77">
        <v>6.600000000000023</v>
      </c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>
        <v>2519</v>
      </c>
      <c r="J66" s="77">
        <v>4.56</v>
      </c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>
        <v>2520</v>
      </c>
      <c r="J67" s="77">
        <v>5.029999999999973</v>
      </c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>
        <v>2521</v>
      </c>
      <c r="J68" s="77">
        <v>5.339999999999975</v>
      </c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>
        <v>2522</v>
      </c>
      <c r="J69" s="77">
        <v>4.319999999999993</v>
      </c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>
        <v>2523</v>
      </c>
      <c r="J70" s="77">
        <v>4.850000000000023</v>
      </c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>
        <v>2524</v>
      </c>
      <c r="J71" s="77">
        <v>5.519999999999982</v>
      </c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>
        <v>2525</v>
      </c>
      <c r="J72" s="77">
        <v>5.139999999999986</v>
      </c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>
        <v>2526</v>
      </c>
      <c r="J73" s="77">
        <v>4.87</v>
      </c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>
        <v>2527</v>
      </c>
      <c r="J74" s="77">
        <v>4.089999999999975</v>
      </c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>
        <v>2528</v>
      </c>
      <c r="J75" s="77">
        <v>5.410000000000025</v>
      </c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>
        <v>2529</v>
      </c>
      <c r="J76" s="77">
        <v>5.56</v>
      </c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>
        <v>2530</v>
      </c>
      <c r="J77" s="77">
        <v>6.170000000000016</v>
      </c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13</v>
      </c>
      <c r="B78" s="20"/>
      <c r="C78" s="20"/>
      <c r="D78" s="20"/>
      <c r="E78" s="20"/>
      <c r="F78" s="20">
        <f>+A78+1</f>
        <v>14</v>
      </c>
      <c r="I78" s="75">
        <v>2531</v>
      </c>
      <c r="J78" s="77">
        <v>4.600000000000023</v>
      </c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5">
        <v>2532</v>
      </c>
      <c r="J79" s="77">
        <v>3.920000000000016</v>
      </c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0.554034</v>
      </c>
      <c r="C80" s="27"/>
      <c r="D80" s="27"/>
      <c r="E80" s="27"/>
      <c r="I80" s="75">
        <v>2533</v>
      </c>
      <c r="J80" s="77">
        <v>3.9700000000000273</v>
      </c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1.182418</v>
      </c>
      <c r="C81" s="27"/>
      <c r="D81" s="27"/>
      <c r="E81" s="27"/>
      <c r="I81" s="75">
        <v>2534</v>
      </c>
      <c r="J81" s="77">
        <v>4.87</v>
      </c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>
        <v>2535</v>
      </c>
      <c r="J82" s="77">
        <v>5.600000000000023</v>
      </c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1.3459144686429998</v>
      </c>
      <c r="C83" s="28"/>
      <c r="D83" s="28"/>
      <c r="E83" s="28"/>
      <c r="I83" s="75">
        <v>2536</v>
      </c>
      <c r="J83" s="77">
        <v>3.170000000000016</v>
      </c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5">
        <f>V4-(B80/B83)</f>
        <v>4.771642268389585</v>
      </c>
      <c r="C84" s="28"/>
      <c r="D84" s="28"/>
      <c r="E84" s="28"/>
      <c r="I84" s="75">
        <v>2537</v>
      </c>
      <c r="J84" s="77">
        <v>5.600000000000023</v>
      </c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>
        <v>2538</v>
      </c>
      <c r="J85" s="77">
        <v>5.2099999999999795</v>
      </c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>
        <v>2539</v>
      </c>
      <c r="J86" s="77">
        <v>4.88</v>
      </c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>
        <v>2540</v>
      </c>
      <c r="J87" s="77">
        <v>4.420000000000016</v>
      </c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>
        <v>2541</v>
      </c>
      <c r="J88" s="77">
        <v>4.420000000000016</v>
      </c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>
        <v>2542</v>
      </c>
      <c r="J89" s="77">
        <v>3.8999999999999773</v>
      </c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>
        <v>2543</v>
      </c>
      <c r="J90" s="77">
        <v>4.88</v>
      </c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>
        <v>2544</v>
      </c>
      <c r="J91" s="80">
        <v>6.31</v>
      </c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>
        <v>2545</v>
      </c>
      <c r="J92" s="80">
        <v>5.2900000000000205</v>
      </c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>
        <v>2546</v>
      </c>
      <c r="J93" s="80">
        <v>5.319999999999993</v>
      </c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>
        <v>2547</v>
      </c>
      <c r="J94" s="80">
        <v>5.220000000000027</v>
      </c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>
        <v>2548</v>
      </c>
      <c r="J95" s="77">
        <v>5.5</v>
      </c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>
        <v>2549</v>
      </c>
      <c r="J96" s="101">
        <v>6.300000000000011</v>
      </c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>
        <v>2550</v>
      </c>
      <c r="J97" s="101">
        <v>4.720000000000027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>
        <v>2551</v>
      </c>
      <c r="J98" s="101">
        <v>4.519999999999982</v>
      </c>
      <c r="K98" s="18"/>
    </row>
    <row r="99" spans="2:11" ht="21.75">
      <c r="B99" s="20"/>
      <c r="C99" s="20"/>
      <c r="D99" s="20"/>
      <c r="E99" s="20"/>
      <c r="I99" s="18">
        <v>2552</v>
      </c>
      <c r="J99" s="111">
        <v>3.37</v>
      </c>
      <c r="K99" s="18"/>
    </row>
    <row r="100" spans="2:11" ht="21.75">
      <c r="B100" s="20"/>
      <c r="C100" s="20"/>
      <c r="D100" s="20"/>
      <c r="E100" s="20"/>
      <c r="I100" s="18">
        <v>2553</v>
      </c>
      <c r="J100" s="101">
        <v>5.2</v>
      </c>
      <c r="K100" s="18"/>
    </row>
    <row r="101" spans="2:11" ht="21.75">
      <c r="B101" s="20"/>
      <c r="C101" s="20"/>
      <c r="D101" s="20"/>
      <c r="E101" s="20"/>
      <c r="I101" s="18">
        <v>2554</v>
      </c>
      <c r="J101" s="111">
        <v>6.18</v>
      </c>
      <c r="K101" s="18"/>
    </row>
    <row r="102" spans="9:11" ht="21.75">
      <c r="I102" s="18">
        <v>2555</v>
      </c>
      <c r="J102" s="101">
        <v>4.3</v>
      </c>
      <c r="K102" s="18"/>
    </row>
    <row r="103" spans="9:11" ht="21.75">
      <c r="I103" s="18">
        <v>2556</v>
      </c>
      <c r="J103" s="101">
        <v>4.240000000000009</v>
      </c>
      <c r="K103" s="18"/>
    </row>
    <row r="104" spans="9:11" ht="21.75">
      <c r="I104" s="100">
        <v>2557</v>
      </c>
      <c r="J104" s="101">
        <v>4.139999999999986</v>
      </c>
      <c r="K104" s="18"/>
    </row>
    <row r="105" spans="9:11" ht="21.75">
      <c r="I105" s="18">
        <v>2558</v>
      </c>
      <c r="J105" s="101">
        <v>3.16</v>
      </c>
      <c r="K105" s="18"/>
    </row>
    <row r="106" spans="9:11" ht="21.75">
      <c r="I106" s="18">
        <v>2559</v>
      </c>
      <c r="J106" s="101">
        <v>4.84</v>
      </c>
      <c r="K106" s="18"/>
    </row>
    <row r="107" spans="9:11" ht="21.75">
      <c r="I107" s="100">
        <v>2560</v>
      </c>
      <c r="J107" s="101">
        <v>3.71</v>
      </c>
      <c r="K107" s="18"/>
    </row>
    <row r="108" spans="9:11" ht="21.75">
      <c r="I108" s="18"/>
      <c r="J108" s="101"/>
      <c r="K108" s="18"/>
    </row>
    <row r="109" spans="9:11" ht="21.75">
      <c r="I109" s="18"/>
      <c r="J109" s="101"/>
      <c r="K109" s="18"/>
    </row>
    <row r="110" spans="9:11" ht="21.75">
      <c r="I110" s="18"/>
      <c r="J110" s="101"/>
      <c r="K110" s="18"/>
    </row>
    <row r="111" spans="9:11" ht="21.75">
      <c r="I111" s="18"/>
      <c r="J111" s="101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59"/>
    </sheetView>
  </sheetViews>
  <sheetFormatPr defaultColWidth="9.140625" defaultRowHeight="21.75"/>
  <sheetData>
    <row r="1" ht="21.75">
      <c r="D1" s="74">
        <v>288.5</v>
      </c>
    </row>
    <row r="2" spans="2:4" ht="21.75">
      <c r="B2" s="89">
        <v>2494</v>
      </c>
      <c r="C2" s="85">
        <v>294.27</v>
      </c>
      <c r="D2" s="73">
        <f>C2-$D$1</f>
        <v>5.769999999999982</v>
      </c>
    </row>
    <row r="3" spans="2:4" ht="21.75">
      <c r="B3" s="90">
        <v>2495</v>
      </c>
      <c r="C3" s="86">
        <v>294.74</v>
      </c>
      <c r="D3" s="73">
        <f aca="true" t="shared" si="0" ref="D3:D59">C3-$D$1</f>
        <v>6.240000000000009</v>
      </c>
    </row>
    <row r="4" spans="2:4" ht="21.75">
      <c r="B4" s="90">
        <v>2496</v>
      </c>
      <c r="C4" s="86">
        <v>293.71</v>
      </c>
      <c r="D4" s="73">
        <f t="shared" si="0"/>
        <v>5.2099999999999795</v>
      </c>
    </row>
    <row r="5" spans="2:4" ht="21.75">
      <c r="B5" s="90">
        <v>2497</v>
      </c>
      <c r="C5" s="86">
        <v>294.38</v>
      </c>
      <c r="D5" s="73">
        <f t="shared" si="0"/>
        <v>5.8799999999999955</v>
      </c>
    </row>
    <row r="6" spans="2:4" ht="21.75">
      <c r="B6" s="90">
        <v>2498</v>
      </c>
      <c r="C6" s="86">
        <v>293.74</v>
      </c>
      <c r="D6" s="73">
        <f t="shared" si="0"/>
        <v>5.240000000000009</v>
      </c>
    </row>
    <row r="7" spans="2:4" ht="21.75">
      <c r="B7" s="90">
        <v>2499</v>
      </c>
      <c r="C7" s="86">
        <v>294.68</v>
      </c>
      <c r="D7" s="73">
        <f t="shared" si="0"/>
        <v>6.180000000000007</v>
      </c>
    </row>
    <row r="8" spans="2:4" ht="21.75">
      <c r="B8" s="90">
        <v>2500</v>
      </c>
      <c r="C8" s="86">
        <v>295.12</v>
      </c>
      <c r="D8" s="73">
        <f t="shared" si="0"/>
        <v>6.6200000000000045</v>
      </c>
    </row>
    <row r="9" spans="2:4" ht="21.75">
      <c r="B9" s="90">
        <v>2501</v>
      </c>
      <c r="C9" s="86">
        <v>293.02</v>
      </c>
      <c r="D9" s="73">
        <f t="shared" si="0"/>
        <v>4.519999999999982</v>
      </c>
    </row>
    <row r="10" spans="2:4" ht="21.75">
      <c r="B10" s="90">
        <v>2502</v>
      </c>
      <c r="C10" s="86">
        <v>294.14</v>
      </c>
      <c r="D10" s="73">
        <f t="shared" si="0"/>
        <v>5.639999999999986</v>
      </c>
    </row>
    <row r="11" spans="2:4" ht="21.75">
      <c r="B11" s="90">
        <v>2503</v>
      </c>
      <c r="C11" s="86">
        <v>293.68</v>
      </c>
      <c r="D11" s="73">
        <f t="shared" si="0"/>
        <v>5.180000000000007</v>
      </c>
    </row>
    <row r="12" spans="2:4" ht="21.75">
      <c r="B12" s="90">
        <v>2504</v>
      </c>
      <c r="C12" s="86">
        <v>294.62</v>
      </c>
      <c r="D12" s="73">
        <f t="shared" si="0"/>
        <v>6.1200000000000045</v>
      </c>
    </row>
    <row r="13" spans="2:4" ht="21.75">
      <c r="B13" s="90">
        <v>2505</v>
      </c>
      <c r="C13" s="87">
        <v>294.3</v>
      </c>
      <c r="D13" s="73">
        <f t="shared" si="0"/>
        <v>5.800000000000011</v>
      </c>
    </row>
    <row r="14" spans="2:4" ht="21.75">
      <c r="B14" s="90">
        <v>2506</v>
      </c>
      <c r="C14" s="86">
        <v>294.3</v>
      </c>
      <c r="D14" s="73">
        <f t="shared" si="0"/>
        <v>5.800000000000011</v>
      </c>
    </row>
    <row r="15" spans="2:4" ht="21.75">
      <c r="B15" s="90">
        <v>2507</v>
      </c>
      <c r="C15" s="86">
        <v>293.9</v>
      </c>
      <c r="D15" s="73">
        <f t="shared" si="0"/>
        <v>5.399999999999977</v>
      </c>
    </row>
    <row r="16" spans="2:4" ht="21.75">
      <c r="B16" s="90">
        <v>2508</v>
      </c>
      <c r="C16" s="86">
        <v>294.7</v>
      </c>
      <c r="D16" s="73">
        <f t="shared" si="0"/>
        <v>6.199999999999989</v>
      </c>
    </row>
    <row r="17" spans="2:4" ht="21.75">
      <c r="B17" s="90">
        <v>2509</v>
      </c>
      <c r="C17" s="86">
        <v>293.65</v>
      </c>
      <c r="D17" s="73">
        <f t="shared" si="0"/>
        <v>5.149999999999977</v>
      </c>
    </row>
    <row r="18" spans="2:4" ht="21.75">
      <c r="B18" s="90">
        <v>2510</v>
      </c>
      <c r="C18" s="86">
        <v>294.99</v>
      </c>
      <c r="D18" s="73">
        <f t="shared" si="0"/>
        <v>6.490000000000009</v>
      </c>
    </row>
    <row r="19" spans="2:4" ht="21.75">
      <c r="B19" s="90">
        <v>2511</v>
      </c>
      <c r="C19" s="86">
        <v>292.67</v>
      </c>
      <c r="D19" s="73">
        <f t="shared" si="0"/>
        <v>4.170000000000016</v>
      </c>
    </row>
    <row r="20" spans="2:4" ht="21.75">
      <c r="B20" s="90">
        <v>2512</v>
      </c>
      <c r="C20" s="86">
        <v>294.98</v>
      </c>
      <c r="D20" s="73">
        <f t="shared" si="0"/>
        <v>6.480000000000018</v>
      </c>
    </row>
    <row r="21" spans="2:4" ht="21.75">
      <c r="B21" s="90">
        <v>2513</v>
      </c>
      <c r="C21" s="86">
        <v>294.64</v>
      </c>
      <c r="D21" s="73">
        <f t="shared" si="0"/>
        <v>6.139999999999986</v>
      </c>
    </row>
    <row r="22" spans="2:4" ht="21.75">
      <c r="B22" s="90">
        <v>2514</v>
      </c>
      <c r="C22" s="86">
        <v>294.93</v>
      </c>
      <c r="D22" s="73">
        <f t="shared" si="0"/>
        <v>6.430000000000007</v>
      </c>
    </row>
    <row r="23" spans="2:4" ht="21.75">
      <c r="B23" s="90">
        <v>2515</v>
      </c>
      <c r="C23" s="86">
        <v>293.71</v>
      </c>
      <c r="D23" s="73">
        <f t="shared" si="0"/>
        <v>5.2099999999999795</v>
      </c>
    </row>
    <row r="24" spans="2:4" ht="21.75">
      <c r="B24" s="90">
        <v>2516</v>
      </c>
      <c r="C24" s="86">
        <v>295.1</v>
      </c>
      <c r="D24" s="73">
        <f t="shared" si="0"/>
        <v>6.600000000000023</v>
      </c>
    </row>
    <row r="25" spans="2:4" ht="21.75">
      <c r="B25" s="90">
        <v>2517</v>
      </c>
      <c r="C25" s="86">
        <v>294.09</v>
      </c>
      <c r="D25" s="73">
        <f t="shared" si="0"/>
        <v>5.589999999999975</v>
      </c>
    </row>
    <row r="26" spans="2:4" ht="21.75">
      <c r="B26" s="90">
        <v>2518</v>
      </c>
      <c r="C26" s="86">
        <v>295.1</v>
      </c>
      <c r="D26" s="73">
        <f t="shared" si="0"/>
        <v>6.600000000000023</v>
      </c>
    </row>
    <row r="27" spans="2:4" ht="21.75">
      <c r="B27" s="90">
        <v>2519</v>
      </c>
      <c r="C27" s="86">
        <v>293.06</v>
      </c>
      <c r="D27" s="73">
        <f t="shared" si="0"/>
        <v>4.560000000000002</v>
      </c>
    </row>
    <row r="28" spans="2:4" ht="21.75">
      <c r="B28" s="90">
        <v>2520</v>
      </c>
      <c r="C28" s="86">
        <v>293.53</v>
      </c>
      <c r="D28" s="73">
        <f t="shared" si="0"/>
        <v>5.029999999999973</v>
      </c>
    </row>
    <row r="29" spans="2:4" ht="21.75">
      <c r="B29" s="90">
        <v>2521</v>
      </c>
      <c r="C29" s="86">
        <v>293.84</v>
      </c>
      <c r="D29" s="73">
        <f t="shared" si="0"/>
        <v>5.339999999999975</v>
      </c>
    </row>
    <row r="30" spans="2:4" ht="21.75">
      <c r="B30" s="90">
        <v>2522</v>
      </c>
      <c r="C30" s="86">
        <v>292.82</v>
      </c>
      <c r="D30" s="73">
        <f t="shared" si="0"/>
        <v>4.319999999999993</v>
      </c>
    </row>
    <row r="31" spans="2:4" ht="21.75">
      <c r="B31" s="90">
        <v>2523</v>
      </c>
      <c r="C31" s="86">
        <v>293.35</v>
      </c>
      <c r="D31" s="73">
        <f t="shared" si="0"/>
        <v>4.850000000000023</v>
      </c>
    </row>
    <row r="32" spans="2:4" ht="21.75">
      <c r="B32" s="90">
        <v>2524</v>
      </c>
      <c r="C32" s="86">
        <v>294.02</v>
      </c>
      <c r="D32" s="73">
        <f t="shared" si="0"/>
        <v>5.519999999999982</v>
      </c>
    </row>
    <row r="33" spans="2:4" ht="21.75">
      <c r="B33" s="90">
        <v>2525</v>
      </c>
      <c r="C33" s="86">
        <v>293.64</v>
      </c>
      <c r="D33" s="73">
        <f t="shared" si="0"/>
        <v>5.139999999999986</v>
      </c>
    </row>
    <row r="34" spans="2:4" ht="21.75">
      <c r="B34" s="90">
        <v>2526</v>
      </c>
      <c r="C34" s="86">
        <v>293.37</v>
      </c>
      <c r="D34" s="73">
        <f t="shared" si="0"/>
        <v>4.8700000000000045</v>
      </c>
    </row>
    <row r="35" spans="2:4" ht="21.75">
      <c r="B35" s="90">
        <v>2527</v>
      </c>
      <c r="C35" s="86">
        <v>292.59</v>
      </c>
      <c r="D35" s="73">
        <f t="shared" si="0"/>
        <v>4.089999999999975</v>
      </c>
    </row>
    <row r="36" spans="2:4" ht="21.75">
      <c r="B36" s="91">
        <v>2528</v>
      </c>
      <c r="C36" s="88">
        <v>293.91</v>
      </c>
      <c r="D36" s="73">
        <f t="shared" si="0"/>
        <v>5.410000000000025</v>
      </c>
    </row>
    <row r="37" spans="2:4" ht="21.75">
      <c r="B37" s="89">
        <v>2529</v>
      </c>
      <c r="C37" s="85">
        <v>294.06</v>
      </c>
      <c r="D37" s="73">
        <f t="shared" si="0"/>
        <v>5.560000000000002</v>
      </c>
    </row>
    <row r="38" spans="2:4" ht="21.75">
      <c r="B38" s="90">
        <v>2530</v>
      </c>
      <c r="C38" s="86">
        <v>294.67</v>
      </c>
      <c r="D38" s="73">
        <f t="shared" si="0"/>
        <v>6.170000000000016</v>
      </c>
    </row>
    <row r="39" spans="2:4" ht="21.75">
      <c r="B39" s="90">
        <v>2531</v>
      </c>
      <c r="C39" s="86">
        <v>293.1</v>
      </c>
      <c r="D39" s="73">
        <f t="shared" si="0"/>
        <v>4.600000000000023</v>
      </c>
    </row>
    <row r="40" spans="2:4" ht="21.75">
      <c r="B40" s="90">
        <v>2532</v>
      </c>
      <c r="C40" s="86">
        <v>292.42</v>
      </c>
      <c r="D40" s="73">
        <f t="shared" si="0"/>
        <v>3.920000000000016</v>
      </c>
    </row>
    <row r="41" spans="2:4" ht="21.75">
      <c r="B41" s="90">
        <v>2533</v>
      </c>
      <c r="C41" s="86">
        <v>292.47</v>
      </c>
      <c r="D41" s="73">
        <f t="shared" si="0"/>
        <v>3.9700000000000273</v>
      </c>
    </row>
    <row r="42" spans="2:4" ht="21.75">
      <c r="B42" s="90">
        <v>2534</v>
      </c>
      <c r="C42" s="86">
        <v>293.37</v>
      </c>
      <c r="D42" s="73">
        <f t="shared" si="0"/>
        <v>4.8700000000000045</v>
      </c>
    </row>
    <row r="43" spans="2:4" ht="21.75">
      <c r="B43" s="90">
        <v>2535</v>
      </c>
      <c r="C43" s="86">
        <v>294.1</v>
      </c>
      <c r="D43" s="73">
        <f t="shared" si="0"/>
        <v>5.600000000000023</v>
      </c>
    </row>
    <row r="44" spans="2:4" ht="21.75">
      <c r="B44" s="90">
        <v>2536</v>
      </c>
      <c r="C44" s="86">
        <v>291.67</v>
      </c>
      <c r="D44" s="73">
        <f t="shared" si="0"/>
        <v>3.170000000000016</v>
      </c>
    </row>
    <row r="45" spans="2:4" ht="21.75">
      <c r="B45" s="90">
        <v>2537</v>
      </c>
      <c r="C45" s="86">
        <v>294.1</v>
      </c>
      <c r="D45" s="73">
        <f t="shared" si="0"/>
        <v>5.600000000000023</v>
      </c>
    </row>
    <row r="46" spans="2:4" ht="21.75">
      <c r="B46" s="90">
        <v>2538</v>
      </c>
      <c r="C46" s="86">
        <v>293.71</v>
      </c>
      <c r="D46" s="73">
        <f t="shared" si="0"/>
        <v>5.2099999999999795</v>
      </c>
    </row>
    <row r="47" spans="2:4" ht="21.75">
      <c r="B47" s="90">
        <v>2539</v>
      </c>
      <c r="C47" s="86">
        <v>293.38</v>
      </c>
      <c r="D47" s="73">
        <f t="shared" si="0"/>
        <v>4.8799999999999955</v>
      </c>
    </row>
    <row r="48" spans="2:4" ht="21.75">
      <c r="B48" s="90">
        <v>2540</v>
      </c>
      <c r="C48" s="86">
        <v>292.92</v>
      </c>
      <c r="D48" s="73">
        <f t="shared" si="0"/>
        <v>4.420000000000016</v>
      </c>
    </row>
    <row r="49" spans="2:4" ht="21.75">
      <c r="B49" s="90">
        <v>2541</v>
      </c>
      <c r="C49" s="86">
        <v>292.92</v>
      </c>
      <c r="D49" s="73">
        <f t="shared" si="0"/>
        <v>4.420000000000016</v>
      </c>
    </row>
    <row r="50" spans="2:4" ht="21.75">
      <c r="B50" s="90">
        <v>2542</v>
      </c>
      <c r="C50" s="86">
        <v>292.4</v>
      </c>
      <c r="D50" s="73">
        <f t="shared" si="0"/>
        <v>3.8999999999999773</v>
      </c>
    </row>
    <row r="51" spans="2:4" ht="21.75">
      <c r="B51" s="92">
        <v>2543</v>
      </c>
      <c r="C51" s="93">
        <v>293.38</v>
      </c>
      <c r="D51" s="73">
        <f t="shared" si="0"/>
        <v>4.8799999999999955</v>
      </c>
    </row>
    <row r="52" spans="2:4" ht="21.75">
      <c r="B52" s="92">
        <v>2544</v>
      </c>
      <c r="C52" s="93">
        <v>294.81</v>
      </c>
      <c r="D52" s="73">
        <f t="shared" si="0"/>
        <v>6.310000000000002</v>
      </c>
    </row>
    <row r="53" spans="2:4" ht="21.75">
      <c r="B53" s="92">
        <v>2545</v>
      </c>
      <c r="C53" s="93">
        <v>293.79</v>
      </c>
      <c r="D53" s="73">
        <f t="shared" si="0"/>
        <v>5.2900000000000205</v>
      </c>
    </row>
    <row r="54" spans="2:4" ht="21.75">
      <c r="B54" s="92">
        <v>2546</v>
      </c>
      <c r="C54" s="93">
        <v>293.82</v>
      </c>
      <c r="D54" s="73">
        <f t="shared" si="0"/>
        <v>5.319999999999993</v>
      </c>
    </row>
    <row r="55" spans="2:4" ht="21.75">
      <c r="B55" s="92">
        <v>2547</v>
      </c>
      <c r="C55" s="93">
        <v>293.72</v>
      </c>
      <c r="D55" s="73">
        <f t="shared" si="0"/>
        <v>5.220000000000027</v>
      </c>
    </row>
    <row r="56" spans="2:4" ht="22.5">
      <c r="B56">
        <v>2548</v>
      </c>
      <c r="C56" s="72">
        <v>294</v>
      </c>
      <c r="D56" s="73">
        <f t="shared" si="0"/>
        <v>5.5</v>
      </c>
    </row>
    <row r="57" spans="2:4" ht="21.75">
      <c r="B57">
        <v>2549</v>
      </c>
      <c r="C57">
        <v>294.8</v>
      </c>
      <c r="D57" s="73">
        <f t="shared" si="0"/>
        <v>6.300000000000011</v>
      </c>
    </row>
    <row r="58" spans="2:4" ht="21.75">
      <c r="B58">
        <v>2550</v>
      </c>
      <c r="C58">
        <v>293.22</v>
      </c>
      <c r="D58" s="73">
        <f t="shared" si="0"/>
        <v>4.720000000000027</v>
      </c>
    </row>
    <row r="59" spans="2:4" ht="21.75">
      <c r="B59">
        <v>2551</v>
      </c>
      <c r="C59">
        <v>293.02</v>
      </c>
      <c r="D59" s="73">
        <f t="shared" si="0"/>
        <v>4.519999999999982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2015-10-29T08:29:55Z</cp:lastPrinted>
  <dcterms:created xsi:type="dcterms:W3CDTF">2001-08-27T04:05:15Z</dcterms:created>
  <dcterms:modified xsi:type="dcterms:W3CDTF">2018-01-15T04:23:21Z</dcterms:modified>
  <cp:category/>
  <cp:version/>
  <cp:contentType/>
  <cp:contentStatus/>
</cp:coreProperties>
</file>