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<sst xmlns="http://schemas.openxmlformats.org/spreadsheetml/2006/main" count="52" uniqueCount="25">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</sst>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7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7" xfId="0" applyFont="1" applyBorder="1" applyAlignment="1">
      <alignment/>
    </xf>
    <xf numFmtId="1" fontId="8" fillId="0" borderId="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8" fillId="0" borderId="13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7" fillId="0" borderId="14" xfId="0" applyNumberFormat="1" applyFont="1" applyFill="1" applyBorder="1" applyAlignment="1">
      <alignment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224" fontId="5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6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1" fontId="7" fillId="0" borderId="21" xfId="0" applyNumberFormat="1" applyFont="1" applyFill="1" applyBorder="1" applyAlignment="1">
      <alignment/>
    </xf>
    <xf numFmtId="221" fontId="8" fillId="0" borderId="22" xfId="0" applyNumberFormat="1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221" fontId="8" fillId="0" borderId="24" xfId="0" applyNumberFormat="1" applyFont="1" applyFill="1" applyBorder="1" applyAlignment="1">
      <alignment/>
    </xf>
    <xf numFmtId="221" fontId="8" fillId="0" borderId="20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 น้ำแม่กวง อ.เมือง จ.ลำพูน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P.5'!$D$37:$O$37</c:f>
              <c:numCache/>
            </c:numRef>
          </c:xVal>
          <c:yVal>
            <c:numRef>
              <c:f>'Return P.5'!$D$38:$O$38</c:f>
              <c:numCache/>
            </c:numRef>
          </c:yVal>
          <c:smooth val="0"/>
        </c:ser>
        <c:axId val="43765329"/>
        <c:axId val="58343642"/>
      </c:scatterChart>
      <c:valAx>
        <c:axId val="437653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343642"/>
        <c:crossesAt val="10"/>
        <c:crossBetween val="midCat"/>
        <c:dispUnits/>
      </c:valAx>
      <c:valAx>
        <c:axId val="5834364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765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819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71775" y="10763250"/>
          <a:ext cx="65722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00">
      <selection activeCell="R115" sqref="R1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8.28125" style="2" customWidth="1"/>
    <col min="6" max="6" width="8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5" t="s">
        <v>24</v>
      </c>
      <c r="B3" s="106"/>
      <c r="C3" s="106"/>
      <c r="D3" s="10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COUNT(J41:J107)</f>
        <v>67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8" t="s">
        <v>23</v>
      </c>
      <c r="B4" s="109"/>
      <c r="C4" s="109"/>
      <c r="D4" s="11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AVERAGE(J41:J107)</f>
        <v>172.8320895522388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(VAR(J41:J107))</f>
        <v>5430.518419810041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2494</v>
      </c>
      <c r="B6" s="16">
        <v>212</v>
      </c>
      <c r="C6" s="17">
        <v>2525</v>
      </c>
      <c r="D6" s="18">
        <v>154.4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STDEV(J41:J107)</f>
        <v>73.69205126613075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2495</v>
      </c>
      <c r="B7" s="16">
        <v>251</v>
      </c>
      <c r="C7" s="17">
        <v>2526</v>
      </c>
      <c r="D7" s="18">
        <v>113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2496</v>
      </c>
      <c r="B8" s="16">
        <v>177</v>
      </c>
      <c r="C8" s="17">
        <v>2527</v>
      </c>
      <c r="D8" s="18">
        <v>80.4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2497</v>
      </c>
      <c r="B9" s="16">
        <v>258</v>
      </c>
      <c r="C9" s="17">
        <v>2528</v>
      </c>
      <c r="D9" s="18">
        <v>147.7</v>
      </c>
      <c r="E9" s="20"/>
      <c r="F9" s="20"/>
      <c r="U9" s="2" t="s">
        <v>17</v>
      </c>
      <c r="V9" s="21">
        <f>+B80</f>
        <v>0.554034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2498</v>
      </c>
      <c r="B10" s="16">
        <v>132</v>
      </c>
      <c r="C10" s="17">
        <v>2529</v>
      </c>
      <c r="D10" s="18">
        <v>160</v>
      </c>
      <c r="E10" s="22"/>
      <c r="F10" s="23"/>
      <c r="U10" s="2" t="s">
        <v>18</v>
      </c>
      <c r="V10" s="21">
        <f>+B81</f>
        <v>1.182418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2499</v>
      </c>
      <c r="B11" s="16">
        <v>267</v>
      </c>
      <c r="C11" s="17">
        <v>2530</v>
      </c>
      <c r="D11" s="18">
        <v>207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2500</v>
      </c>
      <c r="B12" s="16">
        <v>253</v>
      </c>
      <c r="C12" s="17">
        <v>2531</v>
      </c>
      <c r="D12" s="18">
        <v>122.4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2501</v>
      </c>
      <c r="B13" s="16">
        <v>128</v>
      </c>
      <c r="C13" s="17">
        <v>2532</v>
      </c>
      <c r="D13" s="18">
        <v>82.3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2502</v>
      </c>
      <c r="B14" s="16">
        <v>243</v>
      </c>
      <c r="C14" s="17">
        <v>2533</v>
      </c>
      <c r="D14" s="18">
        <v>82.2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2503</v>
      </c>
      <c r="B15" s="16">
        <v>154</v>
      </c>
      <c r="C15" s="17">
        <v>2534</v>
      </c>
      <c r="D15" s="18">
        <v>108.8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2504</v>
      </c>
      <c r="B16" s="16">
        <v>242</v>
      </c>
      <c r="C16" s="17">
        <v>2535</v>
      </c>
      <c r="D16" s="18">
        <v>152.5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2505</v>
      </c>
      <c r="B17" s="16">
        <v>219</v>
      </c>
      <c r="C17" s="27">
        <v>2536</v>
      </c>
      <c r="D17" s="28">
        <v>48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2506</v>
      </c>
      <c r="B18" s="16">
        <v>219</v>
      </c>
      <c r="C18" s="27">
        <v>2537</v>
      </c>
      <c r="D18" s="28">
        <v>152.5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2507</v>
      </c>
      <c r="B19" s="16">
        <v>192</v>
      </c>
      <c r="C19" s="17">
        <v>2538</v>
      </c>
      <c r="D19" s="18">
        <v>131.4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2508</v>
      </c>
      <c r="B20" s="30">
        <v>248</v>
      </c>
      <c r="C20" s="17">
        <v>2539</v>
      </c>
      <c r="D20" s="18">
        <v>113.5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2509</v>
      </c>
      <c r="B21" s="30">
        <v>176</v>
      </c>
      <c r="C21" s="17">
        <v>2540</v>
      </c>
      <c r="D21" s="18">
        <v>91.5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2510</v>
      </c>
      <c r="B22" s="16">
        <v>246</v>
      </c>
      <c r="C22" s="17">
        <v>2541</v>
      </c>
      <c r="D22" s="18">
        <v>91.5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2511</v>
      </c>
      <c r="B23" s="16">
        <v>121</v>
      </c>
      <c r="C23" s="27">
        <v>2542</v>
      </c>
      <c r="D23" s="28">
        <v>70.5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2512</v>
      </c>
      <c r="B24" s="16">
        <v>296</v>
      </c>
      <c r="C24" s="27">
        <v>2543</v>
      </c>
      <c r="D24" s="28">
        <v>113.5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2513</v>
      </c>
      <c r="B25" s="16">
        <v>286</v>
      </c>
      <c r="C25" s="31">
        <v>2544</v>
      </c>
      <c r="D25" s="32">
        <v>193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2514</v>
      </c>
      <c r="B26" s="16">
        <v>319</v>
      </c>
      <c r="C26" s="33">
        <v>2545</v>
      </c>
      <c r="D26" s="34">
        <v>135.5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2515</v>
      </c>
      <c r="B27" s="30">
        <v>212</v>
      </c>
      <c r="C27" s="31">
        <v>2546</v>
      </c>
      <c r="D27" s="34">
        <v>137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2516</v>
      </c>
      <c r="B28" s="30">
        <v>376</v>
      </c>
      <c r="C28" s="35">
        <v>2547</v>
      </c>
      <c r="D28" s="36">
        <v>132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2517</v>
      </c>
      <c r="B29" s="37">
        <v>244</v>
      </c>
      <c r="C29" s="38">
        <v>2548</v>
      </c>
      <c r="D29" s="39">
        <v>226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2518</v>
      </c>
      <c r="B30" s="41">
        <v>350</v>
      </c>
      <c r="C30" s="42">
        <v>2549</v>
      </c>
      <c r="D30" s="39">
        <v>245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2519</v>
      </c>
      <c r="B31" s="30">
        <v>144</v>
      </c>
      <c r="C31" s="44">
        <v>2550</v>
      </c>
      <c r="D31" s="45">
        <v>121.75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2520</v>
      </c>
      <c r="B32" s="49">
        <v>180</v>
      </c>
      <c r="C32" s="38">
        <v>2551</v>
      </c>
      <c r="D32" s="50">
        <v>100.5</v>
      </c>
      <c r="F32" s="89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2521</v>
      </c>
      <c r="B33" s="16">
        <v>208</v>
      </c>
      <c r="C33" s="44">
        <v>2552</v>
      </c>
      <c r="D33" s="87">
        <v>52.6</v>
      </c>
      <c r="E33" s="13" t="s">
        <v>1</v>
      </c>
      <c r="F33" s="98">
        <v>2556</v>
      </c>
      <c r="G33" s="99">
        <v>2557</v>
      </c>
      <c r="H33" s="99">
        <v>2558</v>
      </c>
      <c r="I33" s="99">
        <v>2559</v>
      </c>
      <c r="J33" s="99">
        <v>2560</v>
      </c>
      <c r="K33" s="99"/>
      <c r="L33" s="99"/>
      <c r="M33" s="99"/>
      <c r="N33" s="99"/>
      <c r="O33" s="100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2522</v>
      </c>
      <c r="B34" s="49">
        <v>136</v>
      </c>
      <c r="C34" s="44">
        <v>2553</v>
      </c>
      <c r="D34" s="88">
        <v>165.5</v>
      </c>
      <c r="E34" s="90" t="s">
        <v>20</v>
      </c>
      <c r="F34" s="97">
        <v>163.6</v>
      </c>
      <c r="G34" s="101">
        <v>122.6</v>
      </c>
      <c r="H34" s="101">
        <v>23.06</v>
      </c>
      <c r="I34" s="102">
        <v>181.75</v>
      </c>
      <c r="J34" s="91"/>
      <c r="K34" s="91"/>
      <c r="L34" s="91"/>
      <c r="M34" s="91"/>
      <c r="N34" s="91"/>
      <c r="O34" s="92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2">
        <v>2523</v>
      </c>
      <c r="B35" s="16">
        <v>160</v>
      </c>
      <c r="C35" s="44">
        <v>2554</v>
      </c>
      <c r="D35" s="50">
        <v>275</v>
      </c>
      <c r="E35" s="93"/>
      <c r="F35" s="94"/>
      <c r="S35" s="26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54">
        <v>2524</v>
      </c>
      <c r="B36" s="55">
        <v>183</v>
      </c>
      <c r="C36" s="56">
        <v>2555</v>
      </c>
      <c r="D36" s="57">
        <v>158</v>
      </c>
      <c r="E36" s="95"/>
      <c r="F36" s="96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8"/>
      <c r="C37" s="59" t="s">
        <v>10</v>
      </c>
      <c r="D37" s="60">
        <v>2</v>
      </c>
      <c r="E37" s="61">
        <v>3</v>
      </c>
      <c r="F37" s="61">
        <v>4</v>
      </c>
      <c r="G37" s="61">
        <v>5</v>
      </c>
      <c r="H37" s="61">
        <v>6</v>
      </c>
      <c r="I37" s="61">
        <v>10</v>
      </c>
      <c r="J37" s="61">
        <v>20</v>
      </c>
      <c r="K37" s="61">
        <v>25</v>
      </c>
      <c r="L37" s="61">
        <v>50</v>
      </c>
      <c r="M37" s="61">
        <v>100</v>
      </c>
      <c r="N37" s="61">
        <v>200</v>
      </c>
      <c r="O37" s="61">
        <v>500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.75">
      <c r="A38" s="26"/>
      <c r="B38" s="58"/>
      <c r="C38" s="62" t="s">
        <v>2</v>
      </c>
      <c r="D38" s="63">
        <f aca="true" t="shared" si="1" ref="D38:O38">ROUND((((-LN(-LN(1-1/D37)))+$B$83*$B$84)/$B$83),2)</f>
        <v>161.15</v>
      </c>
      <c r="E38" s="62">
        <f t="shared" si="1"/>
        <v>194.56</v>
      </c>
      <c r="F38" s="64">
        <f t="shared" si="1"/>
        <v>215.95</v>
      </c>
      <c r="G38" s="64">
        <f t="shared" si="1"/>
        <v>231.78</v>
      </c>
      <c r="H38" s="64">
        <f t="shared" si="1"/>
        <v>244.38</v>
      </c>
      <c r="I38" s="64">
        <f t="shared" si="1"/>
        <v>278.55</v>
      </c>
      <c r="J38" s="64">
        <f t="shared" si="1"/>
        <v>323.41</v>
      </c>
      <c r="K38" s="64">
        <f t="shared" si="1"/>
        <v>337.65</v>
      </c>
      <c r="L38" s="64">
        <f t="shared" si="1"/>
        <v>381.48</v>
      </c>
      <c r="M38" s="64">
        <f t="shared" si="1"/>
        <v>425</v>
      </c>
      <c r="N38" s="64">
        <f t="shared" si="1"/>
        <v>468.35</v>
      </c>
      <c r="O38" s="64">
        <f t="shared" si="1"/>
        <v>525.55</v>
      </c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4">
      <c r="A39" s="26"/>
      <c r="B39" s="58"/>
      <c r="C39" s="66"/>
      <c r="D39" s="67" t="s">
        <v>11</v>
      </c>
      <c r="E39" s="68"/>
      <c r="F39" s="68" t="s">
        <v>19</v>
      </c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8"/>
      <c r="C41" s="58"/>
      <c r="D41" s="58"/>
      <c r="E41" s="23"/>
      <c r="G41" s="69" t="s">
        <v>21</v>
      </c>
      <c r="I41" s="26">
        <v>2494</v>
      </c>
      <c r="J41" s="25">
        <v>212</v>
      </c>
      <c r="K41" s="26"/>
      <c r="S41" s="26"/>
      <c r="Y41" s="6"/>
      <c r="Z41" s="6"/>
      <c r="AA41" s="6"/>
      <c r="AB41" s="6"/>
    </row>
    <row r="42" spans="1:28" ht="21.75">
      <c r="A42" s="24"/>
      <c r="B42" s="70"/>
      <c r="C42" s="70"/>
      <c r="D42" s="70"/>
      <c r="E42" s="1"/>
      <c r="I42" s="26">
        <v>2495</v>
      </c>
      <c r="J42" s="25">
        <v>251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2496</v>
      </c>
      <c r="J43" s="25">
        <v>177</v>
      </c>
      <c r="K43" s="26"/>
      <c r="S43" s="26"/>
      <c r="Y43" s="6"/>
      <c r="Z43" s="6"/>
      <c r="AA43" s="6"/>
      <c r="AB43" s="6"/>
    </row>
    <row r="44" spans="1:28" ht="21.75">
      <c r="A44" s="24"/>
      <c r="B44" s="70"/>
      <c r="C44" s="70"/>
      <c r="D44" s="70"/>
      <c r="E44" s="1"/>
      <c r="I44" s="26">
        <v>2497</v>
      </c>
      <c r="J44" s="25">
        <v>258</v>
      </c>
      <c r="K44" s="26"/>
      <c r="S44" s="26"/>
      <c r="Y44" s="6"/>
      <c r="Z44" s="6"/>
      <c r="AA44" s="6"/>
      <c r="AB44" s="6"/>
    </row>
    <row r="45" spans="1:28" ht="21.75">
      <c r="A45" s="24"/>
      <c r="B45" s="70"/>
      <c r="C45" s="70"/>
      <c r="D45" s="70"/>
      <c r="E45" s="72"/>
      <c r="I45" s="26">
        <v>2498</v>
      </c>
      <c r="J45" s="25">
        <v>132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2499</v>
      </c>
      <c r="J46" s="25">
        <v>267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2500</v>
      </c>
      <c r="J47" s="25">
        <v>253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2501</v>
      </c>
      <c r="J48" s="25">
        <v>128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2502</v>
      </c>
      <c r="J49" s="25">
        <v>243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2503</v>
      </c>
      <c r="J50" s="25">
        <v>154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2504</v>
      </c>
      <c r="J51" s="25">
        <v>242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2505</v>
      </c>
      <c r="J52" s="25">
        <v>219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2506</v>
      </c>
      <c r="J53" s="25">
        <v>219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2507</v>
      </c>
      <c r="J54" s="25">
        <v>192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2508</v>
      </c>
      <c r="J55" s="25">
        <v>248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2509</v>
      </c>
      <c r="J56" s="25">
        <v>176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2510</v>
      </c>
      <c r="J57" s="25">
        <v>246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2511</v>
      </c>
      <c r="J58" s="25">
        <v>121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2512</v>
      </c>
      <c r="J59" s="25">
        <v>296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2513</v>
      </c>
      <c r="J60" s="25">
        <v>286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2514</v>
      </c>
      <c r="J61" s="25">
        <v>319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2515</v>
      </c>
      <c r="J62" s="25">
        <v>212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78">
        <v>2516</v>
      </c>
      <c r="J63" s="103">
        <v>376</v>
      </c>
      <c r="K63" s="7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0"/>
      <c r="C64" s="80"/>
      <c r="D64" s="80"/>
      <c r="E64" s="80"/>
      <c r="F64" s="80"/>
      <c r="G64" s="53"/>
      <c r="H64" s="53"/>
      <c r="I64" s="81">
        <v>2517</v>
      </c>
      <c r="J64" s="104">
        <v>244</v>
      </c>
      <c r="K64" s="82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2518</v>
      </c>
      <c r="J65" s="25">
        <v>350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2519</v>
      </c>
      <c r="J66" s="25">
        <v>144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2520</v>
      </c>
      <c r="J67" s="25">
        <v>180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2521</v>
      </c>
      <c r="J68" s="25">
        <v>208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2522</v>
      </c>
      <c r="J69" s="25">
        <v>136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2523</v>
      </c>
      <c r="J70" s="25">
        <v>160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2524</v>
      </c>
      <c r="J71" s="25">
        <v>183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2525</v>
      </c>
      <c r="J72" s="25">
        <v>154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2526</v>
      </c>
      <c r="J73" s="25">
        <v>113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2527</v>
      </c>
      <c r="J74" s="25">
        <v>80.4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2528</v>
      </c>
      <c r="J75" s="25">
        <v>147.7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2529</v>
      </c>
      <c r="J76" s="25">
        <v>160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2530</v>
      </c>
      <c r="J77" s="25">
        <v>207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2531</v>
      </c>
      <c r="J78" s="25">
        <v>122.4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2532</v>
      </c>
      <c r="J79" s="25">
        <v>82.3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3">
        <f>IF($A$79&gt;=6,VLOOKUP($F$78,$X$3:$AC$38,$A$79-4),VLOOKUP($A$78,$X$3:$AC$38,$A$79+1))</f>
        <v>0.554034</v>
      </c>
      <c r="C80" s="83"/>
      <c r="D80" s="83"/>
      <c r="E80" s="83"/>
      <c r="I80" s="26">
        <v>2533</v>
      </c>
      <c r="J80" s="25">
        <v>82.2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3">
        <f>IF($A$79&gt;=6,VLOOKUP($F$78,$Y$58:$AD$97,$A$79-4),VLOOKUP($A$78,$Y$58:$AD$97,$A$79+1))</f>
        <v>1.182418</v>
      </c>
      <c r="C81" s="83"/>
      <c r="D81" s="83"/>
      <c r="E81" s="83"/>
      <c r="I81" s="26">
        <v>2534</v>
      </c>
      <c r="J81" s="25">
        <v>108.8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2535</v>
      </c>
      <c r="J82" s="25">
        <v>152.5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4">
        <f>B81/V6</f>
        <v>0.016045394037544528</v>
      </c>
      <c r="C83" s="84"/>
      <c r="D83" s="84"/>
      <c r="E83" s="84"/>
      <c r="I83" s="26">
        <v>2536</v>
      </c>
      <c r="J83" s="25">
        <v>48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5">
        <f>V4-(B80/B83)</f>
        <v>138.30292818022022</v>
      </c>
      <c r="C84" s="84"/>
      <c r="D84" s="84"/>
      <c r="E84" s="84"/>
      <c r="I84" s="26">
        <v>2537</v>
      </c>
      <c r="J84" s="25">
        <v>152.5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2538</v>
      </c>
      <c r="J85" s="25">
        <v>131.4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2539</v>
      </c>
      <c r="J86" s="25">
        <v>113.5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2540</v>
      </c>
      <c r="J87" s="25">
        <v>91.5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2541</v>
      </c>
      <c r="J88" s="25">
        <v>91.5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2542</v>
      </c>
      <c r="J89" s="25">
        <v>70.5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2543</v>
      </c>
      <c r="J90" s="25">
        <v>113.5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2544</v>
      </c>
      <c r="J91" s="86">
        <v>193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2545</v>
      </c>
      <c r="J92" s="86">
        <v>135.5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>
        <v>2546</v>
      </c>
      <c r="J93" s="86">
        <v>137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>
        <v>2547</v>
      </c>
      <c r="J94" s="86">
        <v>132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76">
        <v>2548</v>
      </c>
      <c r="J95" s="86">
        <v>226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6">
        <v>2549</v>
      </c>
      <c r="J96" s="86">
        <v>245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6">
        <v>2550</v>
      </c>
      <c r="J97" s="86">
        <v>121.75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76">
        <v>2551</v>
      </c>
      <c r="J98" s="25">
        <v>100.5</v>
      </c>
      <c r="K98" s="26"/>
    </row>
    <row r="99" spans="2:11" ht="21.75">
      <c r="B99" s="1"/>
      <c r="C99" s="1"/>
      <c r="D99" s="1"/>
      <c r="E99" s="1"/>
      <c r="I99" s="76">
        <v>2552</v>
      </c>
      <c r="J99" s="86">
        <v>52.6</v>
      </c>
      <c r="K99" s="26"/>
    </row>
    <row r="100" spans="2:11" ht="21.75">
      <c r="B100" s="1"/>
      <c r="C100" s="1"/>
      <c r="D100" s="1"/>
      <c r="E100" s="1"/>
      <c r="I100" s="76">
        <v>2553</v>
      </c>
      <c r="J100" s="86">
        <v>165.5</v>
      </c>
      <c r="K100" s="26"/>
    </row>
    <row r="101" spans="2:11" ht="21.75">
      <c r="B101" s="1"/>
      <c r="C101" s="1"/>
      <c r="D101" s="1"/>
      <c r="E101" s="1"/>
      <c r="I101" s="76">
        <v>2554</v>
      </c>
      <c r="J101" s="25">
        <v>275</v>
      </c>
      <c r="K101" s="26"/>
    </row>
    <row r="102" spans="9:11" ht="21.75">
      <c r="I102" s="76">
        <v>2555</v>
      </c>
      <c r="J102" s="86">
        <v>158</v>
      </c>
      <c r="K102" s="26"/>
    </row>
    <row r="103" spans="9:11" ht="21.75">
      <c r="I103" s="76">
        <v>2556</v>
      </c>
      <c r="J103" s="25">
        <v>163.6</v>
      </c>
      <c r="K103" s="26"/>
    </row>
    <row r="104" spans="9:11" ht="21.75">
      <c r="I104" s="76">
        <v>2557</v>
      </c>
      <c r="J104" s="25">
        <v>122.6</v>
      </c>
      <c r="K104" s="26"/>
    </row>
    <row r="105" spans="9:11" ht="21.75">
      <c r="I105" s="76">
        <v>2558</v>
      </c>
      <c r="J105" s="25">
        <v>23.06</v>
      </c>
      <c r="K105" s="26"/>
    </row>
    <row r="106" spans="9:11" ht="21.75">
      <c r="I106" s="76">
        <v>2559</v>
      </c>
      <c r="J106" s="25">
        <v>181.75</v>
      </c>
      <c r="K106" s="26"/>
    </row>
    <row r="107" spans="9:11" ht="21.75">
      <c r="I107" s="76">
        <v>2560</v>
      </c>
      <c r="J107" s="25">
        <v>92.19</v>
      </c>
      <c r="K107" s="26"/>
    </row>
    <row r="108" spans="9:11" ht="21.75">
      <c r="I108" s="26"/>
      <c r="J108" s="25"/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5"/>
      <c r="K118" s="26"/>
    </row>
    <row r="119" spans="9:11" ht="21.75">
      <c r="I119" s="26"/>
      <c r="J119" s="25"/>
      <c r="K119" s="26"/>
    </row>
    <row r="120" spans="9:11" ht="21.75">
      <c r="I120" s="26"/>
      <c r="J120" s="25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2010-10-28T08:53:55Z</cp:lastPrinted>
  <dcterms:created xsi:type="dcterms:W3CDTF">2001-08-27T04:05:15Z</dcterms:created>
  <dcterms:modified xsi:type="dcterms:W3CDTF">2018-06-22T03:23:11Z</dcterms:modified>
  <cp:category/>
  <cp:version/>
  <cp:contentType/>
  <cp:contentStatus/>
</cp:coreProperties>
</file>