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5" sheetId="1" r:id="rId1"/>
    <sheet name="data P.5" sheetId="2" r:id="rId2"/>
  </sheets>
  <definedNames>
    <definedName name="_xlnm.Print_Area" localSheetId="1">'data P.5'!$A:$IV</definedName>
  </definedNames>
  <calcPr fullCalcOnLoad="1"/>
</workbook>
</file>

<file path=xl/sharedStrings.xml><?xml version="1.0" encoding="utf-8"?>
<sst xmlns="http://schemas.openxmlformats.org/spreadsheetml/2006/main" count="60" uniqueCount="40">
  <si>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</si>
  <si>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</si>
  <si>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</si>
  <si>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</si>
  <si>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</si>
  <si>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</si>
  <si>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</si>
  <si>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</si>
  <si>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</si>
  <si>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</si>
  <si>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</si>
  <si>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เมืองลำพูน</t>
  </si>
  <si>
    <t>ห้วยแก้ว</t>
  </si>
  <si>
    <t>ห้วยหม้อ</t>
  </si>
  <si>
    <t>แม่ฮ่องฮัก</t>
  </si>
  <si>
    <t>ตร.กม.</t>
  </si>
  <si>
    <t>( D A. )</t>
  </si>
  <si>
    <t>( Runoff )</t>
  </si>
  <si>
    <t>( Runoff*1000/DA. )</t>
  </si>
  <si>
    <t>%</t>
  </si>
  <si>
    <t xml:space="preserve">ดังนั้น Runoff coefficient       </t>
  </si>
  <si>
    <t>0-7052</t>
  </si>
  <si>
    <t>0-7032</t>
  </si>
  <si>
    <t>0-7550</t>
  </si>
  <si>
    <t>0-7341</t>
  </si>
  <si>
    <t>0-7440</t>
  </si>
  <si>
    <t>0-7760</t>
  </si>
  <si>
    <t>0-7530</t>
  </si>
  <si>
    <t>0-7012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</si>
  <si>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</si>
  <si>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</si>
  <si>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</si>
  <si>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</si>
  <si>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</si>
  <si>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เขื่อนแม่กวง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</si>
  <si>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</si>
  <si>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</si>
  <si>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</si>
  <si>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P.5   </t>
  </si>
  <si>
    <t xml:space="preserve"> Runoff  coefficient สถานี P.5 สะพานท่าสิงห์ อ.เมือง จ.ลำพูน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</si>
</sst>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4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3" fillId="5" borderId="3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187" fontId="3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 น้ำกวง สะพานท่าสิงห์ อ.เมือง จ.ลำพูน
พื้นที่รับน้ำ 1,569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P.5'!$M$5:$M$60</c:f>
              <c:numCache>
                <c:ptCount val="56"/>
                <c:pt idx="0">
                  <c:v>1200.3333333333333</c:v>
                </c:pt>
                <c:pt idx="1">
                  <c:v>1462.3333333333333</c:v>
                </c:pt>
                <c:pt idx="2">
                  <c:v>1063.2333333333333</c:v>
                </c:pt>
                <c:pt idx="3">
                  <c:v>1049.65</c:v>
                </c:pt>
                <c:pt idx="4">
                  <c:v>1138.1333333333334</c:v>
                </c:pt>
                <c:pt idx="5">
                  <c:v>980.1</c:v>
                </c:pt>
                <c:pt idx="6">
                  <c:v>998.9</c:v>
                </c:pt>
                <c:pt idx="7">
                  <c:v>1060.05</c:v>
                </c:pt>
                <c:pt idx="8">
                  <c:v>1210.1333333333334</c:v>
                </c:pt>
                <c:pt idx="9">
                  <c:v>1469.2666666666664</c:v>
                </c:pt>
                <c:pt idx="10">
                  <c:v>1011.85</c:v>
                </c:pt>
                <c:pt idx="11">
                  <c:v>958.9</c:v>
                </c:pt>
                <c:pt idx="12">
                  <c:v>1238</c:v>
                </c:pt>
                <c:pt idx="13">
                  <c:v>939.64</c:v>
                </c:pt>
                <c:pt idx="14">
                  <c:v>1034.54</c:v>
                </c:pt>
                <c:pt idx="15">
                  <c:v>1130.1200000000001</c:v>
                </c:pt>
                <c:pt idx="16">
                  <c:v>865.7499999999999</c:v>
                </c:pt>
                <c:pt idx="17">
                  <c:v>844.734</c:v>
                </c:pt>
                <c:pt idx="18">
                  <c:v>1301.2599999999998</c:v>
                </c:pt>
                <c:pt idx="19">
                  <c:v>1233.44</c:v>
                </c:pt>
                <c:pt idx="20">
                  <c:v>974.28</c:v>
                </c:pt>
                <c:pt idx="21">
                  <c:v>1215.65</c:v>
                </c:pt>
                <c:pt idx="22">
                  <c:v>1185.475</c:v>
                </c:pt>
                <c:pt idx="23">
                  <c:v>1505.48</c:v>
                </c:pt>
                <c:pt idx="24">
                  <c:v>1014.14</c:v>
                </c:pt>
                <c:pt idx="25">
                  <c:v>1203.6333333333334</c:v>
                </c:pt>
                <c:pt idx="26">
                  <c:v>1141.4166666666667</c:v>
                </c:pt>
                <c:pt idx="27">
                  <c:v>791.9333333333333</c:v>
                </c:pt>
                <c:pt idx="28">
                  <c:v>1028.6333333333334</c:v>
                </c:pt>
                <c:pt idx="29">
                  <c:v>1087.9166666666667</c:v>
                </c:pt>
                <c:pt idx="30">
                  <c:v>866.9499999999999</c:v>
                </c:pt>
                <c:pt idx="31">
                  <c:v>1022.85</c:v>
                </c:pt>
                <c:pt idx="32">
                  <c:v>723.5500000000001</c:v>
                </c:pt>
                <c:pt idx="33">
                  <c:v>998.7833333333334</c:v>
                </c:pt>
                <c:pt idx="34">
                  <c:v>937.9499999999999</c:v>
                </c:pt>
                <c:pt idx="35">
                  <c:v>1044.8799999999999</c:v>
                </c:pt>
                <c:pt idx="36">
                  <c:v>1093.6000000000001</c:v>
                </c:pt>
                <c:pt idx="37">
                  <c:v>967.2166666666668</c:v>
                </c:pt>
                <c:pt idx="38">
                  <c:v>984.6833333333334</c:v>
                </c:pt>
                <c:pt idx="39">
                  <c:v>807.5</c:v>
                </c:pt>
                <c:pt idx="40">
                  <c:v>884.2</c:v>
                </c:pt>
                <c:pt idx="41">
                  <c:v>1466.9857142857143</c:v>
                </c:pt>
                <c:pt idx="42">
                  <c:v>1286.8</c:v>
                </c:pt>
                <c:pt idx="43">
                  <c:v>1039.4499999999998</c:v>
                </c:pt>
                <c:pt idx="44">
                  <c:v>1004.225</c:v>
                </c:pt>
                <c:pt idx="45">
                  <c:v>945.6499999999999</c:v>
                </c:pt>
                <c:pt idx="46">
                  <c:v>1241</c:v>
                </c:pt>
                <c:pt idx="47">
                  <c:v>1598.0750000000003</c:v>
                </c:pt>
                <c:pt idx="48">
                  <c:v>987.2875</c:v>
                </c:pt>
                <c:pt idx="49">
                  <c:v>1159.857142857143</c:v>
                </c:pt>
                <c:pt idx="50">
                  <c:v>903.3857142857142</c:v>
                </c:pt>
                <c:pt idx="51">
                  <c:v>785.7333333333332</c:v>
                </c:pt>
                <c:pt idx="52">
                  <c:v>1256.6666666666667</c:v>
                </c:pt>
                <c:pt idx="53">
                  <c:v>1243.14</c:v>
                </c:pt>
              </c:numCache>
            </c:numRef>
          </c:xVal>
          <c:yVal>
            <c:numRef>
              <c:f>'data P.5'!$D$5:$D$60</c:f>
              <c:numCache>
                <c:ptCount val="56"/>
                <c:pt idx="0">
                  <c:v>593.2504780114723</c:v>
                </c:pt>
                <c:pt idx="1">
                  <c:v>618.8017845761632</c:v>
                </c:pt>
                <c:pt idx="2">
                  <c:v>482.7214786488209</c:v>
                </c:pt>
                <c:pt idx="3">
                  <c:v>422.7087316762269</c:v>
                </c:pt>
                <c:pt idx="4">
                  <c:v>723.3652007648184</c:v>
                </c:pt>
                <c:pt idx="5">
                  <c:v>363.8368387507967</c:v>
                </c:pt>
                <c:pt idx="6">
                  <c:v>356.64117272147865</c:v>
                </c:pt>
                <c:pt idx="7">
                  <c:v>458.81453154875715</c:v>
                </c:pt>
                <c:pt idx="8">
                  <c:v>397.2530274059911</c:v>
                </c:pt>
                <c:pt idx="9">
                  <c:v>644.1300191204589</c:v>
                </c:pt>
                <c:pt idx="10">
                  <c:v>448.8400254939452</c:v>
                </c:pt>
                <c:pt idx="11">
                  <c:v>430.2613129381772</c:v>
                </c:pt>
                <c:pt idx="12">
                  <c:v>379.993626513703</c:v>
                </c:pt>
                <c:pt idx="13">
                  <c:v>312.1797323135755</c:v>
                </c:pt>
                <c:pt idx="14">
                  <c:v>334.23199490121095</c:v>
                </c:pt>
                <c:pt idx="15">
                  <c:v>496.52644996813257</c:v>
                </c:pt>
                <c:pt idx="16">
                  <c:v>320.65646908859145</c:v>
                </c:pt>
                <c:pt idx="17">
                  <c:v>413.6073932441045</c:v>
                </c:pt>
                <c:pt idx="18">
                  <c:v>963.0720203951562</c:v>
                </c:pt>
                <c:pt idx="19">
                  <c:v>912.721478648821</c:v>
                </c:pt>
                <c:pt idx="20">
                  <c:v>413.3970681963034</c:v>
                </c:pt>
                <c:pt idx="21">
                  <c:v>923.5691523263225</c:v>
                </c:pt>
                <c:pt idx="22">
                  <c:v>532.4856596558318</c:v>
                </c:pt>
                <c:pt idx="23">
                  <c:v>852.791586998088</c:v>
                </c:pt>
                <c:pt idx="25">
                  <c:v>414.1427660930529</c:v>
                </c:pt>
                <c:pt idx="26">
                  <c:v>567.3996175908222</c:v>
                </c:pt>
                <c:pt idx="27">
                  <c:v>224.23199490121095</c:v>
                </c:pt>
                <c:pt idx="28">
                  <c:v>387.38687061822816</c:v>
                </c:pt>
                <c:pt idx="29">
                  <c:v>450.35054174633524</c:v>
                </c:pt>
                <c:pt idx="30">
                  <c:v>241.2619502868069</c:v>
                </c:pt>
                <c:pt idx="31">
                  <c:v>291.0197578075207</c:v>
                </c:pt>
                <c:pt idx="32">
                  <c:v>191.8674314850223</c:v>
                </c:pt>
                <c:pt idx="33">
                  <c:v>359.60484384958573</c:v>
                </c:pt>
                <c:pt idx="34">
                  <c:v>264.91395793499044</c:v>
                </c:pt>
                <c:pt idx="35">
                  <c:v>342.9445506692161</c:v>
                </c:pt>
                <c:pt idx="36">
                  <c:v>318.2345442957298</c:v>
                </c:pt>
                <c:pt idx="37">
                  <c:v>277.9094964945825</c:v>
                </c:pt>
                <c:pt idx="38">
                  <c:v>249.37539834289356</c:v>
                </c:pt>
                <c:pt idx="39">
                  <c:v>175.21351179094964</c:v>
                </c:pt>
                <c:pt idx="40">
                  <c:v>191.38304652644996</c:v>
                </c:pt>
                <c:pt idx="41">
                  <c:v>552.4654990439772</c:v>
                </c:pt>
                <c:pt idx="42">
                  <c:v>470.0956022944551</c:v>
                </c:pt>
                <c:pt idx="43">
                  <c:v>248.88463989802423</c:v>
                </c:pt>
                <c:pt idx="44">
                  <c:v>221.38304652644996</c:v>
                </c:pt>
                <c:pt idx="45">
                  <c:v>191.7017208413002</c:v>
                </c:pt>
                <c:pt idx="46">
                  <c:v>304.8693435309114</c:v>
                </c:pt>
                <c:pt idx="47">
                  <c:v>814.4177437858508</c:v>
                </c:pt>
                <c:pt idx="48">
                  <c:v>260.39515615041427</c:v>
                </c:pt>
                <c:pt idx="49">
                  <c:v>257.8011472275335</c:v>
                </c:pt>
                <c:pt idx="50">
                  <c:v>196.8706182281708</c:v>
                </c:pt>
                <c:pt idx="51">
                  <c:v>96.98947915869981</c:v>
                </c:pt>
                <c:pt idx="52">
                  <c:v>188.78266411727213</c:v>
                </c:pt>
                <c:pt idx="53">
                  <c:v>255.83173996175907</c:v>
                </c:pt>
              </c:numCache>
            </c:numRef>
          </c:yVal>
          <c:smooth val="0"/>
        </c:ser>
        <c:axId val="23290620"/>
        <c:axId val="11441677"/>
      </c:scatterChart>
      <c:valAx>
        <c:axId val="23290620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1441677"/>
        <c:crosses val="autoZero"/>
        <c:crossBetween val="midCat"/>
        <c:dispUnits/>
        <c:majorUnit val="100"/>
        <c:minorUnit val="100"/>
      </c:valAx>
      <c:valAx>
        <c:axId val="1144167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290620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1"/>
  <sheetViews>
    <sheetView tabSelected="1" workbookViewId="0" topLeftCell="A1">
      <pane ySplit="3" topLeftCell="BM52" activePane="bottomLeft" state="frozen"/>
      <selection pane="topLeft" activeCell="A1" sqref="A1"/>
      <selection pane="bottomLeft" activeCell="J65" sqref="J65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8515625" style="1" customWidth="1"/>
    <col min="4" max="4" width="12.28125" style="3" customWidth="1"/>
    <col min="5" max="13" width="7.7109375" style="1" customWidth="1"/>
    <col min="14" max="14" width="11.5742187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59" ht="19.5" customHeight="1">
      <c r="B2" s="41" t="s">
        <v>0</v>
      </c>
      <c r="C2" s="24" t="s">
        <v>29</v>
      </c>
      <c r="D2" s="24" t="s">
        <v>30</v>
      </c>
      <c r="E2" s="44" t="s">
        <v>2</v>
      </c>
      <c r="F2" s="45"/>
      <c r="G2" s="45"/>
      <c r="H2" s="45"/>
      <c r="I2" s="45"/>
      <c r="J2" s="45"/>
      <c r="K2" s="45"/>
      <c r="L2" s="45"/>
      <c r="M2" s="45"/>
      <c r="N2" s="28" t="s">
        <v>19</v>
      </c>
      <c r="O2" s="4"/>
      <c r="P2" s="4"/>
      <c r="Q2" s="4"/>
      <c r="R2" s="4"/>
      <c r="S2" s="4"/>
      <c r="T2" s="4"/>
      <c r="U2" s="4"/>
      <c r="V2" s="4"/>
      <c r="AU2" s="19"/>
      <c r="AV2" s="5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2:59" ht="19.5" customHeight="1">
      <c r="B3" s="42"/>
      <c r="C3" s="25" t="s">
        <v>31</v>
      </c>
      <c r="D3" s="25" t="s">
        <v>32</v>
      </c>
      <c r="E3" s="34" t="s">
        <v>8</v>
      </c>
      <c r="F3" s="34" t="s">
        <v>9</v>
      </c>
      <c r="G3" s="34" t="s">
        <v>10</v>
      </c>
      <c r="H3" s="34" t="s">
        <v>34</v>
      </c>
      <c r="I3" s="34" t="s">
        <v>12</v>
      </c>
      <c r="J3" s="34" t="s">
        <v>13</v>
      </c>
      <c r="K3" s="34" t="s">
        <v>14</v>
      </c>
      <c r="L3" s="34" t="s">
        <v>11</v>
      </c>
      <c r="M3" s="34" t="s">
        <v>3</v>
      </c>
      <c r="N3" s="29" t="s">
        <v>33</v>
      </c>
      <c r="O3" s="4"/>
      <c r="P3" s="4"/>
      <c r="Q3" s="4"/>
      <c r="R3" s="4"/>
      <c r="S3" s="4"/>
      <c r="T3" s="4"/>
      <c r="U3" s="4"/>
      <c r="V3" s="4"/>
      <c r="AU3" s="19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43"/>
      <c r="C4" s="38" t="s">
        <v>6</v>
      </c>
      <c r="D4" s="39" t="s">
        <v>4</v>
      </c>
      <c r="E4" s="38" t="s">
        <v>21</v>
      </c>
      <c r="F4" s="38" t="s">
        <v>22</v>
      </c>
      <c r="G4" s="38" t="s">
        <v>23</v>
      </c>
      <c r="H4" s="38" t="s">
        <v>24</v>
      </c>
      <c r="I4" s="38" t="s">
        <v>25</v>
      </c>
      <c r="J4" s="38" t="s">
        <v>26</v>
      </c>
      <c r="K4" s="38" t="s">
        <v>27</v>
      </c>
      <c r="L4" s="38" t="s">
        <v>28</v>
      </c>
      <c r="M4" s="38" t="s">
        <v>4</v>
      </c>
      <c r="N4" s="30"/>
      <c r="O4" s="4"/>
      <c r="P4" s="4"/>
      <c r="Q4" s="4"/>
      <c r="R4" s="4"/>
      <c r="S4" s="4"/>
      <c r="T4" s="4"/>
      <c r="U4" s="4"/>
      <c r="V4" s="4"/>
      <c r="AU4" s="19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36">
        <v>930.81</v>
      </c>
      <c r="D5" s="26">
        <f aca="true" t="shared" si="0" ref="D5:D58">C5*1000/1569</f>
        <v>593.2504780114723</v>
      </c>
      <c r="E5" s="37">
        <v>1461.1</v>
      </c>
      <c r="F5" s="37">
        <v>967.1</v>
      </c>
      <c r="G5" s="37"/>
      <c r="H5" s="37"/>
      <c r="I5" s="37"/>
      <c r="J5" s="37"/>
      <c r="K5" s="37"/>
      <c r="L5" s="37">
        <v>1172.8</v>
      </c>
      <c r="M5" s="26">
        <f>AVERAGE(E5:L5)</f>
        <v>1200.3333333333333</v>
      </c>
      <c r="N5" s="16">
        <f>D5*100/M5</f>
        <v>49.42381099790106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2">
        <v>2496</v>
      </c>
      <c r="C6" s="31">
        <v>970.9</v>
      </c>
      <c r="D6" s="25">
        <f t="shared" si="0"/>
        <v>618.8017845761632</v>
      </c>
      <c r="E6" s="32">
        <v>1677.2</v>
      </c>
      <c r="F6" s="32">
        <v>1124.2</v>
      </c>
      <c r="G6" s="32"/>
      <c r="H6" s="32"/>
      <c r="I6" s="32"/>
      <c r="J6" s="32"/>
      <c r="K6" s="32"/>
      <c r="L6" s="32">
        <v>1585.6</v>
      </c>
      <c r="M6" s="25">
        <f>AVERAGE(E6:L6)</f>
        <v>1462.3333333333333</v>
      </c>
      <c r="N6" s="15">
        <f aca="true" t="shared" si="1" ref="N6:N51">D6*100/M6</f>
        <v>42.316055475917246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2">
        <v>2497</v>
      </c>
      <c r="C7" s="31">
        <v>757.39</v>
      </c>
      <c r="D7" s="25">
        <f t="shared" si="0"/>
        <v>482.7214786488209</v>
      </c>
      <c r="E7" s="32">
        <v>1468.2</v>
      </c>
      <c r="F7" s="32">
        <v>928.8</v>
      </c>
      <c r="G7" s="32"/>
      <c r="H7" s="32"/>
      <c r="I7" s="32"/>
      <c r="J7" s="32"/>
      <c r="K7" s="32"/>
      <c r="L7" s="32">
        <v>792.7</v>
      </c>
      <c r="M7" s="25">
        <f aca="true" t="shared" si="2" ref="M7:M52">AVERAGE(E7:L7)</f>
        <v>1063.2333333333333</v>
      </c>
      <c r="N7" s="15">
        <f t="shared" si="1"/>
        <v>45.40127397393055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2">
        <v>2498</v>
      </c>
      <c r="C8" s="31">
        <v>663.23</v>
      </c>
      <c r="D8" s="25">
        <f t="shared" si="0"/>
        <v>422.7087316762269</v>
      </c>
      <c r="E8" s="32">
        <v>1149.3</v>
      </c>
      <c r="F8" s="32">
        <v>950</v>
      </c>
      <c r="G8" s="32"/>
      <c r="H8" s="32"/>
      <c r="I8" s="32"/>
      <c r="J8" s="32"/>
      <c r="K8" s="32"/>
      <c r="L8" s="32" t="s">
        <v>1</v>
      </c>
      <c r="M8" s="25">
        <f t="shared" si="2"/>
        <v>1049.65</v>
      </c>
      <c r="N8" s="15">
        <f t="shared" si="1"/>
        <v>40.27139824476986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2">
        <v>2499</v>
      </c>
      <c r="C9" s="31">
        <v>1134.96</v>
      </c>
      <c r="D9" s="25">
        <f t="shared" si="0"/>
        <v>723.3652007648184</v>
      </c>
      <c r="E9" s="32">
        <v>1395.2</v>
      </c>
      <c r="F9" s="32">
        <v>853.7</v>
      </c>
      <c r="G9" s="32"/>
      <c r="H9" s="32"/>
      <c r="I9" s="32"/>
      <c r="J9" s="32"/>
      <c r="K9" s="32"/>
      <c r="L9" s="32">
        <v>1165.5</v>
      </c>
      <c r="M9" s="25">
        <f t="shared" si="2"/>
        <v>1138.1333333333334</v>
      </c>
      <c r="N9" s="15">
        <f t="shared" si="1"/>
        <v>63.55715798659955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2">
        <v>2500</v>
      </c>
      <c r="C10" s="31">
        <v>570.86</v>
      </c>
      <c r="D10" s="25">
        <f t="shared" si="0"/>
        <v>363.8368387507967</v>
      </c>
      <c r="E10" s="32">
        <v>1078.4</v>
      </c>
      <c r="F10" s="32">
        <v>881.8</v>
      </c>
      <c r="G10" s="32"/>
      <c r="H10" s="32"/>
      <c r="I10" s="32"/>
      <c r="J10" s="32"/>
      <c r="K10" s="32"/>
      <c r="L10" s="32" t="s">
        <v>1</v>
      </c>
      <c r="M10" s="25">
        <f t="shared" si="2"/>
        <v>980.1</v>
      </c>
      <c r="N10" s="15">
        <f t="shared" si="1"/>
        <v>37.12242003375132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2">
        <v>2501</v>
      </c>
      <c r="C11" s="31">
        <v>559.57</v>
      </c>
      <c r="D11" s="25">
        <f t="shared" si="0"/>
        <v>356.64117272147865</v>
      </c>
      <c r="E11" s="32">
        <v>1095.1</v>
      </c>
      <c r="F11" s="32">
        <v>902.7</v>
      </c>
      <c r="G11" s="32"/>
      <c r="H11" s="32"/>
      <c r="I11" s="32"/>
      <c r="J11" s="32"/>
      <c r="K11" s="32"/>
      <c r="L11" s="32" t="s">
        <v>1</v>
      </c>
      <c r="M11" s="25">
        <f t="shared" si="2"/>
        <v>998.9</v>
      </c>
      <c r="N11" s="15">
        <f t="shared" si="1"/>
        <v>35.70339100225034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2">
        <v>2502</v>
      </c>
      <c r="C12" s="31">
        <v>719.88</v>
      </c>
      <c r="D12" s="25">
        <f t="shared" si="0"/>
        <v>458.81453154875715</v>
      </c>
      <c r="E12" s="32">
        <v>1223.8</v>
      </c>
      <c r="F12" s="32">
        <v>896.3</v>
      </c>
      <c r="G12" s="32"/>
      <c r="H12" s="32"/>
      <c r="I12" s="32"/>
      <c r="J12" s="32"/>
      <c r="K12" s="32"/>
      <c r="L12" s="32" t="s">
        <v>1</v>
      </c>
      <c r="M12" s="25">
        <f t="shared" si="2"/>
        <v>1060.05</v>
      </c>
      <c r="N12" s="15">
        <f t="shared" si="1"/>
        <v>43.28234814855499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2">
        <v>2503</v>
      </c>
      <c r="C13" s="31">
        <v>623.29</v>
      </c>
      <c r="D13" s="25">
        <f t="shared" si="0"/>
        <v>397.2530274059911</v>
      </c>
      <c r="E13" s="32">
        <v>1287.1</v>
      </c>
      <c r="F13" s="32">
        <v>1402.2</v>
      </c>
      <c r="G13" s="32">
        <v>941.1</v>
      </c>
      <c r="H13" s="32"/>
      <c r="I13" s="32"/>
      <c r="J13" s="32"/>
      <c r="K13" s="32"/>
      <c r="L13" s="32" t="s">
        <v>1</v>
      </c>
      <c r="M13" s="25">
        <f t="shared" si="2"/>
        <v>1210.1333333333334</v>
      </c>
      <c r="N13" s="15">
        <f t="shared" si="1"/>
        <v>32.82721138767004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2">
        <v>2504</v>
      </c>
      <c r="C14" s="31">
        <v>1010.64</v>
      </c>
      <c r="D14" s="25">
        <f t="shared" si="0"/>
        <v>644.1300191204589</v>
      </c>
      <c r="E14" s="32">
        <v>1592.6</v>
      </c>
      <c r="F14" s="32">
        <v>1485.1</v>
      </c>
      <c r="G14" s="32">
        <v>1330.1</v>
      </c>
      <c r="H14" s="32"/>
      <c r="I14" s="32"/>
      <c r="J14" s="32"/>
      <c r="K14" s="32"/>
      <c r="L14" s="32" t="s">
        <v>1</v>
      </c>
      <c r="M14" s="25">
        <f t="shared" si="2"/>
        <v>1469.2666666666664</v>
      </c>
      <c r="N14" s="15">
        <f t="shared" si="1"/>
        <v>43.84023906169465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2">
        <v>2505</v>
      </c>
      <c r="C15" s="31">
        <v>704.23</v>
      </c>
      <c r="D15" s="25">
        <f t="shared" si="0"/>
        <v>448.8400254939452</v>
      </c>
      <c r="E15" s="32">
        <v>1206.1</v>
      </c>
      <c r="F15" s="32">
        <v>631.5</v>
      </c>
      <c r="G15" s="32">
        <v>997.4</v>
      </c>
      <c r="H15" s="32"/>
      <c r="I15" s="32"/>
      <c r="J15" s="32"/>
      <c r="K15" s="32"/>
      <c r="L15" s="32">
        <v>1212.4</v>
      </c>
      <c r="M15" s="25">
        <f t="shared" si="2"/>
        <v>1011.85</v>
      </c>
      <c r="N15" s="15">
        <f t="shared" si="1"/>
        <v>44.358356030433875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2">
        <v>2506</v>
      </c>
      <c r="C16" s="31">
        <v>675.08</v>
      </c>
      <c r="D16" s="25">
        <f t="shared" si="0"/>
        <v>430.2613129381772</v>
      </c>
      <c r="E16" s="32">
        <v>1184.9</v>
      </c>
      <c r="F16" s="32">
        <v>759.6</v>
      </c>
      <c r="G16" s="32">
        <v>1039.5</v>
      </c>
      <c r="H16" s="32"/>
      <c r="I16" s="32"/>
      <c r="J16" s="32"/>
      <c r="K16" s="32"/>
      <c r="L16" s="32">
        <v>851.6</v>
      </c>
      <c r="M16" s="25">
        <f t="shared" si="2"/>
        <v>958.9</v>
      </c>
      <c r="N16" s="15">
        <f t="shared" si="1"/>
        <v>44.870300650555556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2">
        <v>2507</v>
      </c>
      <c r="C17" s="31">
        <v>596.21</v>
      </c>
      <c r="D17" s="25">
        <f t="shared" si="0"/>
        <v>379.993626513703</v>
      </c>
      <c r="E17" s="32">
        <v>1371.6</v>
      </c>
      <c r="F17" s="32">
        <v>1152.7</v>
      </c>
      <c r="G17" s="32">
        <v>1332.8</v>
      </c>
      <c r="H17" s="32"/>
      <c r="I17" s="32"/>
      <c r="J17" s="32"/>
      <c r="K17" s="32"/>
      <c r="L17" s="32">
        <v>1094.9</v>
      </c>
      <c r="M17" s="25">
        <f t="shared" si="2"/>
        <v>1238</v>
      </c>
      <c r="N17" s="15">
        <f t="shared" si="1"/>
        <v>30.694153999491363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2">
        <v>2508</v>
      </c>
      <c r="C18" s="31">
        <v>489.81</v>
      </c>
      <c r="D18" s="25">
        <f t="shared" si="0"/>
        <v>312.1797323135755</v>
      </c>
      <c r="E18" s="32">
        <v>1014.4</v>
      </c>
      <c r="F18" s="32">
        <v>840.8</v>
      </c>
      <c r="G18" s="32">
        <v>920.3</v>
      </c>
      <c r="H18" s="32">
        <v>1242.7</v>
      </c>
      <c r="I18" s="32"/>
      <c r="J18" s="32"/>
      <c r="K18" s="32"/>
      <c r="L18" s="32">
        <v>680</v>
      </c>
      <c r="M18" s="25">
        <f t="shared" si="2"/>
        <v>939.64</v>
      </c>
      <c r="N18" s="15">
        <f t="shared" si="1"/>
        <v>33.22333365050184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2">
        <v>2509</v>
      </c>
      <c r="C19" s="31">
        <v>524.41</v>
      </c>
      <c r="D19" s="25">
        <f t="shared" si="0"/>
        <v>334.23199490121095</v>
      </c>
      <c r="E19" s="32">
        <v>1008.1</v>
      </c>
      <c r="F19" s="32">
        <v>1217.6</v>
      </c>
      <c r="G19" s="32">
        <v>1011.2</v>
      </c>
      <c r="H19" s="32">
        <v>1110.3</v>
      </c>
      <c r="I19" s="32"/>
      <c r="J19" s="32"/>
      <c r="K19" s="32"/>
      <c r="L19" s="32">
        <v>825.5</v>
      </c>
      <c r="M19" s="25">
        <f t="shared" si="2"/>
        <v>1034.54</v>
      </c>
      <c r="N19" s="15">
        <f t="shared" si="1"/>
        <v>32.307305169564344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2">
        <v>2510</v>
      </c>
      <c r="C20" s="31">
        <v>779.05</v>
      </c>
      <c r="D20" s="25">
        <f t="shared" si="0"/>
        <v>496.52644996813257</v>
      </c>
      <c r="E20" s="32">
        <v>1160.2</v>
      </c>
      <c r="F20" s="32">
        <v>1015.4</v>
      </c>
      <c r="G20" s="32">
        <v>1281.2</v>
      </c>
      <c r="H20" s="32">
        <v>1197</v>
      </c>
      <c r="I20" s="32"/>
      <c r="J20" s="32"/>
      <c r="K20" s="32"/>
      <c r="L20" s="32">
        <v>996.8</v>
      </c>
      <c r="M20" s="25">
        <f t="shared" si="2"/>
        <v>1130.1200000000001</v>
      </c>
      <c r="N20" s="15">
        <f t="shared" si="1"/>
        <v>43.93572806145653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2">
        <v>2511</v>
      </c>
      <c r="C21" s="31">
        <v>503.11</v>
      </c>
      <c r="D21" s="25">
        <f t="shared" si="0"/>
        <v>320.65646908859145</v>
      </c>
      <c r="E21" s="32">
        <v>764.5</v>
      </c>
      <c r="F21" s="32" t="s">
        <v>1</v>
      </c>
      <c r="G21" s="32">
        <v>928.1</v>
      </c>
      <c r="H21" s="32">
        <v>1063.3</v>
      </c>
      <c r="I21" s="32"/>
      <c r="J21" s="32"/>
      <c r="K21" s="32"/>
      <c r="L21" s="32">
        <v>707.1</v>
      </c>
      <c r="M21" s="25">
        <f t="shared" si="2"/>
        <v>865.7499999999999</v>
      </c>
      <c r="N21" s="15">
        <f t="shared" si="1"/>
        <v>37.03799816212434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2">
        <v>2512</v>
      </c>
      <c r="C22" s="31">
        <v>648.95</v>
      </c>
      <c r="D22" s="25">
        <f t="shared" si="0"/>
        <v>413.6073932441045</v>
      </c>
      <c r="E22" s="32">
        <v>940.6</v>
      </c>
      <c r="F22" s="32">
        <v>558.97</v>
      </c>
      <c r="G22" s="32">
        <v>882.1</v>
      </c>
      <c r="H22" s="32">
        <v>906.4</v>
      </c>
      <c r="I22" s="32"/>
      <c r="J22" s="32"/>
      <c r="K22" s="32"/>
      <c r="L22" s="32">
        <v>935.6</v>
      </c>
      <c r="M22" s="25">
        <f t="shared" si="2"/>
        <v>844.734</v>
      </c>
      <c r="N22" s="15">
        <f t="shared" si="1"/>
        <v>48.96303371760868</v>
      </c>
      <c r="O22" s="5"/>
      <c r="P22" s="5"/>
      <c r="Q22" s="5"/>
      <c r="R22" s="5"/>
      <c r="S22" s="5"/>
      <c r="T22" s="5"/>
      <c r="U22" s="5"/>
      <c r="V22" s="5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2">
        <v>2513</v>
      </c>
      <c r="C23" s="31">
        <v>1511.06</v>
      </c>
      <c r="D23" s="25">
        <f t="shared" si="0"/>
        <v>963.0720203951562</v>
      </c>
      <c r="E23" s="32">
        <v>1577.9</v>
      </c>
      <c r="F23" s="32">
        <v>937.3</v>
      </c>
      <c r="G23" s="32">
        <v>1471.2</v>
      </c>
      <c r="H23" s="32">
        <v>1263.7</v>
      </c>
      <c r="I23" s="32"/>
      <c r="J23" s="32"/>
      <c r="K23" s="32"/>
      <c r="L23" s="32">
        <v>1256.2</v>
      </c>
      <c r="M23" s="25">
        <f t="shared" si="2"/>
        <v>1301.2599999999998</v>
      </c>
      <c r="N23" s="15">
        <f t="shared" si="1"/>
        <v>74.01072963090822</v>
      </c>
      <c r="O23" s="5"/>
      <c r="P23" s="5"/>
      <c r="Q23" s="5"/>
      <c r="R23" s="9"/>
      <c r="S23" s="10"/>
      <c r="T23" s="10"/>
      <c r="U23" s="10"/>
      <c r="V23" s="10"/>
      <c r="W23" s="11"/>
      <c r="Y23" s="10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25" ht="19.5" customHeight="1">
      <c r="B24" s="12">
        <v>2514</v>
      </c>
      <c r="C24" s="31">
        <v>1432.06</v>
      </c>
      <c r="D24" s="25">
        <f t="shared" si="0"/>
        <v>912.721478648821</v>
      </c>
      <c r="E24" s="32">
        <v>1403.7</v>
      </c>
      <c r="F24" s="32">
        <v>914.7</v>
      </c>
      <c r="G24" s="32">
        <v>1217.1</v>
      </c>
      <c r="H24" s="32">
        <v>1590.5</v>
      </c>
      <c r="I24" s="32"/>
      <c r="J24" s="32"/>
      <c r="K24" s="32"/>
      <c r="L24" s="32">
        <v>1041.2</v>
      </c>
      <c r="M24" s="25">
        <f t="shared" si="2"/>
        <v>1233.44</v>
      </c>
      <c r="N24" s="15">
        <f t="shared" si="1"/>
        <v>73.99804438390363</v>
      </c>
      <c r="O24" s="5"/>
      <c r="P24" s="5"/>
      <c r="Q24" s="5"/>
      <c r="R24" s="9"/>
      <c r="S24" s="10"/>
      <c r="T24" s="10"/>
      <c r="U24" s="10"/>
      <c r="V24" s="22"/>
      <c r="W24" s="10"/>
      <c r="X24" s="9"/>
      <c r="Y24" s="11"/>
    </row>
    <row r="25" spans="2:25" ht="19.5" customHeight="1">
      <c r="B25" s="12">
        <v>2515</v>
      </c>
      <c r="C25" s="31">
        <v>648.62</v>
      </c>
      <c r="D25" s="25">
        <f t="shared" si="0"/>
        <v>413.3970681963034</v>
      </c>
      <c r="E25" s="32">
        <v>1153.3</v>
      </c>
      <c r="F25" s="32">
        <v>714.4</v>
      </c>
      <c r="G25" s="32">
        <v>935.6</v>
      </c>
      <c r="H25" s="32">
        <v>1038.2</v>
      </c>
      <c r="I25" s="32"/>
      <c r="J25" s="32"/>
      <c r="K25" s="32"/>
      <c r="L25" s="32">
        <v>1029.9</v>
      </c>
      <c r="M25" s="25">
        <f t="shared" si="2"/>
        <v>974.28</v>
      </c>
      <c r="N25" s="15">
        <f t="shared" si="1"/>
        <v>42.43103298808386</v>
      </c>
      <c r="O25" s="5"/>
      <c r="P25" s="5"/>
      <c r="Q25" s="5"/>
      <c r="R25" s="9"/>
      <c r="S25" s="10"/>
      <c r="T25" s="10"/>
      <c r="U25" s="10"/>
      <c r="V25" s="3"/>
      <c r="W25" s="11"/>
      <c r="X25" s="11"/>
      <c r="Y25" s="11"/>
    </row>
    <row r="26" spans="2:25" ht="19.5" customHeight="1">
      <c r="B26" s="12">
        <v>2516</v>
      </c>
      <c r="C26" s="31">
        <v>1449.08</v>
      </c>
      <c r="D26" s="25">
        <f t="shared" si="0"/>
        <v>923.5691523263225</v>
      </c>
      <c r="E26" s="32">
        <v>1318.8</v>
      </c>
      <c r="F26" s="32" t="s">
        <v>1</v>
      </c>
      <c r="G26" s="32">
        <v>1107.3</v>
      </c>
      <c r="H26" s="32">
        <v>1375.9</v>
      </c>
      <c r="I26" s="32"/>
      <c r="J26" s="32"/>
      <c r="K26" s="32"/>
      <c r="L26" s="32">
        <v>1060.6</v>
      </c>
      <c r="M26" s="25">
        <f t="shared" si="2"/>
        <v>1215.65</v>
      </c>
      <c r="N26" s="15">
        <f t="shared" si="1"/>
        <v>75.9732778617466</v>
      </c>
      <c r="O26" s="5"/>
      <c r="P26" s="5"/>
      <c r="Q26" s="5"/>
      <c r="R26" s="9"/>
      <c r="S26" s="10"/>
      <c r="T26" s="10"/>
      <c r="U26" s="10"/>
      <c r="V26" s="3"/>
      <c r="W26" s="11"/>
      <c r="X26" s="11"/>
      <c r="Y26" s="11"/>
    </row>
    <row r="27" spans="2:25" ht="19.5" customHeight="1">
      <c r="B27" s="12">
        <v>2517</v>
      </c>
      <c r="C27" s="31">
        <v>835.47</v>
      </c>
      <c r="D27" s="25">
        <f t="shared" si="0"/>
        <v>532.4856596558318</v>
      </c>
      <c r="E27" s="32">
        <v>1140.1</v>
      </c>
      <c r="F27" s="32" t="s">
        <v>1</v>
      </c>
      <c r="G27" s="32">
        <v>1330.3</v>
      </c>
      <c r="H27" s="32">
        <v>1178.6</v>
      </c>
      <c r="I27" s="32"/>
      <c r="J27" s="32"/>
      <c r="K27" s="32"/>
      <c r="L27" s="32">
        <v>1092.9</v>
      </c>
      <c r="M27" s="25">
        <f t="shared" si="2"/>
        <v>1185.475</v>
      </c>
      <c r="N27" s="15">
        <f t="shared" si="1"/>
        <v>44.917493802554404</v>
      </c>
      <c r="O27" s="5"/>
      <c r="P27" s="5"/>
      <c r="Q27" s="5"/>
      <c r="R27" s="9"/>
      <c r="S27" s="10"/>
      <c r="T27" s="10"/>
      <c r="U27" s="10"/>
      <c r="V27" s="23"/>
      <c r="W27" s="11"/>
      <c r="X27" s="11"/>
      <c r="Y27" s="11"/>
    </row>
    <row r="28" spans="2:25" ht="19.5" customHeight="1">
      <c r="B28" s="12">
        <v>2518</v>
      </c>
      <c r="C28" s="31">
        <v>1338.03</v>
      </c>
      <c r="D28" s="25">
        <f t="shared" si="0"/>
        <v>852.791586998088</v>
      </c>
      <c r="E28" s="32">
        <v>1625.7</v>
      </c>
      <c r="F28" s="32" t="s">
        <v>1</v>
      </c>
      <c r="G28" s="32">
        <v>1353.1</v>
      </c>
      <c r="H28" s="32">
        <v>1768.5</v>
      </c>
      <c r="I28" s="32"/>
      <c r="J28" s="32"/>
      <c r="K28" s="32">
        <v>1498.7</v>
      </c>
      <c r="L28" s="32">
        <v>1281.4</v>
      </c>
      <c r="M28" s="25">
        <f t="shared" si="2"/>
        <v>1505.48</v>
      </c>
      <c r="N28" s="15">
        <f t="shared" si="1"/>
        <v>56.6458263808279</v>
      </c>
      <c r="O28" s="5"/>
      <c r="P28" s="5"/>
      <c r="Q28" s="5"/>
      <c r="R28" s="9"/>
      <c r="S28" s="10"/>
      <c r="T28" s="10"/>
      <c r="U28" s="10"/>
      <c r="V28" s="3"/>
      <c r="W28" s="11"/>
      <c r="X28" s="11"/>
      <c r="Y28" s="11"/>
    </row>
    <row r="29" spans="2:22" ht="19.5" customHeight="1">
      <c r="B29" s="12">
        <v>2519</v>
      </c>
      <c r="C29" s="31" t="s">
        <v>1</v>
      </c>
      <c r="D29" s="25"/>
      <c r="E29" s="32">
        <v>1099.8</v>
      </c>
      <c r="F29" s="32" t="s">
        <v>1</v>
      </c>
      <c r="G29" s="32">
        <v>834</v>
      </c>
      <c r="H29" s="32">
        <v>1101.8</v>
      </c>
      <c r="I29" s="32"/>
      <c r="J29" s="32"/>
      <c r="K29" s="32">
        <v>1064.7</v>
      </c>
      <c r="L29" s="32">
        <v>970.4</v>
      </c>
      <c r="M29" s="25">
        <f t="shared" si="2"/>
        <v>1014.14</v>
      </c>
      <c r="N29" s="15">
        <f t="shared" si="1"/>
        <v>0</v>
      </c>
      <c r="O29" s="5"/>
      <c r="P29" s="5"/>
      <c r="Q29" s="5"/>
      <c r="R29" s="5"/>
      <c r="S29" s="5"/>
      <c r="T29" s="5"/>
      <c r="U29" s="5"/>
      <c r="V29" s="5"/>
    </row>
    <row r="30" spans="2:22" ht="19.5" customHeight="1">
      <c r="B30" s="12">
        <v>2520</v>
      </c>
      <c r="C30" s="31">
        <v>649.79</v>
      </c>
      <c r="D30" s="25">
        <f t="shared" si="0"/>
        <v>414.1427660930529</v>
      </c>
      <c r="E30" s="32">
        <v>1261.6</v>
      </c>
      <c r="F30" s="32">
        <v>1151.1</v>
      </c>
      <c r="G30" s="32">
        <v>1106.6</v>
      </c>
      <c r="H30" s="32">
        <v>1434.2</v>
      </c>
      <c r="I30" s="32"/>
      <c r="J30" s="32"/>
      <c r="K30" s="32">
        <v>1200.8</v>
      </c>
      <c r="L30" s="32">
        <v>1067.5</v>
      </c>
      <c r="M30" s="25">
        <f t="shared" si="2"/>
        <v>1203.6333333333334</v>
      </c>
      <c r="N30" s="15">
        <f t="shared" si="1"/>
        <v>34.40771824972053</v>
      </c>
      <c r="O30" s="5"/>
      <c r="P30" s="5"/>
      <c r="Q30" s="5"/>
      <c r="R30" s="5"/>
      <c r="S30" s="5"/>
      <c r="T30" s="5"/>
      <c r="U30" s="5"/>
      <c r="V30" s="5"/>
    </row>
    <row r="31" spans="2:22" ht="19.5" customHeight="1">
      <c r="B31" s="12">
        <v>2521</v>
      </c>
      <c r="C31" s="31">
        <v>890.25</v>
      </c>
      <c r="D31" s="25">
        <f t="shared" si="0"/>
        <v>567.3996175908222</v>
      </c>
      <c r="E31" s="32">
        <v>1117.5</v>
      </c>
      <c r="F31" s="32">
        <v>1334.4</v>
      </c>
      <c r="G31" s="32">
        <v>909.5</v>
      </c>
      <c r="H31" s="32">
        <v>1294.1</v>
      </c>
      <c r="I31" s="32"/>
      <c r="J31" s="32"/>
      <c r="K31" s="32">
        <v>989.9</v>
      </c>
      <c r="L31" s="32">
        <v>1203.1</v>
      </c>
      <c r="M31" s="25">
        <f t="shared" si="2"/>
        <v>1141.4166666666667</v>
      </c>
      <c r="N31" s="15">
        <f t="shared" si="1"/>
        <v>49.71012200547467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2">
        <v>2522</v>
      </c>
      <c r="C32" s="31">
        <v>351.82</v>
      </c>
      <c r="D32" s="25">
        <f t="shared" si="0"/>
        <v>224.23199490121095</v>
      </c>
      <c r="E32" s="32">
        <v>885.2</v>
      </c>
      <c r="F32" s="32">
        <v>913.4</v>
      </c>
      <c r="G32" s="32">
        <v>619</v>
      </c>
      <c r="H32" s="32">
        <v>818.5</v>
      </c>
      <c r="I32" s="32"/>
      <c r="J32" s="32"/>
      <c r="K32" s="32">
        <v>755.6</v>
      </c>
      <c r="L32" s="32">
        <v>759.9</v>
      </c>
      <c r="M32" s="25">
        <f t="shared" si="2"/>
        <v>791.9333333333333</v>
      </c>
      <c r="N32" s="15">
        <f t="shared" si="1"/>
        <v>28.31450394408759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2">
        <v>2523</v>
      </c>
      <c r="C33" s="31">
        <v>607.81</v>
      </c>
      <c r="D33" s="25">
        <f t="shared" si="0"/>
        <v>387.38687061822816</v>
      </c>
      <c r="E33" s="32">
        <v>1210.8</v>
      </c>
      <c r="F33" s="32">
        <v>1153.7</v>
      </c>
      <c r="G33" s="32">
        <v>788.8</v>
      </c>
      <c r="H33" s="32">
        <v>1190</v>
      </c>
      <c r="I33" s="32"/>
      <c r="J33" s="32"/>
      <c r="K33" s="32">
        <v>1061.7</v>
      </c>
      <c r="L33" s="32">
        <v>766.8</v>
      </c>
      <c r="M33" s="25">
        <f t="shared" si="2"/>
        <v>1028.6333333333334</v>
      </c>
      <c r="N33" s="15">
        <f t="shared" si="1"/>
        <v>37.66034582632892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1">
        <v>706.6</v>
      </c>
      <c r="D34" s="25">
        <f t="shared" si="0"/>
        <v>450.35054174633524</v>
      </c>
      <c r="E34" s="32">
        <v>1352.4</v>
      </c>
      <c r="F34" s="32">
        <v>662.5</v>
      </c>
      <c r="G34" s="32">
        <v>1074.1</v>
      </c>
      <c r="H34" s="32">
        <v>955.1</v>
      </c>
      <c r="I34" s="32"/>
      <c r="J34" s="32"/>
      <c r="K34" s="32">
        <v>1511.6</v>
      </c>
      <c r="L34" s="32">
        <v>971.8</v>
      </c>
      <c r="M34" s="25">
        <f t="shared" si="2"/>
        <v>1087.9166666666667</v>
      </c>
      <c r="N34" s="16">
        <f t="shared" si="1"/>
        <v>41.39568365343563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2">
        <v>2525</v>
      </c>
      <c r="C35" s="31">
        <v>378.54</v>
      </c>
      <c r="D35" s="25">
        <f t="shared" si="0"/>
        <v>241.2619502868069</v>
      </c>
      <c r="E35" s="32">
        <v>993.9</v>
      </c>
      <c r="F35" s="32">
        <v>595.7</v>
      </c>
      <c r="G35" s="32">
        <v>860.4</v>
      </c>
      <c r="H35" s="32">
        <v>999.2</v>
      </c>
      <c r="I35" s="32"/>
      <c r="J35" s="32"/>
      <c r="K35" s="32">
        <v>1013.5</v>
      </c>
      <c r="L35" s="32">
        <v>739</v>
      </c>
      <c r="M35" s="25">
        <f t="shared" si="2"/>
        <v>866.9499999999999</v>
      </c>
      <c r="N35" s="15">
        <f t="shared" si="1"/>
        <v>27.82881945750123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2">
        <v>2526</v>
      </c>
      <c r="C36" s="31">
        <v>456.61</v>
      </c>
      <c r="D36" s="25">
        <f t="shared" si="0"/>
        <v>291.0197578075207</v>
      </c>
      <c r="E36" s="32">
        <v>1231.7</v>
      </c>
      <c r="F36" s="32">
        <v>664.5</v>
      </c>
      <c r="G36" s="32">
        <v>629.5</v>
      </c>
      <c r="H36" s="32">
        <v>1284.4</v>
      </c>
      <c r="I36" s="32"/>
      <c r="J36" s="32"/>
      <c r="K36" s="32">
        <v>1369.9</v>
      </c>
      <c r="L36" s="32">
        <v>957.1</v>
      </c>
      <c r="M36" s="25">
        <f t="shared" si="2"/>
        <v>1022.85</v>
      </c>
      <c r="N36" s="15">
        <f t="shared" si="1"/>
        <v>28.45185098572818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2">
        <v>2527</v>
      </c>
      <c r="C37" s="31">
        <v>301.04</v>
      </c>
      <c r="D37" s="25">
        <f t="shared" si="0"/>
        <v>191.8674314850223</v>
      </c>
      <c r="E37" s="32">
        <v>779</v>
      </c>
      <c r="F37" s="32">
        <v>643.7</v>
      </c>
      <c r="G37" s="32">
        <v>519.6</v>
      </c>
      <c r="H37" s="32">
        <v>926.4</v>
      </c>
      <c r="I37" s="32"/>
      <c r="J37" s="32"/>
      <c r="K37" s="32">
        <v>763.4</v>
      </c>
      <c r="L37" s="32">
        <v>709.2</v>
      </c>
      <c r="M37" s="25">
        <f t="shared" si="2"/>
        <v>723.5500000000001</v>
      </c>
      <c r="N37" s="15">
        <f t="shared" si="1"/>
        <v>26.517508324928794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2">
        <v>2528</v>
      </c>
      <c r="C38" s="31">
        <v>564.22</v>
      </c>
      <c r="D38" s="25">
        <f t="shared" si="0"/>
        <v>359.60484384958573</v>
      </c>
      <c r="E38" s="32">
        <v>1077.6</v>
      </c>
      <c r="F38" s="32">
        <v>855.6</v>
      </c>
      <c r="G38" s="32">
        <v>665</v>
      </c>
      <c r="H38" s="32">
        <v>1243.8</v>
      </c>
      <c r="I38" s="32"/>
      <c r="J38" s="32"/>
      <c r="K38" s="32">
        <v>991.6</v>
      </c>
      <c r="L38" s="32">
        <v>1159.1</v>
      </c>
      <c r="M38" s="25">
        <f t="shared" si="2"/>
        <v>998.7833333333334</v>
      </c>
      <c r="N38" s="15">
        <f t="shared" si="1"/>
        <v>36.004289603976744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2">
        <v>2529</v>
      </c>
      <c r="C39" s="31">
        <v>415.65</v>
      </c>
      <c r="D39" s="25">
        <f t="shared" si="0"/>
        <v>264.91395793499044</v>
      </c>
      <c r="E39" s="32">
        <v>1120.7</v>
      </c>
      <c r="F39" s="32">
        <v>785.4</v>
      </c>
      <c r="G39" s="32">
        <v>603.9</v>
      </c>
      <c r="H39" s="32">
        <v>1204.2</v>
      </c>
      <c r="I39" s="32"/>
      <c r="J39" s="32"/>
      <c r="K39" s="32">
        <v>1011.5</v>
      </c>
      <c r="L39" s="32">
        <v>902</v>
      </c>
      <c r="M39" s="25">
        <f t="shared" si="2"/>
        <v>937.9499999999999</v>
      </c>
      <c r="N39" s="15">
        <f t="shared" si="1"/>
        <v>28.243931759154588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2">
        <v>2530</v>
      </c>
      <c r="C40" s="31">
        <v>538.08</v>
      </c>
      <c r="D40" s="25">
        <f t="shared" si="0"/>
        <v>342.9445506692161</v>
      </c>
      <c r="E40" s="32">
        <v>1169.2</v>
      </c>
      <c r="F40" s="32">
        <v>1025.5</v>
      </c>
      <c r="G40" s="32">
        <v>856.6</v>
      </c>
      <c r="H40" s="32">
        <v>1184</v>
      </c>
      <c r="I40" s="32"/>
      <c r="J40" s="32"/>
      <c r="K40" s="32" t="s">
        <v>1</v>
      </c>
      <c r="L40" s="32">
        <v>989.1</v>
      </c>
      <c r="M40" s="25">
        <f t="shared" si="2"/>
        <v>1044.8799999999999</v>
      </c>
      <c r="N40" s="15">
        <f t="shared" si="1"/>
        <v>32.82142931908125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2">
        <v>2531</v>
      </c>
      <c r="C41" s="31">
        <v>499.31</v>
      </c>
      <c r="D41" s="25">
        <f t="shared" si="0"/>
        <v>318.2345442957298</v>
      </c>
      <c r="E41" s="32">
        <v>1143</v>
      </c>
      <c r="F41" s="32">
        <v>887.9</v>
      </c>
      <c r="G41" s="32">
        <v>744.6</v>
      </c>
      <c r="H41" s="32">
        <v>1368.7</v>
      </c>
      <c r="I41" s="32"/>
      <c r="J41" s="32"/>
      <c r="K41" s="32">
        <v>1153.9</v>
      </c>
      <c r="L41" s="32">
        <v>1263.5</v>
      </c>
      <c r="M41" s="25">
        <f t="shared" si="2"/>
        <v>1093.6000000000001</v>
      </c>
      <c r="N41" s="15">
        <f t="shared" si="1"/>
        <v>29.09972058300382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2">
        <v>2532</v>
      </c>
      <c r="C42" s="31">
        <v>436.04</v>
      </c>
      <c r="D42" s="25">
        <f t="shared" si="0"/>
        <v>277.9094964945825</v>
      </c>
      <c r="E42" s="32">
        <v>1006.8</v>
      </c>
      <c r="F42" s="32">
        <v>845.8</v>
      </c>
      <c r="G42" s="32">
        <v>982.7</v>
      </c>
      <c r="H42" s="32">
        <v>1148.4</v>
      </c>
      <c r="I42" s="32"/>
      <c r="J42" s="32"/>
      <c r="K42" s="32">
        <v>989.5</v>
      </c>
      <c r="L42" s="32">
        <v>830.1</v>
      </c>
      <c r="M42" s="25">
        <f t="shared" si="2"/>
        <v>967.2166666666668</v>
      </c>
      <c r="N42" s="15">
        <f t="shared" si="1"/>
        <v>28.732910222933416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2">
        <v>2533</v>
      </c>
      <c r="C43" s="31">
        <v>391.27</v>
      </c>
      <c r="D43" s="25">
        <f t="shared" si="0"/>
        <v>249.37539834289356</v>
      </c>
      <c r="E43" s="32">
        <v>1202.9</v>
      </c>
      <c r="F43" s="32">
        <v>905.6</v>
      </c>
      <c r="G43" s="32">
        <v>927.8</v>
      </c>
      <c r="H43" s="32">
        <v>1230.8</v>
      </c>
      <c r="I43" s="32"/>
      <c r="J43" s="32"/>
      <c r="K43" s="32">
        <v>915.5</v>
      </c>
      <c r="L43" s="32">
        <v>725.5</v>
      </c>
      <c r="M43" s="25">
        <f t="shared" si="2"/>
        <v>984.6833333333334</v>
      </c>
      <c r="N43" s="15">
        <f t="shared" si="1"/>
        <v>25.325441174952378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4">
        <v>2534</v>
      </c>
      <c r="C44" s="31">
        <v>274.91</v>
      </c>
      <c r="D44" s="25">
        <f t="shared" si="0"/>
        <v>175.21351179094964</v>
      </c>
      <c r="E44" s="32">
        <v>885.9</v>
      </c>
      <c r="F44" s="32">
        <v>798.3</v>
      </c>
      <c r="G44" s="32"/>
      <c r="H44" s="32" t="s">
        <v>1</v>
      </c>
      <c r="I44" s="32"/>
      <c r="J44" s="32"/>
      <c r="K44" s="32"/>
      <c r="L44" s="32">
        <v>738.3</v>
      </c>
      <c r="M44" s="25">
        <f t="shared" si="2"/>
        <v>807.5</v>
      </c>
      <c r="N44" s="15">
        <f t="shared" si="1"/>
        <v>21.69826771404949</v>
      </c>
      <c r="O44" s="5"/>
      <c r="P44" s="5"/>
      <c r="Q44" s="5"/>
      <c r="R44" s="5"/>
      <c r="S44" s="5"/>
      <c r="T44" s="5"/>
      <c r="U44" s="5"/>
      <c r="V44" s="5"/>
    </row>
    <row r="45" spans="1:22" ht="19.5" customHeight="1">
      <c r="A45" s="6"/>
      <c r="B45" s="14">
        <v>2535</v>
      </c>
      <c r="C45" s="31">
        <v>300.28</v>
      </c>
      <c r="D45" s="25">
        <f t="shared" si="0"/>
        <v>191.38304652644996</v>
      </c>
      <c r="E45" s="32">
        <v>782.7</v>
      </c>
      <c r="F45" s="32">
        <v>784.7</v>
      </c>
      <c r="G45" s="32"/>
      <c r="H45" s="32">
        <v>1104.4</v>
      </c>
      <c r="I45" s="32"/>
      <c r="J45" s="32"/>
      <c r="K45" s="32"/>
      <c r="L45" s="32">
        <v>865</v>
      </c>
      <c r="M45" s="25">
        <f t="shared" si="2"/>
        <v>884.2</v>
      </c>
      <c r="N45" s="15">
        <f t="shared" si="1"/>
        <v>21.644768890121007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2">
        <v>2548</v>
      </c>
      <c r="C46" s="31">
        <v>866.8183680000001</v>
      </c>
      <c r="D46" s="25">
        <f t="shared" si="0"/>
        <v>552.4654990439772</v>
      </c>
      <c r="E46" s="32">
        <v>1400.5</v>
      </c>
      <c r="F46" s="32" t="s">
        <v>1</v>
      </c>
      <c r="G46" s="32">
        <v>1380.8</v>
      </c>
      <c r="H46" s="32">
        <v>1582.2</v>
      </c>
      <c r="I46" s="32">
        <v>1499.9</v>
      </c>
      <c r="J46" s="32">
        <v>1941.4</v>
      </c>
      <c r="K46" s="32">
        <v>1242.5</v>
      </c>
      <c r="L46" s="32">
        <v>1221.6</v>
      </c>
      <c r="M46" s="25">
        <f t="shared" si="2"/>
        <v>1466.9857142857143</v>
      </c>
      <c r="N46" s="15">
        <f t="shared" si="1"/>
        <v>37.65990995440447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2">
        <v>2549</v>
      </c>
      <c r="C47" s="32">
        <v>737.58</v>
      </c>
      <c r="D47" s="25">
        <f t="shared" si="0"/>
        <v>470.0956022944551</v>
      </c>
      <c r="E47" s="32">
        <v>1210</v>
      </c>
      <c r="F47" s="32" t="s">
        <v>1</v>
      </c>
      <c r="G47" s="32">
        <v>1371.8</v>
      </c>
      <c r="H47" s="32">
        <v>1344</v>
      </c>
      <c r="I47" s="32">
        <v>1297.8</v>
      </c>
      <c r="J47" s="32">
        <v>1396.1</v>
      </c>
      <c r="K47" s="32">
        <v>1246.7</v>
      </c>
      <c r="L47" s="32">
        <v>1141.2</v>
      </c>
      <c r="M47" s="25">
        <f t="shared" si="2"/>
        <v>1286.8</v>
      </c>
      <c r="N47" s="15">
        <f t="shared" si="1"/>
        <v>36.53214192527628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2">
        <v>2550</v>
      </c>
      <c r="C48" s="32">
        <v>390.5</v>
      </c>
      <c r="D48" s="25">
        <f t="shared" si="0"/>
        <v>248.88463989802423</v>
      </c>
      <c r="E48" s="32">
        <v>1025.5</v>
      </c>
      <c r="F48" s="32">
        <v>926.4</v>
      </c>
      <c r="G48" s="32">
        <v>1000.4</v>
      </c>
      <c r="H48" s="32">
        <v>1078.5</v>
      </c>
      <c r="I48" s="32">
        <v>978.9</v>
      </c>
      <c r="J48" s="32">
        <v>1306</v>
      </c>
      <c r="K48" s="32">
        <v>1073.6</v>
      </c>
      <c r="L48" s="32">
        <v>926.3</v>
      </c>
      <c r="M48" s="25">
        <f t="shared" si="2"/>
        <v>1039.4499999999998</v>
      </c>
      <c r="N48" s="15">
        <f t="shared" si="1"/>
        <v>23.94387800259986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2">
        <v>2551</v>
      </c>
      <c r="C49" s="31">
        <v>347.35</v>
      </c>
      <c r="D49" s="25">
        <f t="shared" si="0"/>
        <v>221.38304652644996</v>
      </c>
      <c r="E49" s="32">
        <v>934.2</v>
      </c>
      <c r="F49" s="32">
        <v>739.4</v>
      </c>
      <c r="G49" s="32">
        <v>776.8</v>
      </c>
      <c r="H49" s="32">
        <v>1117.8</v>
      </c>
      <c r="I49" s="32">
        <v>731.1</v>
      </c>
      <c r="J49" s="32">
        <v>1468.2</v>
      </c>
      <c r="K49" s="32">
        <v>1070.8</v>
      </c>
      <c r="L49" s="32">
        <v>1195.5</v>
      </c>
      <c r="M49" s="25">
        <f t="shared" si="2"/>
        <v>1004.225</v>
      </c>
      <c r="N49" s="15">
        <f t="shared" si="1"/>
        <v>22.04516383544026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2">
        <v>2552</v>
      </c>
      <c r="C50" s="31">
        <v>300.78</v>
      </c>
      <c r="D50" s="25">
        <f t="shared" si="0"/>
        <v>191.7017208413002</v>
      </c>
      <c r="E50" s="32">
        <v>657.9</v>
      </c>
      <c r="F50" s="32">
        <v>1034.1</v>
      </c>
      <c r="G50" s="32">
        <v>960.9</v>
      </c>
      <c r="H50" s="32">
        <v>952.6</v>
      </c>
      <c r="I50" s="32">
        <v>1134.7</v>
      </c>
      <c r="J50" s="32">
        <v>1433.7</v>
      </c>
      <c r="K50" s="32">
        <v>654.9</v>
      </c>
      <c r="L50" s="32">
        <v>736.4</v>
      </c>
      <c r="M50" s="25">
        <f t="shared" si="2"/>
        <v>945.6499999999999</v>
      </c>
      <c r="N50" s="15">
        <f t="shared" si="1"/>
        <v>20.271952714143733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2">
        <v>2553</v>
      </c>
      <c r="C51" s="31">
        <v>478.34</v>
      </c>
      <c r="D51" s="25">
        <f t="shared" si="0"/>
        <v>304.8693435309114</v>
      </c>
      <c r="E51" s="32">
        <v>749.7</v>
      </c>
      <c r="F51" s="32"/>
      <c r="G51" s="32">
        <v>1119.8</v>
      </c>
      <c r="H51" s="32">
        <v>1290.4</v>
      </c>
      <c r="I51" s="32">
        <v>1440.9</v>
      </c>
      <c r="J51" s="32">
        <v>1548.4</v>
      </c>
      <c r="K51" s="32">
        <v>1137.4</v>
      </c>
      <c r="L51" s="32">
        <v>1400.4</v>
      </c>
      <c r="M51" s="25">
        <f t="shared" si="2"/>
        <v>1241</v>
      </c>
      <c r="N51" s="15">
        <f t="shared" si="1"/>
        <v>24.566425747857487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2">
        <v>2554</v>
      </c>
      <c r="C52" s="31">
        <v>1277.82144</v>
      </c>
      <c r="D52" s="25">
        <f t="shared" si="0"/>
        <v>814.4177437858508</v>
      </c>
      <c r="E52" s="32">
        <v>1653.1000000000001</v>
      </c>
      <c r="F52" s="32">
        <v>1052.4</v>
      </c>
      <c r="G52" s="32">
        <v>1604.5</v>
      </c>
      <c r="H52" s="32">
        <v>1616.1999999999996</v>
      </c>
      <c r="I52" s="32">
        <v>1706.3</v>
      </c>
      <c r="J52" s="32">
        <v>1792.6000000000001</v>
      </c>
      <c r="K52" s="32">
        <v>1724.3000000000002</v>
      </c>
      <c r="L52" s="32">
        <v>1635.2</v>
      </c>
      <c r="M52" s="25">
        <f t="shared" si="2"/>
        <v>1598.0750000000003</v>
      </c>
      <c r="N52" s="15">
        <f aca="true" t="shared" si="3" ref="N52:N58">D52*100/M52</f>
        <v>50.96242315197038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2">
        <v>2555</v>
      </c>
      <c r="C53" s="31">
        <v>408.56</v>
      </c>
      <c r="D53" s="25">
        <f t="shared" si="0"/>
        <v>260.39515615041427</v>
      </c>
      <c r="E53" s="32">
        <v>760.6</v>
      </c>
      <c r="F53" s="32">
        <v>826.7</v>
      </c>
      <c r="G53" s="32">
        <v>812.2</v>
      </c>
      <c r="H53" s="32">
        <v>1023.4000000000001</v>
      </c>
      <c r="I53" s="32">
        <v>1095.5</v>
      </c>
      <c r="J53" s="32">
        <v>1431.9</v>
      </c>
      <c r="K53" s="32">
        <v>1010.4000000000002</v>
      </c>
      <c r="L53" s="32">
        <v>937.6</v>
      </c>
      <c r="M53" s="25">
        <f aca="true" t="shared" si="4" ref="M53:M58">AVERAGE(E53:L53)</f>
        <v>987.2875</v>
      </c>
      <c r="N53" s="15">
        <f t="shared" si="3"/>
        <v>26.374805327770712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2">
        <v>2556</v>
      </c>
      <c r="C54" s="31">
        <v>404.49</v>
      </c>
      <c r="D54" s="25">
        <f t="shared" si="0"/>
        <v>257.8011472275335</v>
      </c>
      <c r="E54" s="32">
        <v>1000.4</v>
      </c>
      <c r="F54" s="32"/>
      <c r="G54" s="32">
        <v>1000.3000000000001</v>
      </c>
      <c r="H54" s="32">
        <v>1191.3</v>
      </c>
      <c r="I54" s="32">
        <v>1051</v>
      </c>
      <c r="J54" s="32">
        <v>1575.8000000000002</v>
      </c>
      <c r="K54" s="32">
        <v>1158.1999999999998</v>
      </c>
      <c r="L54" s="32">
        <v>1142</v>
      </c>
      <c r="M54" s="25">
        <f t="shared" si="4"/>
        <v>1159.857142857143</v>
      </c>
      <c r="N54" s="15">
        <f t="shared" si="3"/>
        <v>22.22697414204624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2">
        <v>2557</v>
      </c>
      <c r="C55" s="31">
        <v>308.89</v>
      </c>
      <c r="D55" s="25">
        <f t="shared" si="0"/>
        <v>196.8706182281708</v>
      </c>
      <c r="E55" s="32">
        <v>790.3</v>
      </c>
      <c r="F55" s="32"/>
      <c r="G55" s="32">
        <v>789.5</v>
      </c>
      <c r="H55" s="32">
        <v>1053.8</v>
      </c>
      <c r="I55" s="32">
        <v>750.0999999999999</v>
      </c>
      <c r="J55" s="32">
        <v>1161.1</v>
      </c>
      <c r="K55" s="32">
        <v>907.6</v>
      </c>
      <c r="L55" s="32">
        <v>871.3</v>
      </c>
      <c r="M55" s="25">
        <f t="shared" si="4"/>
        <v>903.3857142857142</v>
      </c>
      <c r="N55" s="15">
        <f t="shared" si="3"/>
        <v>21.792531707658423</v>
      </c>
      <c r="O55" s="5"/>
      <c r="P55" s="5"/>
      <c r="Q55" s="5"/>
      <c r="R55" s="5"/>
      <c r="S55" s="5"/>
      <c r="T55" s="5"/>
      <c r="U55" s="5"/>
      <c r="V55" s="5"/>
    </row>
    <row r="56" spans="2:22" ht="19.5" customHeight="1">
      <c r="B56" s="12">
        <v>2558</v>
      </c>
      <c r="C56" s="31">
        <v>152.1764928</v>
      </c>
      <c r="D56" s="25">
        <f t="shared" si="0"/>
        <v>96.98947915869981</v>
      </c>
      <c r="E56" s="32"/>
      <c r="F56" s="32"/>
      <c r="G56" s="32">
        <v>633.9</v>
      </c>
      <c r="H56" s="32">
        <v>654.5</v>
      </c>
      <c r="I56" s="32">
        <v>931.5</v>
      </c>
      <c r="J56" s="32">
        <v>900.6999999999999</v>
      </c>
      <c r="K56" s="32">
        <v>576.3</v>
      </c>
      <c r="L56" s="32">
        <v>1017.5</v>
      </c>
      <c r="M56" s="25">
        <f t="shared" si="4"/>
        <v>785.7333333333332</v>
      </c>
      <c r="N56" s="15">
        <f t="shared" si="3"/>
        <v>12.343816285257912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2">
        <v>2559</v>
      </c>
      <c r="C57" s="31">
        <v>296.2</v>
      </c>
      <c r="D57" s="25">
        <f t="shared" si="0"/>
        <v>188.78266411727213</v>
      </c>
      <c r="E57" s="32"/>
      <c r="F57" s="32"/>
      <c r="G57" s="32">
        <v>969.7</v>
      </c>
      <c r="H57" s="32">
        <v>1216.1</v>
      </c>
      <c r="I57" s="32">
        <v>1162.1</v>
      </c>
      <c r="J57" s="32">
        <v>1491.6999999999998</v>
      </c>
      <c r="K57" s="32">
        <v>1401.7</v>
      </c>
      <c r="L57" s="32">
        <v>1298.7</v>
      </c>
      <c r="M57" s="25">
        <f t="shared" si="4"/>
        <v>1256.6666666666667</v>
      </c>
      <c r="N57" s="15">
        <f t="shared" si="3"/>
        <v>15.022493165830674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2">
        <v>2560</v>
      </c>
      <c r="C58" s="31">
        <v>401.4</v>
      </c>
      <c r="D58" s="25">
        <f t="shared" si="0"/>
        <v>255.83173996175907</v>
      </c>
      <c r="E58" s="32"/>
      <c r="F58" s="32"/>
      <c r="G58" s="32">
        <v>1021.9</v>
      </c>
      <c r="H58" s="32">
        <v>1281.5</v>
      </c>
      <c r="I58" s="32">
        <v>1037.4</v>
      </c>
      <c r="J58" s="32">
        <v>1426.5</v>
      </c>
      <c r="K58" s="32"/>
      <c r="L58" s="32">
        <v>1448.4</v>
      </c>
      <c r="M58" s="25">
        <f t="shared" si="4"/>
        <v>1243.14</v>
      </c>
      <c r="N58" s="21">
        <f t="shared" si="3"/>
        <v>20.57947937977694</v>
      </c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2"/>
      <c r="C59" s="31"/>
      <c r="D59" s="25"/>
      <c r="E59" s="32"/>
      <c r="F59" s="32"/>
      <c r="G59" s="32"/>
      <c r="H59" s="32"/>
      <c r="I59" s="32"/>
      <c r="J59" s="32"/>
      <c r="K59" s="32"/>
      <c r="L59" s="32"/>
      <c r="M59" s="25"/>
      <c r="N59" s="21"/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2"/>
      <c r="C60" s="31"/>
      <c r="D60" s="25"/>
      <c r="E60" s="32"/>
      <c r="F60" s="32"/>
      <c r="G60" s="32"/>
      <c r="H60" s="32"/>
      <c r="I60" s="32"/>
      <c r="J60" s="32"/>
      <c r="K60" s="32"/>
      <c r="L60" s="32"/>
      <c r="M60" s="25"/>
      <c r="N60" s="21"/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7" t="s">
        <v>5</v>
      </c>
      <c r="C61" s="33">
        <f>SUM(C5:C60)/51</f>
        <v>670.7809078588235</v>
      </c>
      <c r="D61" s="27">
        <f>AVERAGE(D5:D60)</f>
        <v>411.3884134925503</v>
      </c>
      <c r="E61" s="35"/>
      <c r="F61" s="35"/>
      <c r="G61" s="35"/>
      <c r="H61" s="35"/>
      <c r="I61" s="35"/>
      <c r="J61" s="35"/>
      <c r="K61" s="35"/>
      <c r="L61" s="35"/>
      <c r="M61" s="27">
        <f>AVERAGE(M5:M60)</f>
        <v>1084.9878716931214</v>
      </c>
      <c r="N61" s="18">
        <f>D61*100/M61</f>
        <v>37.91640664614799</v>
      </c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7"/>
      <c r="C62" s="8"/>
      <c r="D62" s="1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9.5" customHeight="1">
      <c r="B63" s="7"/>
      <c r="C63" s="8"/>
      <c r="D63" s="1"/>
      <c r="I63" s="10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9.5" customHeight="1">
      <c r="B64" s="7"/>
      <c r="C64" s="4"/>
      <c r="D64" s="1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9.5" customHeight="1">
      <c r="B65" s="7"/>
      <c r="C65" s="7"/>
      <c r="D65" s="1"/>
      <c r="I65" s="10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9.5" customHeight="1">
      <c r="B66" s="9" t="s">
        <v>7</v>
      </c>
      <c r="C66" s="10"/>
      <c r="D66" s="10"/>
      <c r="E66" s="10"/>
      <c r="F66" s="10"/>
      <c r="G66" s="11"/>
      <c r="I66" s="10"/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9.5" customHeight="1">
      <c r="B67" s="9" t="s">
        <v>38</v>
      </c>
      <c r="C67" s="10"/>
      <c r="D67" s="10"/>
      <c r="E67" s="10"/>
      <c r="F67" s="22">
        <v>1569</v>
      </c>
      <c r="G67" s="10" t="s">
        <v>15</v>
      </c>
      <c r="H67" s="9" t="s">
        <v>16</v>
      </c>
      <c r="I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9.5" customHeight="1">
      <c r="B68" s="9" t="s">
        <v>35</v>
      </c>
      <c r="C68" s="10"/>
      <c r="D68" s="10"/>
      <c r="E68" s="10"/>
      <c r="F68" s="3">
        <f>C61</f>
        <v>670.7809078588235</v>
      </c>
      <c r="G68" s="11" t="s">
        <v>6</v>
      </c>
      <c r="H68" s="11" t="s">
        <v>17</v>
      </c>
      <c r="I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9.5" customHeight="1">
      <c r="B69" s="9" t="s">
        <v>36</v>
      </c>
      <c r="C69" s="10"/>
      <c r="D69" s="10"/>
      <c r="E69" s="10"/>
      <c r="F69" s="3">
        <f>D61</f>
        <v>411.3884134925503</v>
      </c>
      <c r="G69" s="11" t="s">
        <v>4</v>
      </c>
      <c r="H69" s="11" t="s">
        <v>18</v>
      </c>
      <c r="I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9.5" customHeight="1">
      <c r="B70" s="9" t="s">
        <v>37</v>
      </c>
      <c r="C70" s="10"/>
      <c r="D70" s="10"/>
      <c r="E70" s="10"/>
      <c r="F70" s="3">
        <f>M61</f>
        <v>1084.9878716931214</v>
      </c>
      <c r="G70" s="11" t="s">
        <v>4</v>
      </c>
      <c r="H70" s="11"/>
      <c r="I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9.5" customHeight="1">
      <c r="B71" s="9" t="s">
        <v>20</v>
      </c>
      <c r="C71" s="10"/>
      <c r="D71" s="10"/>
      <c r="E71" s="10"/>
      <c r="F71" s="3">
        <f>D61*100/M61</f>
        <v>37.91640664614799</v>
      </c>
      <c r="G71" s="11" t="s">
        <v>19</v>
      </c>
      <c r="H71" s="11"/>
      <c r="I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3">
    <mergeCell ref="B1:N1"/>
    <mergeCell ref="B2:B4"/>
    <mergeCell ref="E2:M2"/>
  </mergeCells>
  <printOptions/>
  <pageMargins left="0.58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2013-06-26T03:34:18Z</cp:lastPrinted>
  <dcterms:created xsi:type="dcterms:W3CDTF">2000-12-18T21:24:34Z</dcterms:created>
  <dcterms:modified xsi:type="dcterms:W3CDTF">2018-06-27T02:17:19Z</dcterms:modified>
  <cp:category/>
  <cp:version/>
  <cp:contentType/>
  <cp:contentStatus/>
</cp:coreProperties>
</file>