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ปิง\"/>
    </mc:Choice>
  </mc:AlternateContent>
  <xr:revisionPtr revIDLastSave="0" documentId="13_ncr:1_{6300B3D7-7208-4BDD-B221-3402DAB1CE62}" xr6:coauthVersionLast="47" xr6:coauthVersionMax="47" xr10:uidLastSave="{00000000-0000-0000-0000-000000000000}"/>
  <bookViews>
    <workbookView xWindow="-120" yWindow="-120" windowWidth="19440" windowHeight="15000" xr2:uid="{EFBC59C1-C0F0-4428-AAC6-7C23B90206FE}"/>
  </bookViews>
  <sheets>
    <sheet name="กราฟ-P.5" sheetId="3" r:id="rId1"/>
    <sheet name="ปริมาณน้ำสูงสุด" sheetId="4" r:id="rId2"/>
    <sheet name="ปริมาณน้ำต่ำสุด" sheetId="6" r:id="rId3"/>
    <sheet name="Data P.5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79" i="5" l="1"/>
  <c r="R80" i="5"/>
  <c r="R81" i="5"/>
  <c r="Q79" i="5"/>
  <c r="Q80" i="5"/>
  <c r="Q81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9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63" i="5"/>
  <c r="O64" i="5"/>
  <c r="O65" i="5"/>
  <c r="O66" i="5"/>
  <c r="O67" i="5"/>
  <c r="O68" i="5"/>
  <c r="O69" i="5"/>
  <c r="O70" i="5"/>
  <c r="O71" i="5"/>
  <c r="O72" i="5"/>
  <c r="O73" i="5"/>
  <c r="O74" i="5"/>
  <c r="Q78" i="5"/>
</calcChain>
</file>

<file path=xl/sharedStrings.xml><?xml version="1.0" encoding="utf-8"?>
<sst xmlns="http://schemas.openxmlformats.org/spreadsheetml/2006/main" count="48" uniqueCount="24">
  <si>
    <t xml:space="preserve">       ปริมาณน้ำรายปี</t>
  </si>
  <si>
    <t xml:space="preserve"> </t>
  </si>
  <si>
    <t>สถานี :  P.5  น้ำแม่กวง  สะพานท่าสิงห์พิทักษ์  อ.เมือง  จ.ลำพูน</t>
  </si>
  <si>
    <t>พื้นที่รับน้ำ   1569   ตร.กม.</t>
  </si>
  <si>
    <t>ตลิ่งฝั่งซ้าย 293.30  ม.(ร.ท.ก.) ตลิ่งฝั่งขวา  295.74  ม.(ร.ท.ก.) ท้องน้ำ0.0015 ม.(ร.ท.ก.) ศูนย์เสาระดับน้ำ 288.50 ม.(ร.ท.ก.)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</si>
  <si>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</si>
  <si>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</si>
  <si>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</si>
  <si>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</si>
  <si>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</si>
  <si>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</si>
  <si>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</si>
  <si>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</si>
  <si>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</si>
  <si>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</si>
  <si>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</si>
  <si>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</si>
  <si>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</si>
  <si>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</si>
  <si>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</si>
  <si>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t xml:space="preserve">   2. ปีน้ำ 2504 - 2509 ใช้จุดสำรวจปริมาณน้ำปีน้ำ 2497 - 2503</t>
  </si>
  <si>
    <t xml:space="preserve">   3. ปีน้ำ 2523 มีการเปลี่ยน Z.G. จาก 289.30 เป็น 288.50</t>
  </si>
  <si>
    <r>
      <t xml:space="preserve">หมายเหตุ </t>
    </r>
    <r>
      <rPr>
        <sz val="14"/>
        <color indexed="10"/>
        <rFont val="AngsanaUPC"/>
        <family val="1"/>
        <charset val="222"/>
      </rPr>
      <t>ตั้งแต่ ปี 2536 - 2545 ใช้ Rating Curve ปี 2535</t>
    </r>
  </si>
  <si>
    <r>
      <t>หมายเหตุ</t>
    </r>
    <r>
      <rPr>
        <sz val="16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</si>
</sst>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_)"/>
    <numFmt numFmtId="165" formatCode="d\ \ด\ด\ด"/>
    <numFmt numFmtId="166" formatCode="0.000"/>
    <numFmt numFmtId="167" formatCode="d\ mmm"/>
    <numFmt numFmtId="168" formatCode="bbbb"/>
  </numFmts>
  <fonts count="31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UPC"/>
      <family val="1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  <charset val="222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  <charset val="222"/>
    </font>
    <font>
      <b/>
      <sz val="16"/>
      <name val="AngsanaUPC"/>
      <family val="1"/>
    </font>
    <font>
      <sz val="16"/>
      <name val="AngsanaUPC"/>
      <family val="1"/>
      <charset val="222"/>
    </font>
    <font>
      <b/>
      <sz val="14"/>
      <name val="AngsanaUPC"/>
      <charset val="222"/>
    </font>
    <font>
      <b/>
      <sz val="12"/>
      <name val="AngsanaUPC"/>
      <family val="1"/>
    </font>
    <font>
      <b/>
      <u/>
      <sz val="16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color indexed="10"/>
      <name val="AngsanaUPC"/>
      <family val="1"/>
      <charset val="222"/>
    </font>
    <font>
      <sz val="14"/>
      <name val="AngsanaUPC"/>
      <family val="1"/>
      <charset val="222"/>
    </font>
    <font>
      <b/>
      <u/>
      <sz val="14"/>
      <name val="AngsanaUPC"/>
      <family val="1"/>
      <charset val="222"/>
    </font>
    <font>
      <sz val="14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7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26">
    <xf numFmtId="164" fontId="0" fillId="0" borderId="0" xfId="0"/>
    <xf numFmtId="0" fontId="11" fillId="0" borderId="0" xfId="28"/>
    <xf numFmtId="165" fontId="20" fillId="0" borderId="0" xfId="28" applyNumberFormat="1" applyFont="1" applyAlignment="1">
      <alignment horizontal="centerContinuous"/>
    </xf>
    <xf numFmtId="2" fontId="11" fillId="0" borderId="0" xfId="28" applyNumberFormat="1" applyAlignment="1">
      <alignment horizontal="centerContinuous"/>
    </xf>
    <xf numFmtId="165" fontId="11" fillId="0" borderId="0" xfId="28" applyNumberFormat="1" applyAlignment="1">
      <alignment horizontal="centerContinuous"/>
    </xf>
    <xf numFmtId="0" fontId="11" fillId="0" borderId="0" xfId="28" applyAlignment="1">
      <alignment horizontal="center"/>
    </xf>
    <xf numFmtId="2" fontId="11" fillId="0" borderId="0" xfId="28" applyNumberFormat="1"/>
    <xf numFmtId="165" fontId="11" fillId="0" borderId="0" xfId="28" applyNumberFormat="1" applyAlignment="1">
      <alignment horizontal="right"/>
    </xf>
    <xf numFmtId="2" fontId="11" fillId="0" borderId="0" xfId="28" applyNumberFormat="1" applyAlignment="1">
      <alignment horizontal="center"/>
    </xf>
    <xf numFmtId="165" fontId="11" fillId="0" borderId="0" xfId="28" applyNumberFormat="1" applyAlignment="1">
      <alignment horizontal="center"/>
    </xf>
    <xf numFmtId="2" fontId="11" fillId="0" borderId="0" xfId="28" applyNumberFormat="1" applyAlignment="1">
      <alignment horizontal="right"/>
    </xf>
    <xf numFmtId="165" fontId="11" fillId="0" borderId="0" xfId="28" applyNumberFormat="1"/>
    <xf numFmtId="0" fontId="21" fillId="0" borderId="0" xfId="28" applyFont="1" applyAlignment="1">
      <alignment horizontal="left"/>
    </xf>
    <xf numFmtId="2" fontId="22" fillId="0" borderId="0" xfId="28" applyNumberFormat="1" applyFont="1"/>
    <xf numFmtId="165" fontId="22" fillId="0" borderId="0" xfId="28" applyNumberFormat="1" applyFont="1" applyAlignment="1">
      <alignment horizontal="right"/>
    </xf>
    <xf numFmtId="0" fontId="22" fillId="0" borderId="0" xfId="28" applyFont="1"/>
    <xf numFmtId="165" fontId="22" fillId="0" borderId="0" xfId="28" applyNumberFormat="1" applyFont="1"/>
    <xf numFmtId="2" fontId="22" fillId="0" borderId="0" xfId="28" applyNumberFormat="1" applyFont="1" applyAlignment="1">
      <alignment horizontal="right"/>
    </xf>
    <xf numFmtId="165" fontId="21" fillId="0" borderId="0" xfId="28" applyNumberFormat="1" applyFont="1" applyAlignment="1">
      <alignment horizontal="center"/>
    </xf>
    <xf numFmtId="0" fontId="23" fillId="0" borderId="0" xfId="28" applyFont="1" applyAlignment="1">
      <alignment horizontal="left"/>
    </xf>
    <xf numFmtId="2" fontId="11" fillId="0" borderId="0" xfId="28" applyNumberFormat="1" applyAlignment="1">
      <alignment horizontal="left"/>
    </xf>
    <xf numFmtId="168" fontId="11" fillId="0" borderId="0" xfId="28" applyNumberFormat="1"/>
    <xf numFmtId="2" fontId="11" fillId="0" borderId="0" xfId="22" applyNumberFormat="1" applyFont="1" applyBorder="1" applyAlignment="1">
      <alignment horizontal="right"/>
    </xf>
    <xf numFmtId="0" fontId="23" fillId="0" borderId="10" xfId="28" applyFont="1" applyBorder="1" applyAlignment="1">
      <alignment horizontal="center"/>
    </xf>
    <xf numFmtId="2" fontId="23" fillId="0" borderId="11" xfId="28" applyNumberFormat="1" applyFont="1" applyBorder="1" applyAlignment="1">
      <alignment horizontal="centerContinuous"/>
    </xf>
    <xf numFmtId="0" fontId="23" fillId="0" borderId="11" xfId="28" applyFont="1" applyBorder="1" applyAlignment="1">
      <alignment horizontal="centerContinuous"/>
    </xf>
    <xf numFmtId="165" fontId="24" fillId="0" borderId="11" xfId="28" applyNumberFormat="1" applyFont="1" applyBorder="1" applyAlignment="1">
      <alignment horizontal="centerContinuous"/>
    </xf>
    <xf numFmtId="2" fontId="24" fillId="0" borderId="11" xfId="28" applyNumberFormat="1" applyFont="1" applyBorder="1" applyAlignment="1">
      <alignment horizontal="centerContinuous"/>
    </xf>
    <xf numFmtId="165" fontId="24" fillId="0" borderId="12" xfId="28" applyNumberFormat="1" applyFont="1" applyBorder="1" applyAlignment="1">
      <alignment horizontal="centerContinuous"/>
    </xf>
    <xf numFmtId="165" fontId="23" fillId="0" borderId="11" xfId="28" applyNumberFormat="1" applyFont="1" applyBorder="1" applyAlignment="1">
      <alignment horizontal="centerContinuous"/>
    </xf>
    <xf numFmtId="2" fontId="23" fillId="0" borderId="13" xfId="28" applyNumberFormat="1" applyFont="1" applyBorder="1" applyAlignment="1">
      <alignment horizontal="centerContinuous"/>
    </xf>
    <xf numFmtId="2" fontId="24" fillId="0" borderId="14" xfId="28" applyNumberFormat="1" applyFont="1" applyBorder="1" applyAlignment="1">
      <alignment horizontal="centerContinuous"/>
    </xf>
    <xf numFmtId="0" fontId="23" fillId="0" borderId="15" xfId="28" applyFont="1" applyBorder="1" applyAlignment="1">
      <alignment horizontal="center"/>
    </xf>
    <xf numFmtId="2" fontId="23" fillId="0" borderId="16" xfId="28" applyNumberFormat="1" applyFont="1" applyBorder="1" applyAlignment="1">
      <alignment horizontal="centerContinuous"/>
    </xf>
    <xf numFmtId="0" fontId="23" fillId="0" borderId="17" xfId="28" applyFont="1" applyBorder="1" applyAlignment="1">
      <alignment horizontal="centerContinuous"/>
    </xf>
    <xf numFmtId="165" fontId="23" fillId="0" borderId="16" xfId="28" applyNumberFormat="1" applyFont="1" applyBorder="1" applyAlignment="1">
      <alignment horizontal="centerContinuous"/>
    </xf>
    <xf numFmtId="0" fontId="23" fillId="0" borderId="16" xfId="28" applyFont="1" applyBorder="1" applyAlignment="1">
      <alignment horizontal="centerContinuous"/>
    </xf>
    <xf numFmtId="165" fontId="23" fillId="0" borderId="18" xfId="28" applyNumberFormat="1" applyFont="1" applyBorder="1" applyAlignment="1">
      <alignment horizontal="centerContinuous"/>
    </xf>
    <xf numFmtId="2" fontId="23" fillId="0" borderId="17" xfId="28" applyNumberFormat="1" applyFont="1" applyBorder="1" applyAlignment="1">
      <alignment horizontal="centerContinuous"/>
    </xf>
    <xf numFmtId="2" fontId="23" fillId="0" borderId="15" xfId="28" applyNumberFormat="1" applyFont="1" applyBorder="1" applyAlignment="1">
      <alignment horizontal="center"/>
    </xf>
    <xf numFmtId="2" fontId="24" fillId="0" borderId="19" xfId="28" applyNumberFormat="1" applyFont="1" applyBorder="1"/>
    <xf numFmtId="165" fontId="24" fillId="0" borderId="19" xfId="28" applyNumberFormat="1" applyFont="1" applyBorder="1" applyAlignment="1">
      <alignment horizontal="center"/>
    </xf>
    <xf numFmtId="2" fontId="24" fillId="0" borderId="19" xfId="28" applyNumberFormat="1" applyFont="1" applyBorder="1" applyAlignment="1">
      <alignment horizontal="left"/>
    </xf>
    <xf numFmtId="2" fontId="24" fillId="0" borderId="19" xfId="28" applyNumberFormat="1" applyFont="1" applyBorder="1" applyAlignment="1">
      <alignment horizontal="center"/>
    </xf>
    <xf numFmtId="165" fontId="24" fillId="0" borderId="15" xfId="28" applyNumberFormat="1" applyFont="1" applyBorder="1" applyAlignment="1">
      <alignment horizontal="center"/>
    </xf>
    <xf numFmtId="0" fontId="23" fillId="0" borderId="18" xfId="28" applyFont="1" applyBorder="1"/>
    <xf numFmtId="2" fontId="24" fillId="0" borderId="16" xfId="28" applyNumberFormat="1" applyFont="1" applyBorder="1"/>
    <xf numFmtId="2" fontId="24" fillId="0" borderId="16" xfId="28" applyNumberFormat="1" applyFont="1" applyBorder="1" applyAlignment="1">
      <alignment horizontal="center"/>
    </xf>
    <xf numFmtId="165" fontId="24" fillId="0" borderId="16" xfId="28" applyNumberFormat="1" applyFont="1" applyBorder="1" applyAlignment="1">
      <alignment horizontal="right"/>
    </xf>
    <xf numFmtId="165" fontId="24" fillId="0" borderId="16" xfId="28" applyNumberFormat="1" applyFont="1" applyBorder="1" applyAlignment="1">
      <alignment horizontal="center"/>
    </xf>
    <xf numFmtId="165" fontId="24" fillId="0" borderId="18" xfId="28" applyNumberFormat="1" applyFont="1" applyBorder="1"/>
    <xf numFmtId="0" fontId="11" fillId="0" borderId="20" xfId="28" applyBorder="1"/>
    <xf numFmtId="2" fontId="11" fillId="0" borderId="21" xfId="28" applyNumberFormat="1" applyBorder="1"/>
    <xf numFmtId="167" fontId="11" fillId="0" borderId="21" xfId="28" applyNumberFormat="1" applyBorder="1"/>
    <xf numFmtId="0" fontId="11" fillId="0" borderId="21" xfId="28" applyBorder="1"/>
    <xf numFmtId="2" fontId="11" fillId="0" borderId="21" xfId="22" applyNumberFormat="1" applyFont="1" applyBorder="1" applyAlignment="1">
      <alignment horizontal="right"/>
    </xf>
    <xf numFmtId="2" fontId="11" fillId="0" borderId="22" xfId="22" applyNumberFormat="1" applyFont="1" applyBorder="1"/>
    <xf numFmtId="2" fontId="11" fillId="0" borderId="21" xfId="28" applyNumberFormat="1" applyBorder="1" applyAlignment="1">
      <alignment horizontal="center"/>
    </xf>
    <xf numFmtId="2" fontId="11" fillId="0" borderId="21" xfId="28" applyNumberFormat="1" applyBorder="1" applyAlignment="1">
      <alignment horizontal="right"/>
    </xf>
    <xf numFmtId="167" fontId="11" fillId="0" borderId="21" xfId="28" applyNumberFormat="1" applyBorder="1" applyAlignment="1">
      <alignment horizontal="center"/>
    </xf>
    <xf numFmtId="2" fontId="11" fillId="18" borderId="23" xfId="28" applyNumberFormat="1" applyFill="1" applyBorder="1"/>
    <xf numFmtId="2" fontId="11" fillId="18" borderId="21" xfId="28" applyNumberFormat="1" applyFill="1" applyBorder="1"/>
    <xf numFmtId="2" fontId="11" fillId="0" borderId="22" xfId="22" applyNumberFormat="1" applyFont="1" applyBorder="1" applyAlignment="1">
      <alignment horizontal="right"/>
    </xf>
    <xf numFmtId="0" fontId="11" fillId="0" borderId="24" xfId="28" applyBorder="1"/>
    <xf numFmtId="2" fontId="11" fillId="0" borderId="25" xfId="28" applyNumberFormat="1" applyBorder="1"/>
    <xf numFmtId="167" fontId="11" fillId="0" borderId="25" xfId="28" applyNumberFormat="1" applyBorder="1"/>
    <xf numFmtId="0" fontId="11" fillId="0" borderId="25" xfId="28" applyBorder="1"/>
    <xf numFmtId="2" fontId="11" fillId="0" borderId="25" xfId="22" applyNumberFormat="1" applyFont="1" applyBorder="1" applyAlignment="1">
      <alignment horizontal="right"/>
    </xf>
    <xf numFmtId="2" fontId="11" fillId="0" borderId="26" xfId="22" applyNumberFormat="1" applyFont="1" applyBorder="1"/>
    <xf numFmtId="0" fontId="11" fillId="0" borderId="27" xfId="28" applyBorder="1"/>
    <xf numFmtId="2" fontId="11" fillId="0" borderId="28" xfId="28" applyNumberFormat="1" applyBorder="1"/>
    <xf numFmtId="2" fontId="11" fillId="0" borderId="29" xfId="28" applyNumberFormat="1" applyBorder="1"/>
    <xf numFmtId="167" fontId="11" fillId="0" borderId="30" xfId="28" applyNumberFormat="1" applyBorder="1"/>
    <xf numFmtId="2" fontId="11" fillId="0" borderId="31" xfId="28" applyNumberFormat="1" applyBorder="1"/>
    <xf numFmtId="167" fontId="11" fillId="0" borderId="32" xfId="28" applyNumberFormat="1" applyBorder="1"/>
    <xf numFmtId="0" fontId="11" fillId="0" borderId="31" xfId="28" applyBorder="1"/>
    <xf numFmtId="2" fontId="11" fillId="0" borderId="28" xfId="22" applyNumberFormat="1" applyFont="1" applyBorder="1" applyAlignment="1">
      <alignment horizontal="right"/>
    </xf>
    <xf numFmtId="2" fontId="11" fillId="0" borderId="20" xfId="28" applyNumberFormat="1" applyBorder="1"/>
    <xf numFmtId="167" fontId="11" fillId="0" borderId="22" xfId="28" applyNumberFormat="1" applyBorder="1"/>
    <xf numFmtId="2" fontId="11" fillId="0" borderId="20" xfId="22" applyNumberFormat="1" applyFont="1" applyBorder="1" applyAlignment="1">
      <alignment horizontal="right"/>
    </xf>
    <xf numFmtId="2" fontId="11" fillId="0" borderId="20" xfId="28" applyNumberFormat="1" applyBorder="1" applyAlignment="1">
      <alignment horizontal="center"/>
    </xf>
    <xf numFmtId="167" fontId="11" fillId="0" borderId="22" xfId="28" applyNumberFormat="1" applyBorder="1" applyAlignment="1">
      <alignment horizontal="center"/>
    </xf>
    <xf numFmtId="2" fontId="7" fillId="0" borderId="0" xfId="22" applyNumberFormat="1" applyFont="1" applyBorder="1" applyAlignment="1">
      <alignment horizontal="right"/>
    </xf>
    <xf numFmtId="165" fontId="11" fillId="0" borderId="32" xfId="28" applyNumberFormat="1" applyBorder="1"/>
    <xf numFmtId="165" fontId="11" fillId="0" borderId="22" xfId="28" applyNumberFormat="1" applyBorder="1"/>
    <xf numFmtId="2" fontId="11" fillId="0" borderId="0" xfId="22" applyNumberFormat="1" applyFont="1" applyFill="1" applyBorder="1" applyAlignment="1">
      <alignment horizontal="right"/>
    </xf>
    <xf numFmtId="0" fontId="27" fillId="0" borderId="20" xfId="28" applyFont="1" applyBorder="1"/>
    <xf numFmtId="2" fontId="26" fillId="0" borderId="21" xfId="28" applyNumberFormat="1" applyFont="1" applyBorder="1"/>
    <xf numFmtId="165" fontId="26" fillId="0" borderId="21" xfId="28" applyNumberFormat="1" applyFont="1" applyBorder="1"/>
    <xf numFmtId="2" fontId="26" fillId="0" borderId="22" xfId="28" applyNumberFormat="1" applyFont="1" applyBorder="1"/>
    <xf numFmtId="165" fontId="11" fillId="0" borderId="31" xfId="28" applyNumberFormat="1" applyBorder="1"/>
    <xf numFmtId="0" fontId="7" fillId="0" borderId="27" xfId="28" applyFont="1" applyBorder="1"/>
    <xf numFmtId="2" fontId="7" fillId="0" borderId="20" xfId="28" applyNumberFormat="1" applyFont="1" applyBorder="1"/>
    <xf numFmtId="2" fontId="7" fillId="0" borderId="21" xfId="28" applyNumberFormat="1" applyFont="1" applyBorder="1"/>
    <xf numFmtId="167" fontId="7" fillId="0" borderId="22" xfId="28" applyNumberFormat="1" applyFont="1" applyBorder="1"/>
    <xf numFmtId="2" fontId="7" fillId="0" borderId="31" xfId="28" applyNumberFormat="1" applyFont="1" applyBorder="1"/>
    <xf numFmtId="167" fontId="7" fillId="0" borderId="32" xfId="28" applyNumberFormat="1" applyFont="1" applyBorder="1"/>
    <xf numFmtId="0" fontId="7" fillId="0" borderId="31" xfId="28" applyFont="1" applyBorder="1"/>
    <xf numFmtId="2" fontId="7" fillId="0" borderId="20" xfId="22" applyNumberFormat="1" applyFont="1" applyBorder="1" applyAlignment="1">
      <alignment horizontal="right"/>
    </xf>
    <xf numFmtId="2" fontId="7" fillId="0" borderId="22" xfId="22" applyNumberFormat="1" applyFont="1" applyBorder="1"/>
    <xf numFmtId="0" fontId="7" fillId="0" borderId="20" xfId="28" applyFont="1" applyBorder="1"/>
    <xf numFmtId="0" fontId="11" fillId="0" borderId="32" xfId="28" applyBorder="1"/>
    <xf numFmtId="167" fontId="28" fillId="0" borderId="22" xfId="28" applyNumberFormat="1" applyFont="1" applyBorder="1"/>
    <xf numFmtId="166" fontId="11" fillId="0" borderId="21" xfId="28" applyNumberFormat="1" applyBorder="1"/>
    <xf numFmtId="167" fontId="28" fillId="0" borderId="32" xfId="28" applyNumberFormat="1" applyFont="1" applyBorder="1"/>
    <xf numFmtId="0" fontId="29" fillId="0" borderId="27" xfId="28" applyFont="1" applyBorder="1"/>
    <xf numFmtId="165" fontId="22" fillId="0" borderId="0" xfId="28" applyNumberFormat="1" applyFont="1" applyAlignment="1">
      <alignment vertical="center"/>
    </xf>
    <xf numFmtId="16" fontId="22" fillId="0" borderId="0" xfId="28" applyNumberFormat="1" applyFont="1"/>
    <xf numFmtId="165" fontId="11" fillId="0" borderId="33" xfId="28" applyNumberFormat="1" applyBorder="1"/>
    <xf numFmtId="2" fontId="11" fillId="0" borderId="24" xfId="22" applyNumberFormat="1" applyFont="1" applyBorder="1" applyAlignment="1">
      <alignment horizontal="right"/>
    </xf>
    <xf numFmtId="2" fontId="11" fillId="0" borderId="34" xfId="22" applyNumberFormat="1" applyFont="1" applyBorder="1"/>
    <xf numFmtId="2" fontId="11" fillId="19" borderId="21" xfId="28" applyNumberFormat="1" applyFill="1" applyBorder="1"/>
    <xf numFmtId="0" fontId="11" fillId="0" borderId="0" xfId="28" applyAlignment="1">
      <alignment horizontal="right"/>
    </xf>
    <xf numFmtId="0" fontId="29" fillId="0" borderId="35" xfId="28" applyFont="1" applyBorder="1"/>
    <xf numFmtId="2" fontId="11" fillId="0" borderId="24" xfId="28" applyNumberFormat="1" applyBorder="1"/>
    <xf numFmtId="165" fontId="11" fillId="0" borderId="34" xfId="28" applyNumberFormat="1" applyBorder="1"/>
    <xf numFmtId="2" fontId="11" fillId="0" borderId="36" xfId="28" applyNumberFormat="1" applyBorder="1"/>
    <xf numFmtId="0" fontId="11" fillId="0" borderId="36" xfId="28" applyBorder="1"/>
    <xf numFmtId="165" fontId="25" fillId="0" borderId="0" xfId="28" applyNumberFormat="1" applyFont="1" applyAlignment="1">
      <alignment vertical="center"/>
    </xf>
    <xf numFmtId="2" fontId="30" fillId="0" borderId="21" xfId="45" applyNumberFormat="1" applyFont="1" applyBorder="1"/>
    <xf numFmtId="2" fontId="30" fillId="0" borderId="22" xfId="46" applyNumberFormat="1" applyFont="1" applyBorder="1"/>
    <xf numFmtId="2" fontId="30" fillId="0" borderId="31" xfId="45" applyNumberFormat="1" applyFont="1" applyBorder="1"/>
    <xf numFmtId="167" fontId="30" fillId="0" borderId="32" xfId="45" applyNumberFormat="1" applyFont="1" applyBorder="1"/>
    <xf numFmtId="2" fontId="30" fillId="0" borderId="20" xfId="45" applyNumberFormat="1" applyFont="1" applyBorder="1"/>
    <xf numFmtId="167" fontId="30" fillId="0" borderId="22" xfId="45" applyNumberFormat="1" applyFont="1" applyBorder="1"/>
    <xf numFmtId="4" fontId="30" fillId="0" borderId="20" xfId="46" applyNumberFormat="1" applyFont="1" applyBorder="1" applyAlignment="1">
      <alignment horizontal="right"/>
    </xf>
  </cellXfs>
  <cellStyles count="47">
    <cellStyle name="20% - ส่วนที่ถูกเน้น1" xfId="1" xr:uid="{CBB864E5-599B-41C2-A42B-22D0282DC0E7}"/>
    <cellStyle name="20% - ส่วนที่ถูกเน้น2" xfId="2" xr:uid="{0646FEA5-376F-402D-8EFD-B60E2AFCDEA7}"/>
    <cellStyle name="20% - ส่วนที่ถูกเน้น3" xfId="3" xr:uid="{293FFC4E-0EA8-49DF-9DDB-4C66D6EA46B3}"/>
    <cellStyle name="20% - ส่วนที่ถูกเน้น4" xfId="4" xr:uid="{B7D72FD6-80E5-4E6E-AD4F-6BAA2DA6DF29}"/>
    <cellStyle name="20% - ส่วนที่ถูกเน้น5" xfId="5" xr:uid="{A873800C-301E-404E-851C-2F9D479B3BC3}"/>
    <cellStyle name="20% - ส่วนที่ถูกเน้น6" xfId="6" xr:uid="{65B61DD0-D42E-42E4-8701-923F0DE2E68A}"/>
    <cellStyle name="40% - ส่วนที่ถูกเน้น1" xfId="7" xr:uid="{D28089D2-93C1-4081-9744-AB7C9A74C04A}"/>
    <cellStyle name="40% - ส่วนที่ถูกเน้น2" xfId="8" xr:uid="{A1B86DAF-9467-412C-A580-A622AC78E4EC}"/>
    <cellStyle name="40% - ส่วนที่ถูกเน้น3" xfId="9" xr:uid="{E9091D92-F279-413D-9205-8E97345E734E}"/>
    <cellStyle name="40% - ส่วนที่ถูกเน้น4" xfId="10" xr:uid="{61B69926-E21F-4D77-8334-D7ADA1565F18}"/>
    <cellStyle name="40% - ส่วนที่ถูกเน้น5" xfId="11" xr:uid="{951ACC03-94A9-4353-81EF-3DA4DA560196}"/>
    <cellStyle name="40% - ส่วนที่ถูกเน้น6" xfId="12" xr:uid="{30257206-7389-465F-A568-198B895694DB}"/>
    <cellStyle name="60% - ส่วนที่ถูกเน้น1" xfId="13" xr:uid="{DBBDF26C-A6EF-4DEE-A5D3-B5F69608AD75}"/>
    <cellStyle name="60% - ส่วนที่ถูกเน้น2" xfId="14" xr:uid="{4E321A00-90AD-459F-8DD9-0C8B5E7051D9}"/>
    <cellStyle name="60% - ส่วนที่ถูกเน้น3" xfId="15" xr:uid="{BC3DCC57-6DF7-4E31-8E9B-9CDC133DC361}"/>
    <cellStyle name="60% - ส่วนที่ถูกเน้น4" xfId="16" xr:uid="{4508C726-C7DD-40E7-9550-CD006368F991}"/>
    <cellStyle name="60% - ส่วนที่ถูกเน้น5" xfId="17" xr:uid="{BF4ED6DC-07DE-467A-893A-B4856550E76E}"/>
    <cellStyle name="60% - ส่วนที่ถูกเน้น6" xfId="18" xr:uid="{9D40FABA-29A3-4570-A6E5-3E79AAE48686}"/>
    <cellStyle name="Comma 2" xfId="46" xr:uid="{8A30BBF2-D690-4BAB-A98C-B4E07D2E70F5}"/>
    <cellStyle name="Normal" xfId="0" builtinId="0"/>
    <cellStyle name="Normal 2" xfId="45" xr:uid="{A6D5044B-DA8E-4508-9868-8C3FB4AA16FE}"/>
    <cellStyle name="เครื่องหมายจุลภาค_H41P5" xfId="22" xr:uid="{FE478008-5CFB-4DBB-A04D-0874FEA4EC2E}"/>
    <cellStyle name="เซลล์ตรวจสอบ" xfId="24" xr:uid="{C669E7AE-23EB-445A-852E-FEAFAC6422CE}"/>
    <cellStyle name="เซลล์ที่มีการเชื่อมโยง" xfId="25" xr:uid="{EAB4327E-6504-4934-88A9-0FE68A486C31}"/>
    <cellStyle name="เซลล์ที่มีลิงก์" xfId="26" xr:uid="{D820369D-6116-4DD0-B222-EBEEDEE6B367}"/>
    <cellStyle name="แย่" xfId="32" xr:uid="{53AB5B4C-BA79-4DAE-BDD4-FA29507D753D}"/>
    <cellStyle name="แสดงผล" xfId="39" xr:uid="{76AB1AB5-776C-4569-97F5-3943614486D9}"/>
    <cellStyle name="การคำนวณ" xfId="19" xr:uid="{F9880B7B-3768-4ED9-B1AB-56A8EBC2382C}"/>
    <cellStyle name="ข้อความเตือน" xfId="20" xr:uid="{922C43D8-9F19-4689-AAA0-86E949D464DE}"/>
    <cellStyle name="ข้อความอธิบาย" xfId="21" xr:uid="{B769DFA2-3DCC-465A-8B35-853856A34385}"/>
    <cellStyle name="ชื่อเรื่อง" xfId="23" xr:uid="{F5CC3956-B35F-4184-B215-FA032C2FF989}"/>
    <cellStyle name="ดี" xfId="27" xr:uid="{256B6BC2-92B0-4D1B-A887-0DDBFD710284}"/>
    <cellStyle name="ปกติ_H41P5" xfId="28" xr:uid="{1663766A-24BC-46F2-A457-92BCC2D39345}"/>
    <cellStyle name="ป้อนค่า" xfId="29" xr:uid="{A84383E2-7C53-4F4C-B142-7C334562AA76}"/>
    <cellStyle name="ปานกลาง" xfId="30" xr:uid="{6DB80B7D-9120-4C00-B974-DE66BA96ED83}"/>
    <cellStyle name="ผลรวม" xfId="31" xr:uid="{CD74BDAD-A74A-4776-A07F-F82E08B830C0}"/>
    <cellStyle name="ส่วนที่ถูกเน้น1" xfId="33" xr:uid="{1A6964F7-9480-47D2-B8D8-03ECBDCADC6C}"/>
    <cellStyle name="ส่วนที่ถูกเน้น2" xfId="34" xr:uid="{056CAC5F-94FA-4620-B83E-47C0901B3A4B}"/>
    <cellStyle name="ส่วนที่ถูกเน้น3" xfId="35" xr:uid="{E3406963-2B27-4329-BF51-3A5FD453E2FE}"/>
    <cellStyle name="ส่วนที่ถูกเน้น4" xfId="36" xr:uid="{B2E60115-DB45-482E-8EDA-2BFFA8EB7667}"/>
    <cellStyle name="ส่วนที่ถูกเน้น5" xfId="37" xr:uid="{06D69240-5459-4E46-8259-D70C31A78BFB}"/>
    <cellStyle name="ส่วนที่ถูกเน้น6" xfId="38" xr:uid="{882B6065-282D-479B-B9B4-9640D46245B6}"/>
    <cellStyle name="หมายเหตุ" xfId="40" xr:uid="{3A93625B-F6D6-45AE-BD19-3A751A417BF5}"/>
    <cellStyle name="หัวเรื่อง 1" xfId="41" xr:uid="{8844112A-BFE1-4A18-A7C3-A2B8D6958811}"/>
    <cellStyle name="หัวเรื่อง 2" xfId="42" xr:uid="{BD1262CA-2CD9-41AF-96E6-818AF9122824}"/>
    <cellStyle name="หัวเรื่อง 3" xfId="43" xr:uid="{DCDFFAA7-2930-4855-81D8-1B32F5225E9A}"/>
    <cellStyle name="หัวเรื่อง 4" xfId="44" xr:uid="{3FDC51D4-161C-4D13-B203-227D53746CD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P.5 </a:t>
            </a:r>
            <a:r>
              <a:rPr lang="th-TH"/>
              <a:t>น้ำแม่กวง สะพานท่าสิงห์พิทักษ์ อ.เมือง จ.ลำพูน</a:t>
            </a:r>
          </a:p>
        </c:rich>
      </c:tx>
      <c:layout>
        <c:manualLayout>
          <c:xMode val="edge"/>
          <c:yMode val="edge"/>
          <c:x val="0.28142380422691882"/>
          <c:y val="5.090311986863711E-2"/>
        </c:manualLayout>
      </c:layout>
      <c:overlay val="0"/>
      <c:spPr>
        <a:solidFill>
          <a:srgbClr val="E3E3E3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6763070077864296E-2"/>
          <c:y val="0.26436781609195403"/>
          <c:w val="0.79866518353726368"/>
          <c:h val="0.56486042692939242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2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E0-4AA5-B3C2-8DC04C2301EA}"/>
                </c:ext>
              </c:extLst>
            </c:dLbl>
            <c:dLbl>
              <c:idx val="68"/>
              <c:numFmt formatCode="#,##0_ ;\-#,##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E0-4AA5-B3C2-8DC04C2301E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P.5'!$A$9:$A$81</c:f>
              <c:numCache>
                <c:formatCode>General</c:formatCode>
                <c:ptCount val="73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  <c:pt idx="66">
                  <c:v>2560</c:v>
                </c:pt>
                <c:pt idx="67">
                  <c:v>2561</c:v>
                </c:pt>
                <c:pt idx="68">
                  <c:v>2562</c:v>
                </c:pt>
                <c:pt idx="69">
                  <c:v>2563</c:v>
                </c:pt>
                <c:pt idx="70">
                  <c:v>2564</c:v>
                </c:pt>
                <c:pt idx="71">
                  <c:v>2565</c:v>
                </c:pt>
                <c:pt idx="72">
                  <c:v>2566</c:v>
                </c:pt>
              </c:numCache>
            </c:numRef>
          </c:cat>
          <c:val>
            <c:numRef>
              <c:f>'Data P.5'!$Q$9:$Q$81</c:f>
              <c:numCache>
                <c:formatCode>0.00</c:formatCode>
                <c:ptCount val="73"/>
                <c:pt idx="0">
                  <c:v>5.7699999999999818</c:v>
                </c:pt>
                <c:pt idx="1">
                  <c:v>6.2400000000000091</c:v>
                </c:pt>
                <c:pt idx="2">
                  <c:v>5.2099999999999795</c:v>
                </c:pt>
                <c:pt idx="3">
                  <c:v>5.8799999999999955</c:v>
                </c:pt>
                <c:pt idx="4">
                  <c:v>5.2400000000000091</c:v>
                </c:pt>
                <c:pt idx="5">
                  <c:v>6.1800000000000068</c:v>
                </c:pt>
                <c:pt idx="6">
                  <c:v>6.6200000000000045</c:v>
                </c:pt>
                <c:pt idx="7">
                  <c:v>4.5199999999999818</c:v>
                </c:pt>
                <c:pt idx="8">
                  <c:v>5.6399999999999864</c:v>
                </c:pt>
                <c:pt idx="9">
                  <c:v>5.1800000000000068</c:v>
                </c:pt>
                <c:pt idx="10">
                  <c:v>6.1200000000000045</c:v>
                </c:pt>
                <c:pt idx="11">
                  <c:v>5.8000000000000114</c:v>
                </c:pt>
                <c:pt idx="12">
                  <c:v>5.8000000000000114</c:v>
                </c:pt>
                <c:pt idx="13">
                  <c:v>5.3999999999999773</c:v>
                </c:pt>
                <c:pt idx="14">
                  <c:v>6.1999999999999886</c:v>
                </c:pt>
                <c:pt idx="15">
                  <c:v>5.1499999999999773</c:v>
                </c:pt>
                <c:pt idx="16">
                  <c:v>6.4900000000000091</c:v>
                </c:pt>
                <c:pt idx="17">
                  <c:v>4.1700000000000159</c:v>
                </c:pt>
                <c:pt idx="18">
                  <c:v>6.4800000000000182</c:v>
                </c:pt>
                <c:pt idx="19">
                  <c:v>6.1399999999999864</c:v>
                </c:pt>
                <c:pt idx="20">
                  <c:v>6.4300000000000068</c:v>
                </c:pt>
                <c:pt idx="21">
                  <c:v>5.2099999999999795</c:v>
                </c:pt>
                <c:pt idx="22">
                  <c:v>6.6000000000000227</c:v>
                </c:pt>
                <c:pt idx="23">
                  <c:v>5.589999999999975</c:v>
                </c:pt>
                <c:pt idx="24">
                  <c:v>6.6000000000000227</c:v>
                </c:pt>
                <c:pt idx="25">
                  <c:v>4.5600000000000023</c:v>
                </c:pt>
                <c:pt idx="26">
                  <c:v>5.0299999999999727</c:v>
                </c:pt>
                <c:pt idx="27">
                  <c:v>5.339999999999975</c:v>
                </c:pt>
                <c:pt idx="28">
                  <c:v>4.3199999999999932</c:v>
                </c:pt>
                <c:pt idx="29">
                  <c:v>4.8500000000000227</c:v>
                </c:pt>
                <c:pt idx="30">
                  <c:v>5.5199999999999818</c:v>
                </c:pt>
                <c:pt idx="31">
                  <c:v>5.1399999999999864</c:v>
                </c:pt>
                <c:pt idx="32">
                  <c:v>4.8700000000000045</c:v>
                </c:pt>
                <c:pt idx="33">
                  <c:v>4.089999999999975</c:v>
                </c:pt>
                <c:pt idx="34">
                  <c:v>5.410000000000025</c:v>
                </c:pt>
                <c:pt idx="35">
                  <c:v>5.5600000000000023</c:v>
                </c:pt>
                <c:pt idx="36">
                  <c:v>6.1700000000000159</c:v>
                </c:pt>
                <c:pt idx="37">
                  <c:v>4.6000000000000227</c:v>
                </c:pt>
                <c:pt idx="38">
                  <c:v>3.9200000000000159</c:v>
                </c:pt>
                <c:pt idx="39">
                  <c:v>3.9700000000000273</c:v>
                </c:pt>
                <c:pt idx="40">
                  <c:v>4.8700000000000045</c:v>
                </c:pt>
                <c:pt idx="41">
                  <c:v>5.6000000000000227</c:v>
                </c:pt>
                <c:pt idx="42">
                  <c:v>3.1700000000000159</c:v>
                </c:pt>
                <c:pt idx="43">
                  <c:v>5.6000000000000227</c:v>
                </c:pt>
                <c:pt idx="44">
                  <c:v>5.2099999999999795</c:v>
                </c:pt>
                <c:pt idx="45">
                  <c:v>4.8799999999999955</c:v>
                </c:pt>
                <c:pt idx="46">
                  <c:v>4.4200000000000159</c:v>
                </c:pt>
                <c:pt idx="47">
                  <c:v>4.4200000000000159</c:v>
                </c:pt>
                <c:pt idx="48">
                  <c:v>3.8999999999999773</c:v>
                </c:pt>
                <c:pt idx="49">
                  <c:v>4.8799999999999955</c:v>
                </c:pt>
                <c:pt idx="50">
                  <c:v>6.3100000000000023</c:v>
                </c:pt>
                <c:pt idx="51">
                  <c:v>5.2900000000000205</c:v>
                </c:pt>
                <c:pt idx="52">
                  <c:v>5.3199999999999932</c:v>
                </c:pt>
                <c:pt idx="53">
                  <c:v>5.2200000000000273</c:v>
                </c:pt>
                <c:pt idx="54">
                  <c:v>5.5</c:v>
                </c:pt>
                <c:pt idx="55">
                  <c:v>6.3000000000000114</c:v>
                </c:pt>
                <c:pt idx="56">
                  <c:v>4.7200000000000273</c:v>
                </c:pt>
                <c:pt idx="57">
                  <c:v>4.5199999999999818</c:v>
                </c:pt>
                <c:pt idx="58">
                  <c:v>3.3700000000000045</c:v>
                </c:pt>
                <c:pt idx="59">
                  <c:v>5.1999999999999886</c:v>
                </c:pt>
                <c:pt idx="60">
                  <c:v>6.1800000000000068</c:v>
                </c:pt>
                <c:pt idx="61">
                  <c:v>4.3000000000000114</c:v>
                </c:pt>
                <c:pt idx="62">
                  <c:v>4.2400000000000091</c:v>
                </c:pt>
                <c:pt idx="63">
                  <c:v>4.1399999999999864</c:v>
                </c:pt>
                <c:pt idx="64">
                  <c:v>3.160000000000025</c:v>
                </c:pt>
                <c:pt idx="65">
                  <c:v>4.839999999999975</c:v>
                </c:pt>
                <c:pt idx="66">
                  <c:v>3.7099999999999795</c:v>
                </c:pt>
                <c:pt idx="67">
                  <c:v>5.4900000000000091</c:v>
                </c:pt>
                <c:pt idx="68">
                  <c:v>4.1899999999999977</c:v>
                </c:pt>
                <c:pt idx="69">
                  <c:v>4.5799999999999841</c:v>
                </c:pt>
                <c:pt idx="70">
                  <c:v>4.1800000000000068</c:v>
                </c:pt>
                <c:pt idx="71">
                  <c:v>5.3600000000000136</c:v>
                </c:pt>
                <c:pt idx="72">
                  <c:v>4.8000000000000114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0-4AA5-B3C2-8DC04C2301EA}"/>
            </c:ext>
          </c:extLst>
        </c:ser>
        <c:ser>
          <c:idx val="2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C0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P.5'!$A$9:$A$81</c:f>
              <c:numCache>
                <c:formatCode>General</c:formatCode>
                <c:ptCount val="73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  <c:pt idx="66">
                  <c:v>2560</c:v>
                </c:pt>
                <c:pt idx="67">
                  <c:v>2561</c:v>
                </c:pt>
                <c:pt idx="68">
                  <c:v>2562</c:v>
                </c:pt>
                <c:pt idx="69">
                  <c:v>2563</c:v>
                </c:pt>
                <c:pt idx="70">
                  <c:v>2564</c:v>
                </c:pt>
                <c:pt idx="71">
                  <c:v>2565</c:v>
                </c:pt>
                <c:pt idx="72">
                  <c:v>2566</c:v>
                </c:pt>
              </c:numCache>
            </c:numRef>
          </c:cat>
          <c:val>
            <c:numRef>
              <c:f>'Data P.5'!$R$9:$R$81</c:f>
              <c:numCache>
                <c:formatCode>0.00</c:formatCode>
                <c:ptCount val="73"/>
                <c:pt idx="0">
                  <c:v>1.1700000000000159</c:v>
                </c:pt>
                <c:pt idx="1">
                  <c:v>1.1700000000000159</c:v>
                </c:pt>
                <c:pt idx="2">
                  <c:v>1.2200000000000273</c:v>
                </c:pt>
                <c:pt idx="3">
                  <c:v>1.089999999999975</c:v>
                </c:pt>
                <c:pt idx="4">
                  <c:v>1.1800000000000068</c:v>
                </c:pt>
                <c:pt idx="5">
                  <c:v>1</c:v>
                </c:pt>
                <c:pt idx="6">
                  <c:v>0.95999999999997954</c:v>
                </c:pt>
                <c:pt idx="7">
                  <c:v>1</c:v>
                </c:pt>
                <c:pt idx="8">
                  <c:v>0.86000000000001364</c:v>
                </c:pt>
                <c:pt idx="9">
                  <c:v>0.80000000000001137</c:v>
                </c:pt>
                <c:pt idx="10">
                  <c:v>0.97000000000002728</c:v>
                </c:pt>
                <c:pt idx="11">
                  <c:v>0.81000000000000227</c:v>
                </c:pt>
                <c:pt idx="12">
                  <c:v>0.81999999999999318</c:v>
                </c:pt>
                <c:pt idx="13">
                  <c:v>0.81999999999999318</c:v>
                </c:pt>
                <c:pt idx="14">
                  <c:v>0.81000000000000227</c:v>
                </c:pt>
                <c:pt idx="15">
                  <c:v>0.81000000000000227</c:v>
                </c:pt>
                <c:pt idx="16">
                  <c:v>0.81000000000000227</c:v>
                </c:pt>
                <c:pt idx="17">
                  <c:v>0.81000000000000227</c:v>
                </c:pt>
                <c:pt idx="18">
                  <c:v>0.68000000000000682</c:v>
                </c:pt>
                <c:pt idx="19">
                  <c:v>0.81000000000000227</c:v>
                </c:pt>
                <c:pt idx="20">
                  <c:v>0.81000000000000227</c:v>
                </c:pt>
                <c:pt idx="21">
                  <c:v>0.77999999999997272</c:v>
                </c:pt>
                <c:pt idx="22">
                  <c:v>0.57999999999998408</c:v>
                </c:pt>
                <c:pt idx="23">
                  <c:v>0.56000000000000227</c:v>
                </c:pt>
                <c:pt idx="24">
                  <c:v>0.56999999999999318</c:v>
                </c:pt>
                <c:pt idx="25">
                  <c:v>0.61000000000001364</c:v>
                </c:pt>
                <c:pt idx="26">
                  <c:v>0.58999999999997499</c:v>
                </c:pt>
                <c:pt idx="27">
                  <c:v>0.58999999999997499</c:v>
                </c:pt>
                <c:pt idx="28">
                  <c:v>0.56000000000000227</c:v>
                </c:pt>
                <c:pt idx="29">
                  <c:v>0.45999999999997954</c:v>
                </c:pt>
                <c:pt idx="30">
                  <c:v>0.51999999999998181</c:v>
                </c:pt>
                <c:pt idx="31">
                  <c:v>0.5</c:v>
                </c:pt>
                <c:pt idx="32">
                  <c:v>0.42000000000001592</c:v>
                </c:pt>
                <c:pt idx="33">
                  <c:v>0.50999999999999091</c:v>
                </c:pt>
                <c:pt idx="34">
                  <c:v>0.50999999999999091</c:v>
                </c:pt>
                <c:pt idx="35">
                  <c:v>0.5</c:v>
                </c:pt>
                <c:pt idx="36">
                  <c:v>0.52999999999997272</c:v>
                </c:pt>
                <c:pt idx="37">
                  <c:v>0.52999999999997272</c:v>
                </c:pt>
                <c:pt idx="38">
                  <c:v>0.41000000000002501</c:v>
                </c:pt>
                <c:pt idx="39">
                  <c:v>0.39999999999997726</c:v>
                </c:pt>
                <c:pt idx="40">
                  <c:v>0.35000000000002274</c:v>
                </c:pt>
                <c:pt idx="41">
                  <c:v>0.33999999999997499</c:v>
                </c:pt>
                <c:pt idx="42">
                  <c:v>2.6399999999999864</c:v>
                </c:pt>
                <c:pt idx="43">
                  <c:v>2.6700000000000159</c:v>
                </c:pt>
                <c:pt idx="44">
                  <c:v>2.3199999999999932</c:v>
                </c:pt>
                <c:pt idx="45">
                  <c:v>2</c:v>
                </c:pt>
                <c:pt idx="46">
                  <c:v>2.6700000000000159</c:v>
                </c:pt>
                <c:pt idx="47">
                  <c:v>2.0299999999999727</c:v>
                </c:pt>
                <c:pt idx="48">
                  <c:v>2.6700000000000159</c:v>
                </c:pt>
                <c:pt idx="49">
                  <c:v>2.6100000000000136</c:v>
                </c:pt>
                <c:pt idx="50">
                  <c:v>2.4399999999999977</c:v>
                </c:pt>
                <c:pt idx="54">
                  <c:v>2.5199999999999818</c:v>
                </c:pt>
                <c:pt idx="55">
                  <c:v>2.5</c:v>
                </c:pt>
                <c:pt idx="56">
                  <c:v>2.1000000000000227</c:v>
                </c:pt>
                <c:pt idx="57">
                  <c:v>2.2799999999999727</c:v>
                </c:pt>
                <c:pt idx="58">
                  <c:v>2.3100000000000023</c:v>
                </c:pt>
                <c:pt idx="59">
                  <c:v>1.75</c:v>
                </c:pt>
                <c:pt idx="60">
                  <c:v>2.2400000000000091</c:v>
                </c:pt>
                <c:pt idx="61">
                  <c:v>1.839999999999975</c:v>
                </c:pt>
                <c:pt idx="62">
                  <c:v>1.839999999999975</c:v>
                </c:pt>
                <c:pt idx="63">
                  <c:v>1.8000000000000114</c:v>
                </c:pt>
                <c:pt idx="64">
                  <c:v>1.6299999999999955</c:v>
                </c:pt>
                <c:pt idx="65">
                  <c:v>1.6000000000000227</c:v>
                </c:pt>
                <c:pt idx="66">
                  <c:v>1.1200000000000045</c:v>
                </c:pt>
                <c:pt idx="67">
                  <c:v>1.410000000000025</c:v>
                </c:pt>
                <c:pt idx="68">
                  <c:v>1.75</c:v>
                </c:pt>
                <c:pt idx="69">
                  <c:v>1.7799999999999727</c:v>
                </c:pt>
                <c:pt idx="70">
                  <c:v>1.8799999999999955</c:v>
                </c:pt>
                <c:pt idx="71">
                  <c:v>2.0299999999999727</c:v>
                </c:pt>
                <c:pt idx="72">
                  <c:v>2.1000000000000227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E0-4AA5-B3C2-8DC04C23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1698159"/>
        <c:axId val="1"/>
      </c:barChart>
      <c:catAx>
        <c:axId val="321698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5161290322580644"/>
              <c:y val="0.9129720853858784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เมตร(รสม.)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3973727422003284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1698159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49610678531706"/>
          <c:y val="0.48932676518883417"/>
          <c:w val="0.14905450500556172"/>
          <c:h val="0.113300492610837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P.5 </a:t>
            </a:r>
            <a:r>
              <a:rPr lang="th-TH"/>
              <a:t>น้ำแม่กวง สะพานท่าสิงห์พิทักษ์ อ.เมือง จ.ลำพูน</a:t>
            </a:r>
          </a:p>
        </c:rich>
      </c:tx>
      <c:layout>
        <c:manualLayout>
          <c:xMode val="edge"/>
          <c:yMode val="edge"/>
          <c:x val="0.2874870734229576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6101344364012"/>
          <c:y val="0.23050847457627119"/>
          <c:w val="0.7786970010341262"/>
          <c:h val="0.593220338983050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2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A1-4729-B951-FC8E8470E5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P.5'!$A$9:$A$81</c:f>
              <c:numCache>
                <c:formatCode>General</c:formatCode>
                <c:ptCount val="73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  <c:pt idx="66">
                  <c:v>2560</c:v>
                </c:pt>
                <c:pt idx="67">
                  <c:v>2561</c:v>
                </c:pt>
                <c:pt idx="68">
                  <c:v>2562</c:v>
                </c:pt>
                <c:pt idx="69">
                  <c:v>2563</c:v>
                </c:pt>
                <c:pt idx="70">
                  <c:v>2564</c:v>
                </c:pt>
                <c:pt idx="71">
                  <c:v>2565</c:v>
                </c:pt>
                <c:pt idx="72">
                  <c:v>2566</c:v>
                </c:pt>
              </c:numCache>
            </c:numRef>
          </c:cat>
          <c:val>
            <c:numRef>
              <c:f>'Data P.5'!$C$9:$C$81</c:f>
              <c:numCache>
                <c:formatCode>0.00</c:formatCode>
                <c:ptCount val="73"/>
                <c:pt idx="0">
                  <c:v>212</c:v>
                </c:pt>
                <c:pt idx="1">
                  <c:v>251</c:v>
                </c:pt>
                <c:pt idx="2">
                  <c:v>177</c:v>
                </c:pt>
                <c:pt idx="3">
                  <c:v>258</c:v>
                </c:pt>
                <c:pt idx="4">
                  <c:v>132</c:v>
                </c:pt>
                <c:pt idx="5">
                  <c:v>267</c:v>
                </c:pt>
                <c:pt idx="6">
                  <c:v>253</c:v>
                </c:pt>
                <c:pt idx="7">
                  <c:v>128</c:v>
                </c:pt>
                <c:pt idx="8">
                  <c:v>243</c:v>
                </c:pt>
                <c:pt idx="9">
                  <c:v>154</c:v>
                </c:pt>
                <c:pt idx="10">
                  <c:v>242</c:v>
                </c:pt>
                <c:pt idx="11">
                  <c:v>219</c:v>
                </c:pt>
                <c:pt idx="12">
                  <c:v>219</c:v>
                </c:pt>
                <c:pt idx="13">
                  <c:v>192</c:v>
                </c:pt>
                <c:pt idx="14">
                  <c:v>248</c:v>
                </c:pt>
                <c:pt idx="15">
                  <c:v>176</c:v>
                </c:pt>
                <c:pt idx="16">
                  <c:v>246</c:v>
                </c:pt>
                <c:pt idx="17">
                  <c:v>121</c:v>
                </c:pt>
                <c:pt idx="18">
                  <c:v>296</c:v>
                </c:pt>
                <c:pt idx="19">
                  <c:v>286</c:v>
                </c:pt>
                <c:pt idx="20">
                  <c:v>319</c:v>
                </c:pt>
                <c:pt idx="21">
                  <c:v>212</c:v>
                </c:pt>
                <c:pt idx="22">
                  <c:v>376</c:v>
                </c:pt>
                <c:pt idx="23">
                  <c:v>244</c:v>
                </c:pt>
                <c:pt idx="24">
                  <c:v>350</c:v>
                </c:pt>
                <c:pt idx="25">
                  <c:v>144</c:v>
                </c:pt>
                <c:pt idx="26">
                  <c:v>180</c:v>
                </c:pt>
                <c:pt idx="27">
                  <c:v>208</c:v>
                </c:pt>
                <c:pt idx="28">
                  <c:v>136</c:v>
                </c:pt>
                <c:pt idx="29">
                  <c:v>160</c:v>
                </c:pt>
                <c:pt idx="30">
                  <c:v>183</c:v>
                </c:pt>
                <c:pt idx="31">
                  <c:v>154.5</c:v>
                </c:pt>
                <c:pt idx="32">
                  <c:v>113</c:v>
                </c:pt>
                <c:pt idx="33">
                  <c:v>80.400000000000006</c:v>
                </c:pt>
                <c:pt idx="34">
                  <c:v>147.69999999999999</c:v>
                </c:pt>
                <c:pt idx="35">
                  <c:v>160</c:v>
                </c:pt>
                <c:pt idx="36">
                  <c:v>207</c:v>
                </c:pt>
                <c:pt idx="37">
                  <c:v>122.4</c:v>
                </c:pt>
                <c:pt idx="38">
                  <c:v>82.3</c:v>
                </c:pt>
                <c:pt idx="39">
                  <c:v>82.2</c:v>
                </c:pt>
                <c:pt idx="40">
                  <c:v>108.88</c:v>
                </c:pt>
                <c:pt idx="41">
                  <c:v>152.5</c:v>
                </c:pt>
                <c:pt idx="42">
                  <c:v>48</c:v>
                </c:pt>
                <c:pt idx="43">
                  <c:v>152.5</c:v>
                </c:pt>
                <c:pt idx="44">
                  <c:v>131.4</c:v>
                </c:pt>
                <c:pt idx="45">
                  <c:v>113.5</c:v>
                </c:pt>
                <c:pt idx="46">
                  <c:v>91.5</c:v>
                </c:pt>
                <c:pt idx="47">
                  <c:v>91.5</c:v>
                </c:pt>
                <c:pt idx="48">
                  <c:v>70.5</c:v>
                </c:pt>
                <c:pt idx="49">
                  <c:v>113.5</c:v>
                </c:pt>
                <c:pt idx="50">
                  <c:v>193</c:v>
                </c:pt>
                <c:pt idx="51">
                  <c:v>135.5</c:v>
                </c:pt>
                <c:pt idx="52">
                  <c:v>137</c:v>
                </c:pt>
                <c:pt idx="53">
                  <c:v>132</c:v>
                </c:pt>
                <c:pt idx="54">
                  <c:v>226</c:v>
                </c:pt>
                <c:pt idx="55">
                  <c:v>248.8</c:v>
                </c:pt>
                <c:pt idx="56">
                  <c:v>121.75</c:v>
                </c:pt>
                <c:pt idx="57">
                  <c:v>100.5</c:v>
                </c:pt>
                <c:pt idx="58">
                  <c:v>52.6</c:v>
                </c:pt>
                <c:pt idx="59">
                  <c:v>165.5</c:v>
                </c:pt>
                <c:pt idx="60">
                  <c:v>275</c:v>
                </c:pt>
                <c:pt idx="61">
                  <c:v>158</c:v>
                </c:pt>
                <c:pt idx="62">
                  <c:v>163.6</c:v>
                </c:pt>
                <c:pt idx="63">
                  <c:v>122.6</c:v>
                </c:pt>
                <c:pt idx="64">
                  <c:v>23.06</c:v>
                </c:pt>
                <c:pt idx="65">
                  <c:v>181.75</c:v>
                </c:pt>
                <c:pt idx="66">
                  <c:v>92.19</c:v>
                </c:pt>
                <c:pt idx="67">
                  <c:v>163.38</c:v>
                </c:pt>
                <c:pt idx="68">
                  <c:v>103.6</c:v>
                </c:pt>
                <c:pt idx="69">
                  <c:v>100.82</c:v>
                </c:pt>
                <c:pt idx="70">
                  <c:v>86.4</c:v>
                </c:pt>
                <c:pt idx="71">
                  <c:v>149.60000000000008</c:v>
                </c:pt>
                <c:pt idx="72">
                  <c:v>106.5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1-4729-B951-FC8E8470E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1699599"/>
        <c:axId val="1"/>
      </c:barChart>
      <c:lineChart>
        <c:grouping val="standard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'Data P.5'!$A$9:$A$81</c:f>
              <c:numCache>
                <c:formatCode>General</c:formatCode>
                <c:ptCount val="73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  <c:pt idx="66">
                  <c:v>2560</c:v>
                </c:pt>
                <c:pt idx="67">
                  <c:v>2561</c:v>
                </c:pt>
                <c:pt idx="68">
                  <c:v>2562</c:v>
                </c:pt>
                <c:pt idx="69">
                  <c:v>2563</c:v>
                </c:pt>
                <c:pt idx="70">
                  <c:v>2564</c:v>
                </c:pt>
                <c:pt idx="71">
                  <c:v>2565</c:v>
                </c:pt>
                <c:pt idx="72">
                  <c:v>2566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A1-4729-B951-FC8E8470E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99599"/>
        <c:axId val="1"/>
      </c:lineChart>
      <c:catAx>
        <c:axId val="321699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481902792140641E-2"/>
              <c:y val="0.286440677966101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1699599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P.5 </a:t>
            </a:r>
            <a:r>
              <a:rPr lang="th-TH"/>
              <a:t>น้ำแม่กวง สะพานท่าสิงห์พิทักษ์ อ.เมือง จ.ลำพูน</a:t>
            </a:r>
          </a:p>
        </c:rich>
      </c:tx>
      <c:layout>
        <c:manualLayout>
          <c:xMode val="edge"/>
          <c:yMode val="edge"/>
          <c:x val="0.2874870734229576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51499482936919"/>
          <c:y val="0.23050847457627119"/>
          <c:w val="0.79524301964839705"/>
          <c:h val="0.593220338983050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P.5'!$A$9:$A$81</c:f>
              <c:numCache>
                <c:formatCode>General</c:formatCode>
                <c:ptCount val="73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  <c:pt idx="66">
                  <c:v>2560</c:v>
                </c:pt>
                <c:pt idx="67">
                  <c:v>2561</c:v>
                </c:pt>
                <c:pt idx="68">
                  <c:v>2562</c:v>
                </c:pt>
                <c:pt idx="69">
                  <c:v>2563</c:v>
                </c:pt>
                <c:pt idx="70">
                  <c:v>2564</c:v>
                </c:pt>
                <c:pt idx="71">
                  <c:v>2565</c:v>
                </c:pt>
                <c:pt idx="72">
                  <c:v>2566</c:v>
                </c:pt>
              </c:numCache>
            </c:numRef>
          </c:cat>
          <c:val>
            <c:numRef>
              <c:f>'Data P.5'!$I$9:$I$81</c:f>
              <c:numCache>
                <c:formatCode>0.00</c:formatCode>
                <c:ptCount val="73"/>
                <c:pt idx="0">
                  <c:v>1.19</c:v>
                </c:pt>
                <c:pt idx="1">
                  <c:v>1.26</c:v>
                </c:pt>
                <c:pt idx="2">
                  <c:v>1.76</c:v>
                </c:pt>
                <c:pt idx="3">
                  <c:v>0.45</c:v>
                </c:pt>
                <c:pt idx="4">
                  <c:v>1.8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0.1</c:v>
                </c:pt>
                <c:pt idx="17">
                  <c:v>0.1</c:v>
                </c:pt>
                <c:pt idx="18">
                  <c:v>0</c:v>
                </c:pt>
                <c:pt idx="19">
                  <c:v>0.08</c:v>
                </c:pt>
                <c:pt idx="20">
                  <c:v>0.04</c:v>
                </c:pt>
                <c:pt idx="21">
                  <c:v>0.8</c:v>
                </c:pt>
                <c:pt idx="22">
                  <c:v>0</c:v>
                </c:pt>
                <c:pt idx="23">
                  <c:v>0</c:v>
                </c:pt>
                <c:pt idx="24">
                  <c:v>0.42</c:v>
                </c:pt>
                <c:pt idx="25">
                  <c:v>0.24</c:v>
                </c:pt>
                <c:pt idx="26">
                  <c:v>0.18</c:v>
                </c:pt>
                <c:pt idx="27">
                  <c:v>0.18</c:v>
                </c:pt>
                <c:pt idx="28">
                  <c:v>0.3</c:v>
                </c:pt>
                <c:pt idx="29">
                  <c:v>0</c:v>
                </c:pt>
                <c:pt idx="30">
                  <c:v>0.1</c:v>
                </c:pt>
                <c:pt idx="31">
                  <c:v>0</c:v>
                </c:pt>
                <c:pt idx="32">
                  <c:v>0</c:v>
                </c:pt>
                <c:pt idx="33">
                  <c:v>0.2</c:v>
                </c:pt>
                <c:pt idx="34">
                  <c:v>0.5</c:v>
                </c:pt>
                <c:pt idx="35">
                  <c:v>0</c:v>
                </c:pt>
                <c:pt idx="36">
                  <c:v>0.22</c:v>
                </c:pt>
                <c:pt idx="37">
                  <c:v>0.21</c:v>
                </c:pt>
                <c:pt idx="38">
                  <c:v>0.08</c:v>
                </c:pt>
                <c:pt idx="39">
                  <c:v>0</c:v>
                </c:pt>
                <c:pt idx="40">
                  <c:v>0.15</c:v>
                </c:pt>
                <c:pt idx="41">
                  <c:v>0.04</c:v>
                </c:pt>
                <c:pt idx="54">
                  <c:v>0.15</c:v>
                </c:pt>
                <c:pt idx="55">
                  <c:v>0.05</c:v>
                </c:pt>
                <c:pt idx="56">
                  <c:v>0.12</c:v>
                </c:pt>
                <c:pt idx="57" formatCode="0.000">
                  <c:v>5.0000000000000001E-3</c:v>
                </c:pt>
                <c:pt idx="58">
                  <c:v>0.01</c:v>
                </c:pt>
                <c:pt idx="59">
                  <c:v>0.05</c:v>
                </c:pt>
                <c:pt idx="60">
                  <c:v>0.54</c:v>
                </c:pt>
                <c:pt idx="61">
                  <c:v>0.35</c:v>
                </c:pt>
                <c:pt idx="62">
                  <c:v>0.04</c:v>
                </c:pt>
                <c:pt idx="63">
                  <c:v>0.15</c:v>
                </c:pt>
                <c:pt idx="64">
                  <c:v>0.01</c:v>
                </c:pt>
                <c:pt idx="65">
                  <c:v>0</c:v>
                </c:pt>
                <c:pt idx="66">
                  <c:v>0.12</c:v>
                </c:pt>
                <c:pt idx="67">
                  <c:v>0.95</c:v>
                </c:pt>
                <c:pt idx="68">
                  <c:v>0.01</c:v>
                </c:pt>
                <c:pt idx="69">
                  <c:v>0.02</c:v>
                </c:pt>
                <c:pt idx="70">
                  <c:v>0.08</c:v>
                </c:pt>
                <c:pt idx="71">
                  <c:v>0.39</c:v>
                </c:pt>
                <c:pt idx="7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C-47FF-8DD0-19358DB5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1703919"/>
        <c:axId val="1"/>
      </c:barChart>
      <c:lineChart>
        <c:grouping val="standard"/>
        <c:varyColors val="0"/>
        <c:ser>
          <c:idx val="1"/>
          <c:order val="1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'Data P.5'!$A$9:$A$74</c:f>
              <c:numCache>
                <c:formatCode>General</c:formatCode>
                <c:ptCount val="66"/>
                <c:pt idx="0">
                  <c:v>2494</c:v>
                </c:pt>
                <c:pt idx="1">
                  <c:v>2495</c:v>
                </c:pt>
                <c:pt idx="2">
                  <c:v>2496</c:v>
                </c:pt>
                <c:pt idx="3">
                  <c:v>2497</c:v>
                </c:pt>
                <c:pt idx="4">
                  <c:v>2498</c:v>
                </c:pt>
                <c:pt idx="5">
                  <c:v>2499</c:v>
                </c:pt>
                <c:pt idx="6">
                  <c:v>2500</c:v>
                </c:pt>
                <c:pt idx="7">
                  <c:v>2501</c:v>
                </c:pt>
                <c:pt idx="8">
                  <c:v>2502</c:v>
                </c:pt>
                <c:pt idx="9">
                  <c:v>2503</c:v>
                </c:pt>
                <c:pt idx="10">
                  <c:v>2504</c:v>
                </c:pt>
                <c:pt idx="11">
                  <c:v>2505</c:v>
                </c:pt>
                <c:pt idx="12">
                  <c:v>2506</c:v>
                </c:pt>
                <c:pt idx="13">
                  <c:v>2507</c:v>
                </c:pt>
                <c:pt idx="14">
                  <c:v>2508</c:v>
                </c:pt>
                <c:pt idx="15">
                  <c:v>2509</c:v>
                </c:pt>
                <c:pt idx="16">
                  <c:v>2510</c:v>
                </c:pt>
                <c:pt idx="17">
                  <c:v>2511</c:v>
                </c:pt>
                <c:pt idx="18">
                  <c:v>2512</c:v>
                </c:pt>
                <c:pt idx="19">
                  <c:v>2513</c:v>
                </c:pt>
                <c:pt idx="20">
                  <c:v>2514</c:v>
                </c:pt>
                <c:pt idx="21">
                  <c:v>2515</c:v>
                </c:pt>
                <c:pt idx="22">
                  <c:v>2516</c:v>
                </c:pt>
                <c:pt idx="23">
                  <c:v>2517</c:v>
                </c:pt>
                <c:pt idx="24">
                  <c:v>2518</c:v>
                </c:pt>
                <c:pt idx="25">
                  <c:v>2519</c:v>
                </c:pt>
                <c:pt idx="26">
                  <c:v>2520</c:v>
                </c:pt>
                <c:pt idx="27">
                  <c:v>2521</c:v>
                </c:pt>
                <c:pt idx="28">
                  <c:v>2522</c:v>
                </c:pt>
                <c:pt idx="29">
                  <c:v>2523</c:v>
                </c:pt>
                <c:pt idx="30">
                  <c:v>2524</c:v>
                </c:pt>
                <c:pt idx="31">
                  <c:v>2525</c:v>
                </c:pt>
                <c:pt idx="32">
                  <c:v>2526</c:v>
                </c:pt>
                <c:pt idx="33">
                  <c:v>2527</c:v>
                </c:pt>
                <c:pt idx="34">
                  <c:v>2528</c:v>
                </c:pt>
                <c:pt idx="35">
                  <c:v>2529</c:v>
                </c:pt>
                <c:pt idx="36">
                  <c:v>2530</c:v>
                </c:pt>
                <c:pt idx="37">
                  <c:v>2531</c:v>
                </c:pt>
                <c:pt idx="38">
                  <c:v>2532</c:v>
                </c:pt>
                <c:pt idx="39">
                  <c:v>2533</c:v>
                </c:pt>
                <c:pt idx="40">
                  <c:v>2534</c:v>
                </c:pt>
                <c:pt idx="41">
                  <c:v>2535</c:v>
                </c:pt>
                <c:pt idx="42">
                  <c:v>2536</c:v>
                </c:pt>
                <c:pt idx="43">
                  <c:v>2537</c:v>
                </c:pt>
                <c:pt idx="44">
                  <c:v>2538</c:v>
                </c:pt>
                <c:pt idx="45">
                  <c:v>2539</c:v>
                </c:pt>
                <c:pt idx="46">
                  <c:v>2540</c:v>
                </c:pt>
                <c:pt idx="47">
                  <c:v>2541</c:v>
                </c:pt>
                <c:pt idx="48">
                  <c:v>2542</c:v>
                </c:pt>
                <c:pt idx="49">
                  <c:v>2543</c:v>
                </c:pt>
                <c:pt idx="50">
                  <c:v>2544</c:v>
                </c:pt>
                <c:pt idx="51">
                  <c:v>2545</c:v>
                </c:pt>
                <c:pt idx="52">
                  <c:v>2546</c:v>
                </c:pt>
                <c:pt idx="53">
                  <c:v>2547</c:v>
                </c:pt>
                <c:pt idx="54">
                  <c:v>2548</c:v>
                </c:pt>
                <c:pt idx="55">
                  <c:v>2549</c:v>
                </c:pt>
                <c:pt idx="56">
                  <c:v>2550</c:v>
                </c:pt>
                <c:pt idx="57">
                  <c:v>2551</c:v>
                </c:pt>
                <c:pt idx="58">
                  <c:v>2552</c:v>
                </c:pt>
                <c:pt idx="59">
                  <c:v>2553</c:v>
                </c:pt>
                <c:pt idx="60">
                  <c:v>2554</c:v>
                </c:pt>
                <c:pt idx="61">
                  <c:v>2555</c:v>
                </c:pt>
                <c:pt idx="62">
                  <c:v>2556</c:v>
                </c:pt>
                <c:pt idx="63">
                  <c:v>2557</c:v>
                </c:pt>
                <c:pt idx="64">
                  <c:v>2558</c:v>
                </c:pt>
                <c:pt idx="65">
                  <c:v>2559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4C-47FF-8DD0-19358DB5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703919"/>
        <c:axId val="1"/>
      </c:lineChart>
      <c:catAx>
        <c:axId val="321703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156153050672184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481902792140641E-2"/>
              <c:y val="0.286440677966101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21703919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8E5CA03-A446-4EB8-96F7-AFDE7FBC487F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B6D9265-796A-443A-90F2-ED79DEE17156}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17D7053-1E83-415C-8BE5-C3E2AD75F61D}">
  <sheetPr/>
  <sheetViews>
    <sheetView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610FA6-F667-8ED8-1F1B-332DE24594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CA06A8-DF61-87CC-0F86-2D1E6FD1A84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2E602F-2AF3-9986-F257-FBD3899CD4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D97C-2ABB-427C-BB9A-2838B4A75158}">
  <dimension ref="A1:AO90"/>
  <sheetViews>
    <sheetView topLeftCell="A9" workbookViewId="0">
      <selection activeCell="S82" sqref="S82"/>
    </sheetView>
  </sheetViews>
  <sheetFormatPr defaultRowHeight="21" x14ac:dyDescent="0.45"/>
  <cols>
    <col min="1" max="1" width="4.83203125" style="1" customWidth="1"/>
    <col min="2" max="2" width="7.1640625" style="6" customWidth="1"/>
    <col min="3" max="3" width="8.1640625" style="6" customWidth="1"/>
    <col min="4" max="4" width="7.6640625" style="11" customWidth="1"/>
    <col min="5" max="5" width="7.33203125" style="1" customWidth="1"/>
    <col min="6" max="6" width="8.1640625" style="6" customWidth="1"/>
    <col min="7" max="7" width="7.6640625" style="11" customWidth="1"/>
    <col min="8" max="8" width="7.5" style="6" customWidth="1"/>
    <col min="9" max="9" width="8.5" style="6" customWidth="1"/>
    <col min="10" max="10" width="7.6640625" style="11" customWidth="1"/>
    <col min="11" max="11" width="7.1640625" style="6" customWidth="1"/>
    <col min="12" max="12" width="8.33203125" style="6" customWidth="1"/>
    <col min="13" max="13" width="7.6640625" style="11" customWidth="1"/>
    <col min="14" max="14" width="8.83203125" style="1" customWidth="1"/>
    <col min="15" max="15" width="6.83203125" style="1" customWidth="1"/>
    <col min="16" max="17" width="9.33203125" style="1" customWidth="1"/>
    <col min="18" max="18" width="10" style="1" bestFit="1" customWidth="1"/>
    <col min="19" max="39" width="9.33203125" style="1" customWidth="1"/>
    <col min="40" max="40" width="10.1640625" style="1" bestFit="1" customWidth="1"/>
    <col min="41" max="16384" width="9.33203125" style="1"/>
  </cols>
  <sheetData>
    <row r="1" spans="1:41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1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N3" s="6"/>
      <c r="O3" s="6"/>
    </row>
    <row r="4" spans="1:41" x14ac:dyDescent="0.45">
      <c r="A4" s="19" t="s">
        <v>4</v>
      </c>
      <c r="B4" s="20"/>
      <c r="C4" s="20"/>
      <c r="D4" s="7"/>
      <c r="E4" s="6"/>
      <c r="G4" s="7"/>
      <c r="I4" s="8"/>
      <c r="J4" s="9"/>
      <c r="K4" s="10"/>
      <c r="L4" s="10"/>
      <c r="N4" s="6"/>
      <c r="O4" s="6"/>
      <c r="Q4" s="6">
        <v>288.5</v>
      </c>
      <c r="AN4" s="21"/>
      <c r="AO4" s="22"/>
    </row>
    <row r="5" spans="1:41" x14ac:dyDescent="0.45">
      <c r="A5" s="23"/>
      <c r="B5" s="24" t="s">
        <v>5</v>
      </c>
      <c r="C5" s="25"/>
      <c r="D5" s="26"/>
      <c r="E5" s="27"/>
      <c r="F5" s="27"/>
      <c r="G5" s="28"/>
      <c r="H5" s="29" t="s">
        <v>6</v>
      </c>
      <c r="I5" s="27"/>
      <c r="J5" s="29"/>
      <c r="K5" s="27"/>
      <c r="L5" s="27"/>
      <c r="M5" s="28"/>
      <c r="N5" s="30" t="s">
        <v>7</v>
      </c>
      <c r="O5" s="31"/>
      <c r="AN5" s="21"/>
      <c r="AO5" s="22"/>
    </row>
    <row r="6" spans="1:41" x14ac:dyDescent="0.45">
      <c r="A6" s="32" t="s">
        <v>8</v>
      </c>
      <c r="B6" s="33" t="s">
        <v>9</v>
      </c>
      <c r="C6" s="34"/>
      <c r="D6" s="35"/>
      <c r="E6" s="33" t="s">
        <v>10</v>
      </c>
      <c r="F6" s="36"/>
      <c r="G6" s="35"/>
      <c r="H6" s="33" t="s">
        <v>9</v>
      </c>
      <c r="I6" s="36"/>
      <c r="J6" s="35"/>
      <c r="K6" s="33" t="s">
        <v>10</v>
      </c>
      <c r="L6" s="36"/>
      <c r="M6" s="37"/>
      <c r="N6" s="38" t="s">
        <v>1</v>
      </c>
      <c r="O6" s="33"/>
      <c r="AN6" s="21"/>
      <c r="AO6" s="22"/>
    </row>
    <row r="7" spans="1:41" s="6" customFormat="1" x14ac:dyDescent="0.45">
      <c r="A7" s="39" t="s">
        <v>11</v>
      </c>
      <c r="B7" s="40" t="s">
        <v>12</v>
      </c>
      <c r="C7" s="40" t="s">
        <v>13</v>
      </c>
      <c r="D7" s="41" t="s">
        <v>14</v>
      </c>
      <c r="E7" s="42" t="s">
        <v>12</v>
      </c>
      <c r="F7" s="40" t="s">
        <v>13</v>
      </c>
      <c r="G7" s="41" t="s">
        <v>14</v>
      </c>
      <c r="H7" s="40" t="s">
        <v>12</v>
      </c>
      <c r="I7" s="42" t="s">
        <v>13</v>
      </c>
      <c r="J7" s="41" t="s">
        <v>14</v>
      </c>
      <c r="K7" s="43" t="s">
        <v>12</v>
      </c>
      <c r="L7" s="43" t="s">
        <v>13</v>
      </c>
      <c r="M7" s="44" t="s">
        <v>14</v>
      </c>
      <c r="N7" s="40" t="s">
        <v>13</v>
      </c>
      <c r="O7" s="43" t="s">
        <v>15</v>
      </c>
      <c r="AN7" s="21"/>
      <c r="AO7" s="22"/>
    </row>
    <row r="8" spans="1:41" x14ac:dyDescent="0.45">
      <c r="A8" s="45"/>
      <c r="B8" s="46" t="s">
        <v>16</v>
      </c>
      <c r="C8" s="47" t="s">
        <v>17</v>
      </c>
      <c r="D8" s="48"/>
      <c r="E8" s="46" t="s">
        <v>16</v>
      </c>
      <c r="F8" s="47" t="s">
        <v>17</v>
      </c>
      <c r="G8" s="48"/>
      <c r="H8" s="46" t="s">
        <v>16</v>
      </c>
      <c r="I8" s="47" t="s">
        <v>17</v>
      </c>
      <c r="J8" s="49"/>
      <c r="K8" s="46" t="s">
        <v>16</v>
      </c>
      <c r="L8" s="47" t="s">
        <v>17</v>
      </c>
      <c r="M8" s="50"/>
      <c r="N8" s="46" t="s">
        <v>18</v>
      </c>
      <c r="O8" s="46" t="s">
        <v>17</v>
      </c>
      <c r="Q8" s="112" t="s">
        <v>5</v>
      </c>
      <c r="R8" s="112" t="s">
        <v>6</v>
      </c>
      <c r="AN8" s="21"/>
      <c r="AO8" s="22"/>
    </row>
    <row r="9" spans="1:41" ht="18" customHeight="1" x14ac:dyDescent="0.45">
      <c r="A9" s="51">
        <v>2494</v>
      </c>
      <c r="B9" s="52">
        <v>294.27</v>
      </c>
      <c r="C9" s="52">
        <v>212</v>
      </c>
      <c r="D9" s="53">
        <v>34587</v>
      </c>
      <c r="E9" s="52">
        <v>294.14999999999998</v>
      </c>
      <c r="F9" s="52">
        <v>209</v>
      </c>
      <c r="G9" s="53">
        <v>34586</v>
      </c>
      <c r="H9" s="52">
        <v>289.67</v>
      </c>
      <c r="I9" s="52">
        <v>1.19</v>
      </c>
      <c r="J9" s="53">
        <v>34423</v>
      </c>
      <c r="K9" s="54">
        <v>289.67</v>
      </c>
      <c r="L9" s="52">
        <v>1.19</v>
      </c>
      <c r="M9" s="53">
        <v>34423</v>
      </c>
      <c r="N9" s="55">
        <v>1000.98</v>
      </c>
      <c r="O9" s="56">
        <f t="shared" ref="O9:O33" si="0">+N9*0.0317097</f>
        <v>31.740775506000002</v>
      </c>
      <c r="Q9" s="6">
        <f>B9-Q$4</f>
        <v>5.7699999999999818</v>
      </c>
      <c r="R9" s="6">
        <f>H9-Q$4</f>
        <v>1.1700000000000159</v>
      </c>
      <c r="S9" s="6"/>
      <c r="AN9" s="21"/>
      <c r="AO9" s="22"/>
    </row>
    <row r="10" spans="1:41" ht="18" customHeight="1" x14ac:dyDescent="0.45">
      <c r="A10" s="51">
        <v>2495</v>
      </c>
      <c r="B10" s="52">
        <v>294.74</v>
      </c>
      <c r="C10" s="52">
        <v>251</v>
      </c>
      <c r="D10" s="53">
        <v>34599</v>
      </c>
      <c r="E10" s="52">
        <v>294.73</v>
      </c>
      <c r="F10" s="52">
        <v>250</v>
      </c>
      <c r="G10" s="53">
        <v>34599</v>
      </c>
      <c r="H10" s="57">
        <v>289.67</v>
      </c>
      <c r="I10" s="58">
        <v>1.26</v>
      </c>
      <c r="J10" s="59">
        <v>36980</v>
      </c>
      <c r="K10" s="54">
        <v>289.68</v>
      </c>
      <c r="L10" s="52">
        <v>1.26</v>
      </c>
      <c r="M10" s="53">
        <v>34425</v>
      </c>
      <c r="N10" s="55">
        <v>930.81</v>
      </c>
      <c r="O10" s="56">
        <f t="shared" si="0"/>
        <v>29.515705857</v>
      </c>
      <c r="Q10" s="6">
        <f t="shared" ref="Q10:Q73" si="1">B10-Q$4</f>
        <v>6.2400000000000091</v>
      </c>
      <c r="R10" s="6">
        <f t="shared" ref="R10:R73" si="2">H10-Q$4</f>
        <v>1.1700000000000159</v>
      </c>
      <c r="S10" s="6"/>
      <c r="AN10" s="21"/>
      <c r="AO10" s="22"/>
    </row>
    <row r="11" spans="1:41" ht="18" customHeight="1" x14ac:dyDescent="0.45">
      <c r="A11" s="51">
        <v>2496</v>
      </c>
      <c r="B11" s="52">
        <v>293.70999999999998</v>
      </c>
      <c r="C11" s="52">
        <v>177</v>
      </c>
      <c r="D11" s="53">
        <v>34604</v>
      </c>
      <c r="E11" s="52">
        <v>293.64999999999998</v>
      </c>
      <c r="F11" s="52">
        <v>176</v>
      </c>
      <c r="G11" s="53">
        <v>34594</v>
      </c>
      <c r="H11" s="57">
        <v>289.72000000000003</v>
      </c>
      <c r="I11" s="58">
        <v>1.76</v>
      </c>
      <c r="J11" s="59">
        <v>37256</v>
      </c>
      <c r="K11" s="57">
        <v>289.61</v>
      </c>
      <c r="L11" s="58">
        <v>0.77</v>
      </c>
      <c r="M11" s="59">
        <v>36905</v>
      </c>
      <c r="N11" s="55">
        <v>970.9</v>
      </c>
      <c r="O11" s="56">
        <f t="shared" si="0"/>
        <v>30.786947730000001</v>
      </c>
      <c r="Q11" s="6">
        <f t="shared" si="1"/>
        <v>5.2099999999999795</v>
      </c>
      <c r="R11" s="6">
        <f t="shared" si="2"/>
        <v>1.2200000000000273</v>
      </c>
      <c r="S11" s="6"/>
      <c r="AN11" s="21"/>
      <c r="AO11" s="22"/>
    </row>
    <row r="12" spans="1:41" ht="18" customHeight="1" x14ac:dyDescent="0.45">
      <c r="A12" s="51">
        <v>2497</v>
      </c>
      <c r="B12" s="52">
        <v>294.38</v>
      </c>
      <c r="C12" s="52">
        <v>258</v>
      </c>
      <c r="D12" s="53">
        <v>34617</v>
      </c>
      <c r="E12" s="52">
        <v>294.33</v>
      </c>
      <c r="F12" s="52">
        <v>252</v>
      </c>
      <c r="G12" s="53">
        <v>34587</v>
      </c>
      <c r="H12" s="52">
        <v>289.58999999999997</v>
      </c>
      <c r="I12" s="52">
        <v>0.45</v>
      </c>
      <c r="J12" s="53">
        <v>34546</v>
      </c>
      <c r="K12" s="54">
        <v>289.58999999999997</v>
      </c>
      <c r="L12" s="52">
        <v>0.45</v>
      </c>
      <c r="M12" s="53">
        <v>34546</v>
      </c>
      <c r="N12" s="55">
        <v>757.39</v>
      </c>
      <c r="O12" s="56">
        <f t="shared" si="0"/>
        <v>24.016609682999999</v>
      </c>
      <c r="Q12" s="6">
        <f t="shared" si="1"/>
        <v>5.8799999999999955</v>
      </c>
      <c r="R12" s="6">
        <f t="shared" si="2"/>
        <v>1.089999999999975</v>
      </c>
      <c r="S12" s="6"/>
      <c r="AN12" s="21"/>
      <c r="AO12" s="22"/>
    </row>
    <row r="13" spans="1:41" ht="18" customHeight="1" x14ac:dyDescent="0.45">
      <c r="A13" s="51">
        <v>2498</v>
      </c>
      <c r="B13" s="52">
        <v>293.74</v>
      </c>
      <c r="C13" s="52">
        <v>132</v>
      </c>
      <c r="D13" s="53">
        <v>34574</v>
      </c>
      <c r="E13" s="52">
        <v>293.72000000000003</v>
      </c>
      <c r="F13" s="52">
        <v>129</v>
      </c>
      <c r="G13" s="53">
        <v>34573</v>
      </c>
      <c r="H13" s="57">
        <v>289.68</v>
      </c>
      <c r="I13" s="58">
        <v>1.8</v>
      </c>
      <c r="J13" s="59">
        <v>37023</v>
      </c>
      <c r="K13" s="54">
        <v>289.63</v>
      </c>
      <c r="L13" s="52">
        <v>0.6</v>
      </c>
      <c r="M13" s="53">
        <v>34467</v>
      </c>
      <c r="N13" s="55">
        <v>663.23</v>
      </c>
      <c r="O13" s="56">
        <f t="shared" si="0"/>
        <v>21.030824331000002</v>
      </c>
      <c r="Q13" s="6">
        <f t="shared" si="1"/>
        <v>5.2400000000000091</v>
      </c>
      <c r="R13" s="6">
        <f t="shared" si="2"/>
        <v>1.1800000000000068</v>
      </c>
      <c r="S13" s="6"/>
      <c r="AN13" s="21"/>
      <c r="AO13" s="22"/>
    </row>
    <row r="14" spans="1:41" ht="18" customHeight="1" x14ac:dyDescent="0.45">
      <c r="A14" s="51">
        <v>2499</v>
      </c>
      <c r="B14" s="52">
        <v>294.68</v>
      </c>
      <c r="C14" s="52">
        <v>267</v>
      </c>
      <c r="D14" s="53">
        <v>34562</v>
      </c>
      <c r="E14" s="52">
        <v>294.66000000000003</v>
      </c>
      <c r="F14" s="52">
        <v>265</v>
      </c>
      <c r="G14" s="53">
        <v>34562</v>
      </c>
      <c r="H14" s="52">
        <v>289.5</v>
      </c>
      <c r="I14" s="52">
        <v>0.5</v>
      </c>
      <c r="J14" s="53">
        <v>34419</v>
      </c>
      <c r="K14" s="54">
        <v>289.5</v>
      </c>
      <c r="L14" s="52">
        <v>0.5</v>
      </c>
      <c r="M14" s="53">
        <v>34419</v>
      </c>
      <c r="N14" s="55">
        <v>1134.96</v>
      </c>
      <c r="O14" s="56">
        <f t="shared" si="0"/>
        <v>35.989241112000002</v>
      </c>
      <c r="Q14" s="6">
        <f t="shared" si="1"/>
        <v>6.1800000000000068</v>
      </c>
      <c r="R14" s="6">
        <f t="shared" si="2"/>
        <v>1</v>
      </c>
      <c r="S14" s="6"/>
      <c r="AN14" s="21"/>
      <c r="AO14" s="22"/>
    </row>
    <row r="15" spans="1:41" ht="18" customHeight="1" x14ac:dyDescent="0.45">
      <c r="A15" s="51">
        <v>2500</v>
      </c>
      <c r="B15" s="60">
        <v>295.12</v>
      </c>
      <c r="C15" s="52">
        <v>253</v>
      </c>
      <c r="D15" s="53">
        <v>34582</v>
      </c>
      <c r="E15" s="52">
        <v>294.56</v>
      </c>
      <c r="F15" s="52">
        <v>225</v>
      </c>
      <c r="G15" s="53">
        <v>34582</v>
      </c>
      <c r="H15" s="52">
        <v>289.45999999999998</v>
      </c>
      <c r="I15" s="52">
        <v>0</v>
      </c>
      <c r="J15" s="53">
        <v>34460</v>
      </c>
      <c r="K15" s="54">
        <v>289.47000000000003</v>
      </c>
      <c r="L15" s="52">
        <v>0</v>
      </c>
      <c r="M15" s="53">
        <v>34452</v>
      </c>
      <c r="N15" s="55">
        <v>570.86</v>
      </c>
      <c r="O15" s="56">
        <f t="shared" si="0"/>
        <v>18.101799342</v>
      </c>
      <c r="Q15" s="6">
        <f t="shared" si="1"/>
        <v>6.6200000000000045</v>
      </c>
      <c r="R15" s="6">
        <f t="shared" si="2"/>
        <v>0.95999999999997954</v>
      </c>
      <c r="S15" s="6"/>
      <c r="AN15" s="21"/>
      <c r="AO15" s="22"/>
    </row>
    <row r="16" spans="1:41" ht="18" customHeight="1" x14ac:dyDescent="0.45">
      <c r="A16" s="51">
        <v>2501</v>
      </c>
      <c r="B16" s="52">
        <v>293.02</v>
      </c>
      <c r="C16" s="52">
        <v>128</v>
      </c>
      <c r="D16" s="53">
        <v>34601</v>
      </c>
      <c r="E16" s="52">
        <v>292.98</v>
      </c>
      <c r="F16" s="52">
        <v>127</v>
      </c>
      <c r="G16" s="53">
        <v>34601</v>
      </c>
      <c r="H16" s="52">
        <v>289.5</v>
      </c>
      <c r="I16" s="52">
        <v>0</v>
      </c>
      <c r="J16" s="53">
        <v>34439</v>
      </c>
      <c r="K16" s="54">
        <v>289.5</v>
      </c>
      <c r="L16" s="52">
        <v>0</v>
      </c>
      <c r="M16" s="53">
        <v>34439</v>
      </c>
      <c r="N16" s="55">
        <v>559.57000000000005</v>
      </c>
      <c r="O16" s="56">
        <f t="shared" si="0"/>
        <v>17.743796829000001</v>
      </c>
      <c r="Q16" s="6">
        <f t="shared" si="1"/>
        <v>4.5199999999999818</v>
      </c>
      <c r="R16" s="6">
        <f t="shared" si="2"/>
        <v>1</v>
      </c>
      <c r="S16" s="6"/>
      <c r="AN16" s="21"/>
      <c r="AO16" s="22"/>
    </row>
    <row r="17" spans="1:41" ht="18" customHeight="1" x14ac:dyDescent="0.45">
      <c r="A17" s="51">
        <v>2502</v>
      </c>
      <c r="B17" s="52">
        <v>294.14</v>
      </c>
      <c r="C17" s="52">
        <v>243</v>
      </c>
      <c r="D17" s="53">
        <v>34592</v>
      </c>
      <c r="E17" s="52">
        <v>294.10000000000002</v>
      </c>
      <c r="F17" s="52">
        <v>239</v>
      </c>
      <c r="G17" s="53">
        <v>34571</v>
      </c>
      <c r="H17" s="52">
        <v>289.36</v>
      </c>
      <c r="I17" s="52">
        <v>0</v>
      </c>
      <c r="J17" s="53">
        <v>34422</v>
      </c>
      <c r="K17" s="54">
        <v>289.36</v>
      </c>
      <c r="L17" s="52">
        <v>0</v>
      </c>
      <c r="M17" s="53">
        <v>34422</v>
      </c>
      <c r="N17" s="55">
        <v>719.88</v>
      </c>
      <c r="O17" s="56">
        <f t="shared" si="0"/>
        <v>22.827178836000002</v>
      </c>
      <c r="Q17" s="6">
        <f t="shared" si="1"/>
        <v>5.6399999999999864</v>
      </c>
      <c r="R17" s="6">
        <f t="shared" si="2"/>
        <v>0.86000000000001364</v>
      </c>
      <c r="S17" s="6"/>
      <c r="AN17" s="21"/>
      <c r="AO17" s="22"/>
    </row>
    <row r="18" spans="1:41" ht="18" customHeight="1" x14ac:dyDescent="0.45">
      <c r="A18" s="51">
        <v>2503</v>
      </c>
      <c r="B18" s="52">
        <v>293.68</v>
      </c>
      <c r="C18" s="52">
        <v>154</v>
      </c>
      <c r="D18" s="53">
        <v>34594</v>
      </c>
      <c r="E18" s="52">
        <v>293.63</v>
      </c>
      <c r="F18" s="52">
        <v>151</v>
      </c>
      <c r="G18" s="53">
        <v>34594</v>
      </c>
      <c r="H18" s="57">
        <v>289.3</v>
      </c>
      <c r="I18" s="52">
        <v>0</v>
      </c>
      <c r="J18" s="59">
        <v>37020</v>
      </c>
      <c r="K18" s="54">
        <v>289.27999999999997</v>
      </c>
      <c r="L18" s="52">
        <v>0</v>
      </c>
      <c r="M18" s="53">
        <v>34465</v>
      </c>
      <c r="N18" s="55">
        <v>623.29</v>
      </c>
      <c r="O18" s="56">
        <f t="shared" si="0"/>
        <v>19.764338913</v>
      </c>
      <c r="Q18" s="6">
        <f t="shared" si="1"/>
        <v>5.1800000000000068</v>
      </c>
      <c r="R18" s="6">
        <f t="shared" si="2"/>
        <v>0.80000000000001137</v>
      </c>
      <c r="S18" s="6"/>
      <c r="AN18" s="21"/>
      <c r="AO18" s="22"/>
    </row>
    <row r="19" spans="1:41" ht="18" customHeight="1" x14ac:dyDescent="0.45">
      <c r="A19" s="51">
        <v>2504</v>
      </c>
      <c r="B19" s="52">
        <v>294.62</v>
      </c>
      <c r="C19" s="52">
        <v>242</v>
      </c>
      <c r="D19" s="53">
        <v>34570</v>
      </c>
      <c r="E19" s="52">
        <v>294.57</v>
      </c>
      <c r="F19" s="52">
        <v>238</v>
      </c>
      <c r="G19" s="53">
        <v>34570</v>
      </c>
      <c r="H19" s="52">
        <v>289.47000000000003</v>
      </c>
      <c r="I19" s="52">
        <v>0</v>
      </c>
      <c r="J19" s="53">
        <v>34425</v>
      </c>
      <c r="K19" s="54">
        <v>289.47000000000003</v>
      </c>
      <c r="L19" s="52">
        <v>0</v>
      </c>
      <c r="M19" s="53">
        <v>34425</v>
      </c>
      <c r="N19" s="55">
        <v>1010.64</v>
      </c>
      <c r="O19" s="56">
        <f t="shared" si="0"/>
        <v>32.047091207999998</v>
      </c>
      <c r="Q19" s="6">
        <f t="shared" si="1"/>
        <v>6.1200000000000045</v>
      </c>
      <c r="R19" s="6">
        <f t="shared" si="2"/>
        <v>0.97000000000002728</v>
      </c>
      <c r="S19" s="6"/>
      <c r="AN19" s="21"/>
      <c r="AO19" s="22"/>
    </row>
    <row r="20" spans="1:41" ht="18" customHeight="1" x14ac:dyDescent="0.45">
      <c r="A20" s="51">
        <v>2505</v>
      </c>
      <c r="B20" s="52">
        <v>294.3</v>
      </c>
      <c r="C20" s="52">
        <v>219</v>
      </c>
      <c r="D20" s="53">
        <v>34625</v>
      </c>
      <c r="E20" s="52">
        <v>294.24</v>
      </c>
      <c r="F20" s="52">
        <v>215</v>
      </c>
      <c r="G20" s="53">
        <v>34625</v>
      </c>
      <c r="H20" s="52">
        <v>289.31</v>
      </c>
      <c r="I20" s="52">
        <v>0</v>
      </c>
      <c r="J20" s="53">
        <v>34382</v>
      </c>
      <c r="K20" s="54">
        <v>289.31</v>
      </c>
      <c r="L20" s="52">
        <v>0</v>
      </c>
      <c r="M20" s="53">
        <v>34382</v>
      </c>
      <c r="N20" s="55">
        <v>704.23</v>
      </c>
      <c r="O20" s="56">
        <f t="shared" si="0"/>
        <v>22.330922031</v>
      </c>
      <c r="Q20" s="6">
        <f t="shared" si="1"/>
        <v>5.8000000000000114</v>
      </c>
      <c r="R20" s="6">
        <f t="shared" si="2"/>
        <v>0.81000000000000227</v>
      </c>
      <c r="AN20" s="21"/>
      <c r="AO20" s="22"/>
    </row>
    <row r="21" spans="1:41" ht="18" customHeight="1" x14ac:dyDescent="0.45">
      <c r="A21" s="51">
        <v>2506</v>
      </c>
      <c r="B21" s="52">
        <v>294.3</v>
      </c>
      <c r="C21" s="52">
        <v>219</v>
      </c>
      <c r="D21" s="53">
        <v>34640</v>
      </c>
      <c r="E21" s="52">
        <v>294.3</v>
      </c>
      <c r="F21" s="52">
        <v>219</v>
      </c>
      <c r="G21" s="53">
        <v>34641</v>
      </c>
      <c r="H21" s="52">
        <v>289.32</v>
      </c>
      <c r="I21" s="52">
        <v>0</v>
      </c>
      <c r="J21" s="53">
        <v>34431</v>
      </c>
      <c r="K21" s="54">
        <v>289.32</v>
      </c>
      <c r="L21" s="52">
        <v>0</v>
      </c>
      <c r="M21" s="53">
        <v>34431</v>
      </c>
      <c r="N21" s="55">
        <v>675.08</v>
      </c>
      <c r="O21" s="56">
        <f t="shared" si="0"/>
        <v>21.406584276</v>
      </c>
      <c r="Q21" s="6">
        <f t="shared" si="1"/>
        <v>5.8000000000000114</v>
      </c>
      <c r="R21" s="6">
        <f t="shared" si="2"/>
        <v>0.81999999999999318</v>
      </c>
      <c r="AN21" s="21"/>
      <c r="AO21" s="22"/>
    </row>
    <row r="22" spans="1:41" ht="18" customHeight="1" x14ac:dyDescent="0.45">
      <c r="A22" s="51">
        <v>2507</v>
      </c>
      <c r="B22" s="52">
        <v>293.89999999999998</v>
      </c>
      <c r="C22" s="52">
        <v>192</v>
      </c>
      <c r="D22" s="53">
        <v>34587</v>
      </c>
      <c r="E22" s="52">
        <v>293.8</v>
      </c>
      <c r="F22" s="52">
        <v>186</v>
      </c>
      <c r="G22" s="53">
        <v>34587</v>
      </c>
      <c r="H22" s="52">
        <v>289.32</v>
      </c>
      <c r="I22" s="52">
        <v>0</v>
      </c>
      <c r="J22" s="53">
        <v>34448</v>
      </c>
      <c r="K22" s="54">
        <v>289.32</v>
      </c>
      <c r="L22" s="52">
        <v>0</v>
      </c>
      <c r="M22" s="53">
        <v>34448</v>
      </c>
      <c r="N22" s="55">
        <v>596.21</v>
      </c>
      <c r="O22" s="56">
        <f t="shared" si="0"/>
        <v>18.905640237</v>
      </c>
      <c r="Q22" s="6">
        <f t="shared" si="1"/>
        <v>5.3999999999999773</v>
      </c>
      <c r="R22" s="6">
        <f t="shared" si="2"/>
        <v>0.81999999999999318</v>
      </c>
      <c r="AN22" s="21"/>
      <c r="AO22" s="22"/>
    </row>
    <row r="23" spans="1:41" ht="18" customHeight="1" x14ac:dyDescent="0.45">
      <c r="A23" s="51">
        <v>2508</v>
      </c>
      <c r="B23" s="52">
        <v>294.7</v>
      </c>
      <c r="C23" s="52">
        <v>248</v>
      </c>
      <c r="D23" s="53">
        <v>34638</v>
      </c>
      <c r="E23" s="52">
        <v>294.52</v>
      </c>
      <c r="F23" s="52">
        <v>235</v>
      </c>
      <c r="G23" s="53">
        <v>34639</v>
      </c>
      <c r="H23" s="57">
        <v>289.31</v>
      </c>
      <c r="I23" s="58">
        <v>0</v>
      </c>
      <c r="J23" s="59">
        <v>36955</v>
      </c>
      <c r="K23" s="54">
        <v>289.3</v>
      </c>
      <c r="L23" s="52">
        <v>0</v>
      </c>
      <c r="M23" s="53">
        <v>34442</v>
      </c>
      <c r="N23" s="55">
        <v>489.81</v>
      </c>
      <c r="O23" s="56">
        <f t="shared" si="0"/>
        <v>15.531728157</v>
      </c>
      <c r="Q23" s="6">
        <f t="shared" si="1"/>
        <v>6.1999999999999886</v>
      </c>
      <c r="R23" s="6">
        <f t="shared" si="2"/>
        <v>0.81000000000000227</v>
      </c>
      <c r="AN23" s="21"/>
      <c r="AO23" s="22"/>
    </row>
    <row r="24" spans="1:41" ht="18" customHeight="1" x14ac:dyDescent="0.45">
      <c r="A24" s="51">
        <v>2509</v>
      </c>
      <c r="B24" s="52">
        <v>293.64999999999998</v>
      </c>
      <c r="C24" s="52">
        <v>176</v>
      </c>
      <c r="D24" s="53">
        <v>34591</v>
      </c>
      <c r="E24" s="52">
        <v>293.57</v>
      </c>
      <c r="F24" s="52">
        <v>171</v>
      </c>
      <c r="G24" s="53">
        <v>34596</v>
      </c>
      <c r="H24" s="52">
        <v>289.31</v>
      </c>
      <c r="I24" s="52">
        <v>0</v>
      </c>
      <c r="J24" s="53">
        <v>34477</v>
      </c>
      <c r="K24" s="54">
        <v>289.32</v>
      </c>
      <c r="L24" s="52">
        <v>0</v>
      </c>
      <c r="M24" s="53">
        <v>34477</v>
      </c>
      <c r="N24" s="55">
        <v>524.41</v>
      </c>
      <c r="O24" s="56">
        <f t="shared" si="0"/>
        <v>16.628883776999999</v>
      </c>
      <c r="Q24" s="6">
        <f t="shared" si="1"/>
        <v>5.1499999999999773</v>
      </c>
      <c r="R24" s="6">
        <f t="shared" si="2"/>
        <v>0.81000000000000227</v>
      </c>
      <c r="AN24" s="21"/>
      <c r="AO24" s="22"/>
    </row>
    <row r="25" spans="1:41" ht="18" customHeight="1" x14ac:dyDescent="0.45">
      <c r="A25" s="51">
        <v>2510</v>
      </c>
      <c r="B25" s="52">
        <v>294.99</v>
      </c>
      <c r="C25" s="52">
        <v>246</v>
      </c>
      <c r="D25" s="53">
        <v>34605</v>
      </c>
      <c r="E25" s="52">
        <v>294.95</v>
      </c>
      <c r="F25" s="52">
        <v>244</v>
      </c>
      <c r="G25" s="53">
        <v>34605</v>
      </c>
      <c r="H25" s="52">
        <v>289.31</v>
      </c>
      <c r="I25" s="52">
        <v>0.1</v>
      </c>
      <c r="J25" s="53">
        <v>34437</v>
      </c>
      <c r="K25" s="54">
        <v>289.31</v>
      </c>
      <c r="L25" s="52">
        <v>0.1</v>
      </c>
      <c r="M25" s="53">
        <v>34437</v>
      </c>
      <c r="N25" s="55">
        <v>779.05</v>
      </c>
      <c r="O25" s="56">
        <f t="shared" si="0"/>
        <v>24.703441784999999</v>
      </c>
      <c r="Q25" s="6">
        <f t="shared" si="1"/>
        <v>6.4900000000000091</v>
      </c>
      <c r="R25" s="6">
        <f t="shared" si="2"/>
        <v>0.81000000000000227</v>
      </c>
      <c r="AN25" s="21"/>
      <c r="AO25" s="22"/>
    </row>
    <row r="26" spans="1:41" ht="18" customHeight="1" x14ac:dyDescent="0.45">
      <c r="A26" s="51">
        <v>2511</v>
      </c>
      <c r="B26" s="52">
        <v>292.67</v>
      </c>
      <c r="C26" s="52">
        <v>121</v>
      </c>
      <c r="D26" s="53">
        <v>34563</v>
      </c>
      <c r="E26" s="52">
        <v>292.62</v>
      </c>
      <c r="F26" s="52">
        <v>118</v>
      </c>
      <c r="G26" s="53">
        <v>34563</v>
      </c>
      <c r="H26" s="52">
        <v>289.31</v>
      </c>
      <c r="I26" s="52">
        <v>0.1</v>
      </c>
      <c r="J26" s="53">
        <v>34440</v>
      </c>
      <c r="K26" s="54">
        <v>289.32</v>
      </c>
      <c r="L26" s="52">
        <v>0.2</v>
      </c>
      <c r="M26" s="53">
        <v>34394</v>
      </c>
      <c r="N26" s="55">
        <v>503.11</v>
      </c>
      <c r="O26" s="56">
        <f t="shared" si="0"/>
        <v>15.953467167000001</v>
      </c>
      <c r="Q26" s="6">
        <f t="shared" si="1"/>
        <v>4.1700000000000159</v>
      </c>
      <c r="R26" s="6">
        <f t="shared" si="2"/>
        <v>0.81000000000000227</v>
      </c>
      <c r="AN26" s="21"/>
      <c r="AO26" s="22"/>
    </row>
    <row r="27" spans="1:41" ht="18" customHeight="1" x14ac:dyDescent="0.45">
      <c r="A27" s="51">
        <v>2512</v>
      </c>
      <c r="B27" s="52">
        <v>294.98</v>
      </c>
      <c r="C27" s="52">
        <v>296</v>
      </c>
      <c r="D27" s="53">
        <v>34570</v>
      </c>
      <c r="E27" s="52">
        <v>294.92</v>
      </c>
      <c r="F27" s="52">
        <v>291</v>
      </c>
      <c r="G27" s="53">
        <v>34570</v>
      </c>
      <c r="H27" s="57">
        <v>289.18</v>
      </c>
      <c r="I27" s="58">
        <v>0</v>
      </c>
      <c r="J27" s="59">
        <v>36970</v>
      </c>
      <c r="K27" s="54">
        <v>289.18</v>
      </c>
      <c r="L27" s="52">
        <v>0</v>
      </c>
      <c r="M27" s="53">
        <v>34413</v>
      </c>
      <c r="N27" s="55">
        <v>648.95000000000005</v>
      </c>
      <c r="O27" s="56">
        <f t="shared" si="0"/>
        <v>20.578009815000001</v>
      </c>
      <c r="Q27" s="6">
        <f t="shared" si="1"/>
        <v>6.4800000000000182</v>
      </c>
      <c r="R27" s="6">
        <f t="shared" si="2"/>
        <v>0.68000000000000682</v>
      </c>
      <c r="AN27" s="21"/>
      <c r="AO27" s="22"/>
    </row>
    <row r="28" spans="1:41" ht="18" customHeight="1" x14ac:dyDescent="0.45">
      <c r="A28" s="51">
        <v>2513</v>
      </c>
      <c r="B28" s="52">
        <v>294.64</v>
      </c>
      <c r="C28" s="52">
        <v>286</v>
      </c>
      <c r="D28" s="53">
        <v>34568</v>
      </c>
      <c r="E28" s="52">
        <v>294.64</v>
      </c>
      <c r="F28" s="52">
        <v>286</v>
      </c>
      <c r="G28" s="53">
        <v>34568</v>
      </c>
      <c r="H28" s="52">
        <v>289.31</v>
      </c>
      <c r="I28" s="52">
        <v>0.08</v>
      </c>
      <c r="J28" s="53">
        <v>34427</v>
      </c>
      <c r="K28" s="54">
        <v>289.31</v>
      </c>
      <c r="L28" s="52">
        <v>0.08</v>
      </c>
      <c r="M28" s="53">
        <v>34427</v>
      </c>
      <c r="N28" s="55">
        <v>1511.06</v>
      </c>
      <c r="O28" s="56">
        <f t="shared" si="0"/>
        <v>47.915259282000001</v>
      </c>
      <c r="Q28" s="6">
        <f t="shared" si="1"/>
        <v>6.1399999999999864</v>
      </c>
      <c r="R28" s="6">
        <f t="shared" si="2"/>
        <v>0.81000000000000227</v>
      </c>
      <c r="AN28" s="21"/>
      <c r="AO28" s="22"/>
    </row>
    <row r="29" spans="1:41" ht="18" customHeight="1" x14ac:dyDescent="0.45">
      <c r="A29" s="51">
        <v>2514</v>
      </c>
      <c r="B29" s="52">
        <v>294.93</v>
      </c>
      <c r="C29" s="52">
        <v>319</v>
      </c>
      <c r="D29" s="53">
        <v>34576</v>
      </c>
      <c r="E29" s="52">
        <v>294.92</v>
      </c>
      <c r="F29" s="52">
        <v>318</v>
      </c>
      <c r="G29" s="53">
        <v>34577</v>
      </c>
      <c r="H29" s="52">
        <v>289.31</v>
      </c>
      <c r="I29" s="52">
        <v>0.04</v>
      </c>
      <c r="J29" s="53">
        <v>34454</v>
      </c>
      <c r="K29" s="54">
        <v>289.31</v>
      </c>
      <c r="L29" s="52">
        <v>0.04</v>
      </c>
      <c r="M29" s="53">
        <v>34454</v>
      </c>
      <c r="N29" s="55">
        <v>1432.06</v>
      </c>
      <c r="O29" s="56">
        <f t="shared" si="0"/>
        <v>45.410192981999998</v>
      </c>
      <c r="Q29" s="6">
        <f t="shared" si="1"/>
        <v>6.4300000000000068</v>
      </c>
      <c r="R29" s="6">
        <f t="shared" si="2"/>
        <v>0.81000000000000227</v>
      </c>
      <c r="AN29" s="21"/>
      <c r="AO29" s="22"/>
    </row>
    <row r="30" spans="1:41" ht="18" customHeight="1" x14ac:dyDescent="0.45">
      <c r="A30" s="51">
        <v>2515</v>
      </c>
      <c r="B30" s="52">
        <v>293.70999999999998</v>
      </c>
      <c r="C30" s="52">
        <v>212</v>
      </c>
      <c r="D30" s="53">
        <v>34605</v>
      </c>
      <c r="E30" s="52">
        <v>293.67</v>
      </c>
      <c r="F30" s="52">
        <v>209</v>
      </c>
      <c r="G30" s="53">
        <v>34605</v>
      </c>
      <c r="H30" s="57">
        <v>289.27999999999997</v>
      </c>
      <c r="I30" s="58">
        <v>0.8</v>
      </c>
      <c r="J30" s="59">
        <v>36957</v>
      </c>
      <c r="K30" s="54">
        <v>289.31</v>
      </c>
      <c r="L30" s="52">
        <v>0.23</v>
      </c>
      <c r="M30" s="53">
        <v>34514</v>
      </c>
      <c r="N30" s="55">
        <v>648.62</v>
      </c>
      <c r="O30" s="56">
        <f t="shared" si="0"/>
        <v>20.567545614</v>
      </c>
      <c r="Q30" s="6">
        <f t="shared" si="1"/>
        <v>5.2099999999999795</v>
      </c>
      <c r="R30" s="6">
        <f t="shared" si="2"/>
        <v>0.77999999999997272</v>
      </c>
      <c r="AN30" s="21"/>
      <c r="AO30" s="22"/>
    </row>
    <row r="31" spans="1:41" ht="18" customHeight="1" x14ac:dyDescent="0.45">
      <c r="A31" s="51">
        <v>2516</v>
      </c>
      <c r="B31" s="52">
        <v>295.10000000000002</v>
      </c>
      <c r="C31" s="61">
        <v>376</v>
      </c>
      <c r="D31" s="53">
        <v>34572</v>
      </c>
      <c r="E31" s="52">
        <v>295.05</v>
      </c>
      <c r="F31" s="52">
        <v>368</v>
      </c>
      <c r="G31" s="53">
        <v>34572</v>
      </c>
      <c r="H31" s="52">
        <v>289.08</v>
      </c>
      <c r="I31" s="52">
        <v>0</v>
      </c>
      <c r="J31" s="53">
        <v>34446</v>
      </c>
      <c r="K31" s="54">
        <v>289.08</v>
      </c>
      <c r="L31" s="52">
        <v>0</v>
      </c>
      <c r="M31" s="53">
        <v>34446</v>
      </c>
      <c r="N31" s="55">
        <v>1449.08</v>
      </c>
      <c r="O31" s="56">
        <f t="shared" si="0"/>
        <v>45.949892075999998</v>
      </c>
      <c r="Q31" s="6">
        <f t="shared" si="1"/>
        <v>6.6000000000000227</v>
      </c>
      <c r="R31" s="6">
        <f t="shared" si="2"/>
        <v>0.57999999999998408</v>
      </c>
      <c r="AN31" s="21"/>
      <c r="AO31" s="22"/>
    </row>
    <row r="32" spans="1:41" ht="18" customHeight="1" x14ac:dyDescent="0.45">
      <c r="A32" s="51">
        <v>2517</v>
      </c>
      <c r="B32" s="52">
        <v>294.08999999999997</v>
      </c>
      <c r="C32" s="52">
        <v>244</v>
      </c>
      <c r="D32" s="53">
        <v>34593</v>
      </c>
      <c r="E32" s="52">
        <v>294.08</v>
      </c>
      <c r="F32" s="52">
        <v>244</v>
      </c>
      <c r="G32" s="53">
        <v>34593</v>
      </c>
      <c r="H32" s="52">
        <v>289.06</v>
      </c>
      <c r="I32" s="52">
        <v>0</v>
      </c>
      <c r="J32" s="53">
        <v>34419</v>
      </c>
      <c r="K32" s="54">
        <v>289.06</v>
      </c>
      <c r="L32" s="52">
        <v>0</v>
      </c>
      <c r="M32" s="53">
        <v>34419</v>
      </c>
      <c r="N32" s="55">
        <v>835.47</v>
      </c>
      <c r="O32" s="56">
        <f t="shared" si="0"/>
        <v>26.492503059000001</v>
      </c>
      <c r="Q32" s="6">
        <f t="shared" si="1"/>
        <v>5.589999999999975</v>
      </c>
      <c r="R32" s="6">
        <f t="shared" si="2"/>
        <v>0.56000000000000227</v>
      </c>
      <c r="AN32" s="21"/>
      <c r="AO32" s="22"/>
    </row>
    <row r="33" spans="1:41" ht="18" customHeight="1" x14ac:dyDescent="0.45">
      <c r="A33" s="51">
        <v>2518</v>
      </c>
      <c r="B33" s="52">
        <v>295.10000000000002</v>
      </c>
      <c r="C33" s="52">
        <v>350</v>
      </c>
      <c r="D33" s="53">
        <v>34575</v>
      </c>
      <c r="E33" s="52">
        <v>294.88</v>
      </c>
      <c r="F33" s="52">
        <v>326</v>
      </c>
      <c r="G33" s="53">
        <v>34575</v>
      </c>
      <c r="H33" s="52">
        <v>289.07</v>
      </c>
      <c r="I33" s="52">
        <v>0.42</v>
      </c>
      <c r="J33" s="53">
        <v>34432</v>
      </c>
      <c r="K33" s="54">
        <v>289.07</v>
      </c>
      <c r="L33" s="52">
        <v>0.42</v>
      </c>
      <c r="M33" s="53">
        <v>34432</v>
      </c>
      <c r="N33" s="55">
        <v>1338.03</v>
      </c>
      <c r="O33" s="56">
        <f t="shared" si="0"/>
        <v>42.428529890999997</v>
      </c>
      <c r="Q33" s="6">
        <f t="shared" si="1"/>
        <v>6.6000000000000227</v>
      </c>
      <c r="R33" s="6">
        <f t="shared" si="2"/>
        <v>0.56999999999999318</v>
      </c>
      <c r="AN33" s="21"/>
      <c r="AO33" s="22"/>
    </row>
    <row r="34" spans="1:41" ht="18" customHeight="1" x14ac:dyDescent="0.45">
      <c r="A34" s="51">
        <v>2519</v>
      </c>
      <c r="B34" s="52">
        <v>293.06</v>
      </c>
      <c r="C34" s="52">
        <v>144</v>
      </c>
      <c r="D34" s="53">
        <v>34607</v>
      </c>
      <c r="E34" s="52">
        <v>293.04000000000002</v>
      </c>
      <c r="F34" s="58" t="s">
        <v>19</v>
      </c>
      <c r="G34" s="53">
        <v>34607</v>
      </c>
      <c r="H34" s="52">
        <v>289.11</v>
      </c>
      <c r="I34" s="52">
        <v>0.24</v>
      </c>
      <c r="J34" s="53">
        <v>34397</v>
      </c>
      <c r="K34" s="54">
        <v>289.11</v>
      </c>
      <c r="L34" s="52">
        <v>0.24</v>
      </c>
      <c r="M34" s="53">
        <v>34397</v>
      </c>
      <c r="N34" s="55" t="s">
        <v>19</v>
      </c>
      <c r="O34" s="62" t="s">
        <v>19</v>
      </c>
      <c r="Q34" s="6">
        <f t="shared" si="1"/>
        <v>4.5600000000000023</v>
      </c>
      <c r="R34" s="6">
        <f t="shared" si="2"/>
        <v>0.61000000000001364</v>
      </c>
      <c r="AN34" s="21"/>
      <c r="AO34" s="22"/>
    </row>
    <row r="35" spans="1:41" ht="18" customHeight="1" x14ac:dyDescent="0.45">
      <c r="A35" s="51">
        <v>2520</v>
      </c>
      <c r="B35" s="52">
        <v>293.52999999999997</v>
      </c>
      <c r="C35" s="52">
        <v>180</v>
      </c>
      <c r="D35" s="53">
        <v>34594</v>
      </c>
      <c r="E35" s="52">
        <v>293.48</v>
      </c>
      <c r="F35" s="52">
        <v>177</v>
      </c>
      <c r="G35" s="53">
        <v>34594</v>
      </c>
      <c r="H35" s="52">
        <v>289.08999999999997</v>
      </c>
      <c r="I35" s="52">
        <v>0.18</v>
      </c>
      <c r="J35" s="53">
        <v>34424</v>
      </c>
      <c r="K35" s="54">
        <v>289.08999999999997</v>
      </c>
      <c r="L35" s="52">
        <v>0.18</v>
      </c>
      <c r="M35" s="53">
        <v>34424</v>
      </c>
      <c r="N35" s="55">
        <v>649.79</v>
      </c>
      <c r="O35" s="56">
        <f t="shared" ref="O35:O43" si="3">+N35*0.0317097</f>
        <v>20.604645962999999</v>
      </c>
      <c r="Q35" s="6">
        <f t="shared" si="1"/>
        <v>5.0299999999999727</v>
      </c>
      <c r="R35" s="6">
        <f t="shared" si="2"/>
        <v>0.58999999999997499</v>
      </c>
      <c r="AN35" s="21"/>
      <c r="AO35" s="22"/>
    </row>
    <row r="36" spans="1:41" ht="18" customHeight="1" x14ac:dyDescent="0.45">
      <c r="A36" s="51">
        <v>2521</v>
      </c>
      <c r="B36" s="52">
        <v>293.83999999999997</v>
      </c>
      <c r="C36" s="52">
        <v>208</v>
      </c>
      <c r="D36" s="53">
        <v>34562</v>
      </c>
      <c r="E36" s="52">
        <v>293.83</v>
      </c>
      <c r="F36" s="52">
        <v>207</v>
      </c>
      <c r="G36" s="53">
        <v>34562</v>
      </c>
      <c r="H36" s="52">
        <v>289.08999999999997</v>
      </c>
      <c r="I36" s="52">
        <v>0.18</v>
      </c>
      <c r="J36" s="53">
        <v>34429</v>
      </c>
      <c r="K36" s="54">
        <v>289.08999999999997</v>
      </c>
      <c r="L36" s="52">
        <v>0.18</v>
      </c>
      <c r="M36" s="53">
        <v>34429</v>
      </c>
      <c r="N36" s="55">
        <v>890.25</v>
      </c>
      <c r="O36" s="56">
        <f t="shared" si="3"/>
        <v>28.229560424999999</v>
      </c>
      <c r="Q36" s="6">
        <f t="shared" si="1"/>
        <v>5.339999999999975</v>
      </c>
      <c r="R36" s="6">
        <f t="shared" si="2"/>
        <v>0.58999999999997499</v>
      </c>
      <c r="AN36" s="21"/>
      <c r="AO36" s="22"/>
    </row>
    <row r="37" spans="1:41" ht="18" customHeight="1" x14ac:dyDescent="0.45">
      <c r="A37" s="51">
        <v>2522</v>
      </c>
      <c r="B37" s="52">
        <v>292.82</v>
      </c>
      <c r="C37" s="52">
        <v>136</v>
      </c>
      <c r="D37" s="53">
        <v>34612</v>
      </c>
      <c r="E37" s="52">
        <v>292.68</v>
      </c>
      <c r="F37" s="52">
        <v>128</v>
      </c>
      <c r="G37" s="53">
        <v>34612</v>
      </c>
      <c r="H37" s="52">
        <v>289.06</v>
      </c>
      <c r="I37" s="52">
        <v>0.3</v>
      </c>
      <c r="J37" s="53">
        <v>34414</v>
      </c>
      <c r="K37" s="54">
        <v>289.06</v>
      </c>
      <c r="L37" s="52">
        <v>0.3</v>
      </c>
      <c r="M37" s="53">
        <v>34414</v>
      </c>
      <c r="N37" s="55">
        <v>351.82</v>
      </c>
      <c r="O37" s="56">
        <f t="shared" si="3"/>
        <v>11.156106654</v>
      </c>
      <c r="Q37" s="6">
        <f t="shared" si="1"/>
        <v>4.3199999999999932</v>
      </c>
      <c r="R37" s="6">
        <f t="shared" si="2"/>
        <v>0.56000000000000227</v>
      </c>
      <c r="AN37" s="21"/>
      <c r="AO37" s="22"/>
    </row>
    <row r="38" spans="1:41" ht="18" customHeight="1" x14ac:dyDescent="0.45">
      <c r="A38" s="51">
        <v>2523</v>
      </c>
      <c r="B38" s="52">
        <v>293.35000000000002</v>
      </c>
      <c r="C38" s="52">
        <v>160</v>
      </c>
      <c r="D38" s="53">
        <v>34587</v>
      </c>
      <c r="E38" s="52">
        <v>293.32</v>
      </c>
      <c r="F38" s="52">
        <v>158</v>
      </c>
      <c r="G38" s="53">
        <v>34587</v>
      </c>
      <c r="H38" s="52">
        <v>288.95999999999998</v>
      </c>
      <c r="I38" s="52">
        <v>0</v>
      </c>
      <c r="J38" s="53">
        <v>34472</v>
      </c>
      <c r="K38" s="54">
        <v>288.95999999999998</v>
      </c>
      <c r="L38" s="52">
        <v>0</v>
      </c>
      <c r="M38" s="53">
        <v>34472</v>
      </c>
      <c r="N38" s="55">
        <v>607.80999999999995</v>
      </c>
      <c r="O38" s="56">
        <f t="shared" si="3"/>
        <v>19.273472756999997</v>
      </c>
      <c r="Q38" s="6">
        <f t="shared" si="1"/>
        <v>4.8500000000000227</v>
      </c>
      <c r="R38" s="6">
        <f t="shared" si="2"/>
        <v>0.45999999999997954</v>
      </c>
      <c r="AN38" s="21"/>
      <c r="AO38" s="22"/>
    </row>
    <row r="39" spans="1:41" ht="18" customHeight="1" x14ac:dyDescent="0.45">
      <c r="A39" s="51">
        <v>2524</v>
      </c>
      <c r="B39" s="52">
        <v>294.02</v>
      </c>
      <c r="C39" s="52">
        <v>183</v>
      </c>
      <c r="D39" s="53">
        <v>34559</v>
      </c>
      <c r="E39" s="52">
        <v>294</v>
      </c>
      <c r="F39" s="52">
        <v>182</v>
      </c>
      <c r="G39" s="53">
        <v>34559</v>
      </c>
      <c r="H39" s="52">
        <v>289.02</v>
      </c>
      <c r="I39" s="52">
        <v>0.1</v>
      </c>
      <c r="J39" s="53">
        <v>34415</v>
      </c>
      <c r="K39" s="54">
        <v>289.02999999999997</v>
      </c>
      <c r="L39" s="52">
        <v>0.15</v>
      </c>
      <c r="M39" s="53">
        <v>34415</v>
      </c>
      <c r="N39" s="55">
        <v>706.6</v>
      </c>
      <c r="O39" s="56">
        <f t="shared" si="3"/>
        <v>22.406074020000002</v>
      </c>
      <c r="Q39" s="6">
        <f t="shared" si="1"/>
        <v>5.5199999999999818</v>
      </c>
      <c r="R39" s="6">
        <f t="shared" si="2"/>
        <v>0.51999999999998181</v>
      </c>
      <c r="AN39" s="21"/>
      <c r="AO39" s="22"/>
    </row>
    <row r="40" spans="1:41" ht="18" customHeight="1" x14ac:dyDescent="0.45">
      <c r="A40" s="51">
        <v>2525</v>
      </c>
      <c r="B40" s="52">
        <v>293.64</v>
      </c>
      <c r="C40" s="52">
        <v>154.5</v>
      </c>
      <c r="D40" s="53">
        <v>34601</v>
      </c>
      <c r="E40" s="52">
        <v>293.63</v>
      </c>
      <c r="F40" s="52">
        <v>154</v>
      </c>
      <c r="G40" s="53">
        <v>34601</v>
      </c>
      <c r="H40" s="52">
        <v>289</v>
      </c>
      <c r="I40" s="52">
        <v>0</v>
      </c>
      <c r="J40" s="53">
        <v>34422</v>
      </c>
      <c r="K40" s="54">
        <v>289</v>
      </c>
      <c r="L40" s="52">
        <v>0</v>
      </c>
      <c r="M40" s="53">
        <v>34421</v>
      </c>
      <c r="N40" s="55">
        <v>378.54</v>
      </c>
      <c r="O40" s="56">
        <f t="shared" si="3"/>
        <v>12.003389838</v>
      </c>
      <c r="Q40" s="6">
        <f t="shared" si="1"/>
        <v>5.1399999999999864</v>
      </c>
      <c r="R40" s="6">
        <f t="shared" si="2"/>
        <v>0.5</v>
      </c>
      <c r="AN40" s="21"/>
      <c r="AO40" s="22"/>
    </row>
    <row r="41" spans="1:41" ht="18" customHeight="1" x14ac:dyDescent="0.45">
      <c r="A41" s="51">
        <v>2526</v>
      </c>
      <c r="B41" s="52">
        <v>293.37</v>
      </c>
      <c r="C41" s="52">
        <v>113</v>
      </c>
      <c r="D41" s="53">
        <v>34626</v>
      </c>
      <c r="E41" s="52">
        <v>293.35000000000002</v>
      </c>
      <c r="F41" s="52">
        <v>113</v>
      </c>
      <c r="G41" s="53">
        <v>34626</v>
      </c>
      <c r="H41" s="52">
        <v>288.92</v>
      </c>
      <c r="I41" s="52">
        <v>0</v>
      </c>
      <c r="J41" s="53">
        <v>34477</v>
      </c>
      <c r="K41" s="54">
        <v>288.92</v>
      </c>
      <c r="L41" s="52">
        <v>0</v>
      </c>
      <c r="M41" s="53">
        <v>34477</v>
      </c>
      <c r="N41" s="55">
        <v>456.61</v>
      </c>
      <c r="O41" s="56">
        <f t="shared" si="3"/>
        <v>14.478966117000001</v>
      </c>
      <c r="Q41" s="6">
        <f t="shared" si="1"/>
        <v>4.8700000000000045</v>
      </c>
      <c r="R41" s="6">
        <f t="shared" si="2"/>
        <v>0.42000000000001592</v>
      </c>
      <c r="AN41" s="21"/>
      <c r="AO41" s="22"/>
    </row>
    <row r="42" spans="1:41" ht="18" customHeight="1" x14ac:dyDescent="0.45">
      <c r="A42" s="51">
        <v>2527</v>
      </c>
      <c r="B42" s="52">
        <v>292.58999999999997</v>
      </c>
      <c r="C42" s="52">
        <v>80.400000000000006</v>
      </c>
      <c r="D42" s="53">
        <v>34627</v>
      </c>
      <c r="E42" s="52">
        <v>292.58</v>
      </c>
      <c r="F42" s="52">
        <v>80</v>
      </c>
      <c r="G42" s="53">
        <v>34627</v>
      </c>
      <c r="H42" s="52">
        <v>289.01</v>
      </c>
      <c r="I42" s="52">
        <v>0.2</v>
      </c>
      <c r="J42" s="53">
        <v>34425</v>
      </c>
      <c r="K42" s="54">
        <v>289.01</v>
      </c>
      <c r="L42" s="52">
        <v>0.2</v>
      </c>
      <c r="M42" s="53">
        <v>34425</v>
      </c>
      <c r="N42" s="55">
        <v>301.04000000000002</v>
      </c>
      <c r="O42" s="56">
        <f t="shared" si="3"/>
        <v>9.5458880879999999</v>
      </c>
      <c r="Q42" s="6">
        <f t="shared" si="1"/>
        <v>4.089999999999975</v>
      </c>
      <c r="R42" s="6">
        <f t="shared" si="2"/>
        <v>0.50999999999999091</v>
      </c>
      <c r="AN42" s="21"/>
      <c r="AO42" s="22"/>
    </row>
    <row r="43" spans="1:41" ht="18" customHeight="1" x14ac:dyDescent="0.45">
      <c r="A43" s="63">
        <v>2528</v>
      </c>
      <c r="B43" s="64">
        <v>293.91000000000003</v>
      </c>
      <c r="C43" s="64">
        <v>147.69999999999999</v>
      </c>
      <c r="D43" s="65">
        <v>35388</v>
      </c>
      <c r="E43" s="64">
        <v>293.91000000000003</v>
      </c>
      <c r="F43" s="64">
        <v>147.69999999999999</v>
      </c>
      <c r="G43" s="65">
        <v>35388</v>
      </c>
      <c r="H43" s="64">
        <v>289.01</v>
      </c>
      <c r="I43" s="64">
        <v>0.5</v>
      </c>
      <c r="J43" s="65">
        <v>35197</v>
      </c>
      <c r="K43" s="66">
        <v>289.10000000000002</v>
      </c>
      <c r="L43" s="64">
        <v>0.5</v>
      </c>
      <c r="M43" s="65">
        <v>35197</v>
      </c>
      <c r="N43" s="67">
        <v>564.22</v>
      </c>
      <c r="O43" s="68">
        <f t="shared" si="3"/>
        <v>17.891246934000002</v>
      </c>
      <c r="Q43" s="6">
        <f t="shared" si="1"/>
        <v>5.410000000000025</v>
      </c>
      <c r="R43" s="6">
        <f t="shared" si="2"/>
        <v>0.50999999999999091</v>
      </c>
      <c r="AN43" s="21"/>
      <c r="AO43" s="22"/>
    </row>
    <row r="44" spans="1:41" ht="18" customHeight="1" x14ac:dyDescent="0.45">
      <c r="A44" s="69">
        <v>2529</v>
      </c>
      <c r="B44" s="70">
        <v>294.06</v>
      </c>
      <c r="C44" s="71">
        <v>160</v>
      </c>
      <c r="D44" s="72">
        <v>34587</v>
      </c>
      <c r="E44" s="73">
        <v>294.05</v>
      </c>
      <c r="F44" s="52">
        <v>159.38</v>
      </c>
      <c r="G44" s="74">
        <v>34587</v>
      </c>
      <c r="H44" s="70">
        <v>289</v>
      </c>
      <c r="I44" s="71">
        <v>0</v>
      </c>
      <c r="J44" s="72">
        <v>34459</v>
      </c>
      <c r="K44" s="75">
        <v>289.08999999999997</v>
      </c>
      <c r="L44" s="52">
        <v>0.22</v>
      </c>
      <c r="M44" s="74">
        <v>34459</v>
      </c>
      <c r="N44" s="76">
        <v>415.65</v>
      </c>
      <c r="O44" s="56">
        <f t="shared" ref="O44:O50" si="4">+N44*0.0317097</f>
        <v>13.180136805</v>
      </c>
      <c r="Q44" s="6">
        <f t="shared" si="1"/>
        <v>5.5600000000000023</v>
      </c>
      <c r="R44" s="6">
        <f t="shared" si="2"/>
        <v>0.5</v>
      </c>
      <c r="AN44" s="21"/>
    </row>
    <row r="45" spans="1:41" ht="18" customHeight="1" x14ac:dyDescent="0.45">
      <c r="A45" s="69">
        <v>2530</v>
      </c>
      <c r="B45" s="77">
        <v>294.67</v>
      </c>
      <c r="C45" s="52">
        <v>207</v>
      </c>
      <c r="D45" s="78">
        <v>34574</v>
      </c>
      <c r="E45" s="73">
        <v>294.64999999999998</v>
      </c>
      <c r="F45" s="52">
        <v>205.35</v>
      </c>
      <c r="G45" s="74">
        <v>34573</v>
      </c>
      <c r="H45" s="77">
        <v>289.02999999999997</v>
      </c>
      <c r="I45" s="52">
        <v>0.22</v>
      </c>
      <c r="J45" s="78">
        <v>34479</v>
      </c>
      <c r="K45" s="75">
        <v>289.02999999999997</v>
      </c>
      <c r="L45" s="52">
        <v>0.22</v>
      </c>
      <c r="M45" s="74">
        <v>34479</v>
      </c>
      <c r="N45" s="79">
        <v>538.08000000000004</v>
      </c>
      <c r="O45" s="56">
        <f t="shared" si="4"/>
        <v>17.062355376000003</v>
      </c>
      <c r="Q45" s="6">
        <f t="shared" si="1"/>
        <v>6.1700000000000159</v>
      </c>
      <c r="R45" s="6">
        <f t="shared" si="2"/>
        <v>0.52999999999997272</v>
      </c>
      <c r="AN45" s="21"/>
    </row>
    <row r="46" spans="1:41" ht="18" customHeight="1" x14ac:dyDescent="0.45">
      <c r="A46" s="69">
        <v>2531</v>
      </c>
      <c r="B46" s="77">
        <v>293.10000000000002</v>
      </c>
      <c r="C46" s="52">
        <v>122.4</v>
      </c>
      <c r="D46" s="78">
        <v>34493</v>
      </c>
      <c r="E46" s="73">
        <v>293.08999999999997</v>
      </c>
      <c r="F46" s="52">
        <v>121.94</v>
      </c>
      <c r="G46" s="74">
        <v>34493</v>
      </c>
      <c r="H46" s="77">
        <v>289.02999999999997</v>
      </c>
      <c r="I46" s="52">
        <v>0.21</v>
      </c>
      <c r="J46" s="78">
        <v>34413</v>
      </c>
      <c r="K46" s="75">
        <v>289.06</v>
      </c>
      <c r="L46" s="52">
        <v>0.42</v>
      </c>
      <c r="M46" s="74">
        <v>34413</v>
      </c>
      <c r="N46" s="79">
        <v>499.31</v>
      </c>
      <c r="O46" s="56">
        <f t="shared" si="4"/>
        <v>15.832970307</v>
      </c>
      <c r="Q46" s="6">
        <f t="shared" si="1"/>
        <v>4.6000000000000227</v>
      </c>
      <c r="R46" s="6">
        <f t="shared" si="2"/>
        <v>0.52999999999997272</v>
      </c>
      <c r="AN46" s="21"/>
    </row>
    <row r="47" spans="1:41" ht="18" customHeight="1" x14ac:dyDescent="0.45">
      <c r="A47" s="69">
        <v>2532</v>
      </c>
      <c r="B47" s="77">
        <v>292.42</v>
      </c>
      <c r="C47" s="52">
        <v>82.3</v>
      </c>
      <c r="D47" s="78">
        <v>34605</v>
      </c>
      <c r="E47" s="73">
        <v>292.35000000000002</v>
      </c>
      <c r="F47" s="52">
        <v>80.400000000000006</v>
      </c>
      <c r="G47" s="74">
        <v>34605</v>
      </c>
      <c r="H47" s="80">
        <v>288.91000000000003</v>
      </c>
      <c r="I47" s="58">
        <v>0.08</v>
      </c>
      <c r="J47" s="81">
        <v>36960</v>
      </c>
      <c r="K47" s="75">
        <v>288.92</v>
      </c>
      <c r="L47" s="52">
        <v>0.05</v>
      </c>
      <c r="M47" s="74">
        <v>34402</v>
      </c>
      <c r="N47" s="79">
        <v>436.04</v>
      </c>
      <c r="O47" s="56">
        <f t="shared" si="4"/>
        <v>13.826697588</v>
      </c>
      <c r="Q47" s="6">
        <f t="shared" si="1"/>
        <v>3.9200000000000159</v>
      </c>
      <c r="R47" s="6">
        <f t="shared" si="2"/>
        <v>0.41000000000002501</v>
      </c>
      <c r="AN47" s="21"/>
    </row>
    <row r="48" spans="1:41" ht="18" customHeight="1" x14ac:dyDescent="0.45">
      <c r="A48" s="69">
        <v>2533</v>
      </c>
      <c r="B48" s="77">
        <v>292.47000000000003</v>
      </c>
      <c r="C48" s="52">
        <v>82.2</v>
      </c>
      <c r="D48" s="78">
        <v>34489</v>
      </c>
      <c r="E48" s="73">
        <v>292.42</v>
      </c>
      <c r="F48" s="52">
        <v>80.599999999999994</v>
      </c>
      <c r="G48" s="74">
        <v>34489</v>
      </c>
      <c r="H48" s="77">
        <v>288.89999999999998</v>
      </c>
      <c r="I48" s="52">
        <v>0</v>
      </c>
      <c r="J48" s="78">
        <v>34425</v>
      </c>
      <c r="K48" s="75">
        <v>288.91000000000003</v>
      </c>
      <c r="L48" s="52">
        <v>0.08</v>
      </c>
      <c r="M48" s="74">
        <v>34425</v>
      </c>
      <c r="N48" s="79">
        <v>391.27</v>
      </c>
      <c r="O48" s="56">
        <f t="shared" si="4"/>
        <v>12.407054319</v>
      </c>
      <c r="Q48" s="6">
        <f t="shared" si="1"/>
        <v>3.9700000000000273</v>
      </c>
      <c r="R48" s="6">
        <f t="shared" si="2"/>
        <v>0.39999999999997726</v>
      </c>
      <c r="AN48" s="21"/>
    </row>
    <row r="49" spans="1:41" ht="18" customHeight="1" x14ac:dyDescent="0.45">
      <c r="A49" s="69">
        <v>2534</v>
      </c>
      <c r="B49" s="77">
        <v>293.37</v>
      </c>
      <c r="C49" s="52">
        <v>108.88</v>
      </c>
      <c r="D49" s="78">
        <v>34576</v>
      </c>
      <c r="E49" s="73">
        <v>293.35000000000002</v>
      </c>
      <c r="F49" s="52">
        <v>108.2</v>
      </c>
      <c r="G49" s="74">
        <v>34576</v>
      </c>
      <c r="H49" s="77">
        <v>288.85000000000002</v>
      </c>
      <c r="I49" s="52">
        <v>0.15</v>
      </c>
      <c r="J49" s="78">
        <v>34531</v>
      </c>
      <c r="K49" s="75">
        <v>288.87</v>
      </c>
      <c r="L49" s="52">
        <v>0.21</v>
      </c>
      <c r="M49" s="74">
        <v>34531</v>
      </c>
      <c r="N49" s="79">
        <v>274.91000000000003</v>
      </c>
      <c r="O49" s="56">
        <f t="shared" si="4"/>
        <v>8.7173136270000011</v>
      </c>
      <c r="Q49" s="6">
        <f t="shared" si="1"/>
        <v>4.8700000000000045</v>
      </c>
      <c r="R49" s="6">
        <f t="shared" si="2"/>
        <v>0.35000000000002274</v>
      </c>
      <c r="AN49" s="21"/>
    </row>
    <row r="50" spans="1:41" ht="18" customHeight="1" x14ac:dyDescent="0.45">
      <c r="A50" s="69">
        <v>2535</v>
      </c>
      <c r="B50" s="77">
        <v>294.10000000000002</v>
      </c>
      <c r="C50" s="52">
        <v>152.5</v>
      </c>
      <c r="D50" s="78">
        <v>34607</v>
      </c>
      <c r="E50" s="73">
        <v>294.08999999999997</v>
      </c>
      <c r="F50" s="52">
        <v>151.94999999999999</v>
      </c>
      <c r="G50" s="74">
        <v>34607</v>
      </c>
      <c r="H50" s="77">
        <v>288.83999999999997</v>
      </c>
      <c r="I50" s="52">
        <v>0.04</v>
      </c>
      <c r="J50" s="78">
        <v>34517</v>
      </c>
      <c r="K50" s="75">
        <v>288.83999999999997</v>
      </c>
      <c r="L50" s="52">
        <v>0.04</v>
      </c>
      <c r="M50" s="74">
        <v>34517</v>
      </c>
      <c r="N50" s="79">
        <v>300.27999999999997</v>
      </c>
      <c r="O50" s="56">
        <f t="shared" si="4"/>
        <v>9.5217887159999997</v>
      </c>
      <c r="Q50" s="6">
        <f t="shared" si="1"/>
        <v>5.6000000000000227</v>
      </c>
      <c r="R50" s="6">
        <f t="shared" si="2"/>
        <v>0.33999999999997499</v>
      </c>
      <c r="AN50" s="21"/>
      <c r="AO50" s="82"/>
    </row>
    <row r="51" spans="1:41" ht="18" customHeight="1" x14ac:dyDescent="0.45">
      <c r="A51" s="69">
        <v>2536</v>
      </c>
      <c r="B51" s="77">
        <v>291.67</v>
      </c>
      <c r="C51" s="52">
        <v>48</v>
      </c>
      <c r="D51" s="78">
        <v>37520</v>
      </c>
      <c r="E51" s="73">
        <v>291.63</v>
      </c>
      <c r="F51" s="52">
        <v>46.8</v>
      </c>
      <c r="G51" s="74">
        <v>37520</v>
      </c>
      <c r="H51" s="77">
        <v>291.14</v>
      </c>
      <c r="I51" s="111"/>
      <c r="J51" s="78">
        <v>37391</v>
      </c>
      <c r="K51" s="75">
        <v>291.14</v>
      </c>
      <c r="L51" s="52">
        <v>34.24</v>
      </c>
      <c r="M51" s="74">
        <v>37394</v>
      </c>
      <c r="N51" s="79"/>
      <c r="O51" s="56"/>
      <c r="Q51" s="6">
        <f t="shared" si="1"/>
        <v>3.1700000000000159</v>
      </c>
      <c r="R51" s="6">
        <f t="shared" si="2"/>
        <v>2.6399999999999864</v>
      </c>
      <c r="U51" s="52"/>
      <c r="V51" s="111">
        <v>34.24</v>
      </c>
      <c r="AN51" s="21"/>
      <c r="AO51" s="22"/>
    </row>
    <row r="52" spans="1:41" ht="18" customHeight="1" x14ac:dyDescent="0.45">
      <c r="A52" s="69">
        <v>2537</v>
      </c>
      <c r="B52" s="77">
        <v>294.10000000000002</v>
      </c>
      <c r="C52" s="52">
        <v>152.5</v>
      </c>
      <c r="D52" s="78">
        <v>37517</v>
      </c>
      <c r="E52" s="73">
        <v>294.08999999999997</v>
      </c>
      <c r="F52" s="52">
        <v>152</v>
      </c>
      <c r="G52" s="74">
        <v>37517</v>
      </c>
      <c r="H52" s="77">
        <v>291.17</v>
      </c>
      <c r="I52" s="111"/>
      <c r="J52" s="78">
        <v>37369</v>
      </c>
      <c r="K52" s="75">
        <v>291.17</v>
      </c>
      <c r="L52" s="52">
        <v>35</v>
      </c>
      <c r="M52" s="74">
        <v>37297</v>
      </c>
      <c r="N52" s="79"/>
      <c r="O52" s="56"/>
      <c r="Q52" s="6">
        <f t="shared" si="1"/>
        <v>5.6000000000000227</v>
      </c>
      <c r="R52" s="6">
        <f t="shared" si="2"/>
        <v>2.6700000000000159</v>
      </c>
      <c r="U52" s="52"/>
      <c r="V52" s="111">
        <v>35</v>
      </c>
      <c r="AN52" s="21"/>
      <c r="AO52" s="22"/>
    </row>
    <row r="53" spans="1:41" ht="18" customHeight="1" x14ac:dyDescent="0.45">
      <c r="A53" s="69">
        <v>2538</v>
      </c>
      <c r="B53" s="77">
        <v>293.70999999999998</v>
      </c>
      <c r="C53" s="52">
        <v>131.4</v>
      </c>
      <c r="D53" s="78">
        <v>37502</v>
      </c>
      <c r="E53" s="73">
        <v>293.69</v>
      </c>
      <c r="F53" s="52">
        <v>130.4</v>
      </c>
      <c r="G53" s="74">
        <v>37502</v>
      </c>
      <c r="H53" s="77">
        <v>290.82</v>
      </c>
      <c r="I53" s="111"/>
      <c r="J53" s="78">
        <v>37608</v>
      </c>
      <c r="K53" s="75">
        <v>290.82</v>
      </c>
      <c r="L53" s="52">
        <v>26.5</v>
      </c>
      <c r="M53" s="74">
        <v>37609</v>
      </c>
      <c r="N53" s="79"/>
      <c r="O53" s="56"/>
      <c r="Q53" s="6">
        <f t="shared" si="1"/>
        <v>5.2099999999999795</v>
      </c>
      <c r="R53" s="6">
        <f t="shared" si="2"/>
        <v>2.3199999999999932</v>
      </c>
      <c r="U53" s="52"/>
      <c r="V53" s="111">
        <v>36.5</v>
      </c>
      <c r="AN53" s="21"/>
      <c r="AO53" s="85"/>
    </row>
    <row r="54" spans="1:41" ht="18" customHeight="1" x14ac:dyDescent="0.45">
      <c r="A54" s="69">
        <v>2539</v>
      </c>
      <c r="B54" s="77">
        <v>293.38</v>
      </c>
      <c r="C54" s="52">
        <v>113.5</v>
      </c>
      <c r="D54" s="78">
        <v>37504</v>
      </c>
      <c r="E54" s="73">
        <v>293.36</v>
      </c>
      <c r="F54" s="52">
        <v>113.2</v>
      </c>
      <c r="G54" s="74">
        <v>37504</v>
      </c>
      <c r="H54" s="77">
        <v>290.5</v>
      </c>
      <c r="I54" s="111"/>
      <c r="J54" s="78">
        <v>37358</v>
      </c>
      <c r="K54" s="75">
        <v>290.51</v>
      </c>
      <c r="L54" s="52">
        <v>20</v>
      </c>
      <c r="M54" s="74">
        <v>37358</v>
      </c>
      <c r="N54" s="79"/>
      <c r="O54" s="56"/>
      <c r="Q54" s="6">
        <f t="shared" si="1"/>
        <v>4.8799999999999955</v>
      </c>
      <c r="R54" s="6">
        <f t="shared" si="2"/>
        <v>2</v>
      </c>
      <c r="U54" s="52"/>
      <c r="V54" s="111">
        <v>19.75</v>
      </c>
      <c r="AN54" s="21"/>
    </row>
    <row r="55" spans="1:41" ht="18" customHeight="1" x14ac:dyDescent="0.45">
      <c r="A55" s="69">
        <v>2540</v>
      </c>
      <c r="B55" s="77">
        <v>292.92</v>
      </c>
      <c r="C55" s="52">
        <v>91.5</v>
      </c>
      <c r="D55" s="78">
        <v>37537</v>
      </c>
      <c r="E55" s="73">
        <v>292.87</v>
      </c>
      <c r="F55" s="52">
        <v>90</v>
      </c>
      <c r="G55" s="74">
        <v>37537</v>
      </c>
      <c r="H55" s="77">
        <v>291.17</v>
      </c>
      <c r="I55" s="111"/>
      <c r="J55" s="78">
        <v>37393</v>
      </c>
      <c r="K55" s="75">
        <v>291.17</v>
      </c>
      <c r="L55" s="52">
        <v>35</v>
      </c>
      <c r="M55" s="74">
        <v>37393</v>
      </c>
      <c r="N55" s="79"/>
      <c r="O55" s="56"/>
      <c r="Q55" s="6">
        <f t="shared" si="1"/>
        <v>4.4200000000000159</v>
      </c>
      <c r="R55" s="6">
        <f t="shared" si="2"/>
        <v>2.6700000000000159</v>
      </c>
      <c r="U55" s="52"/>
      <c r="V55" s="111">
        <v>35</v>
      </c>
      <c r="AN55" s="21"/>
    </row>
    <row r="56" spans="1:41" ht="18" customHeight="1" x14ac:dyDescent="0.45">
      <c r="A56" s="69">
        <v>2541</v>
      </c>
      <c r="B56" s="77">
        <v>292.92</v>
      </c>
      <c r="C56" s="52">
        <v>91.5</v>
      </c>
      <c r="D56" s="78">
        <v>37507</v>
      </c>
      <c r="E56" s="73">
        <v>292.89999999999998</v>
      </c>
      <c r="F56" s="52">
        <v>91.3</v>
      </c>
      <c r="G56" s="74">
        <v>37507</v>
      </c>
      <c r="H56" s="77">
        <v>290.52999999999997</v>
      </c>
      <c r="I56" s="111"/>
      <c r="J56" s="78">
        <v>37354</v>
      </c>
      <c r="K56" s="75">
        <v>290.58999999999997</v>
      </c>
      <c r="L56" s="52">
        <v>21.6</v>
      </c>
      <c r="M56" s="74">
        <v>37354</v>
      </c>
      <c r="N56" s="79"/>
      <c r="O56" s="56"/>
      <c r="Q56" s="6">
        <f t="shared" si="1"/>
        <v>4.4200000000000159</v>
      </c>
      <c r="R56" s="6">
        <f t="shared" si="2"/>
        <v>2.0299999999999727</v>
      </c>
      <c r="U56" s="52"/>
      <c r="V56" s="111">
        <v>20.3</v>
      </c>
    </row>
    <row r="57" spans="1:41" ht="18" customHeight="1" x14ac:dyDescent="0.45">
      <c r="A57" s="69">
        <v>2542</v>
      </c>
      <c r="B57" s="77">
        <v>292.39999999999998</v>
      </c>
      <c r="C57" s="52">
        <v>70.5</v>
      </c>
      <c r="D57" s="78">
        <v>37563</v>
      </c>
      <c r="E57" s="73">
        <v>292.35000000000002</v>
      </c>
      <c r="F57" s="52">
        <v>69.2</v>
      </c>
      <c r="G57" s="74">
        <v>37563</v>
      </c>
      <c r="H57" s="77">
        <v>291.17</v>
      </c>
      <c r="I57" s="111"/>
      <c r="J57" s="78">
        <v>37349</v>
      </c>
      <c r="K57" s="75">
        <v>291.17</v>
      </c>
      <c r="L57" s="52">
        <v>35</v>
      </c>
      <c r="M57" s="74">
        <v>37349</v>
      </c>
      <c r="N57" s="79"/>
      <c r="O57" s="56"/>
      <c r="Q57" s="6">
        <f t="shared" si="1"/>
        <v>3.8999999999999773</v>
      </c>
      <c r="R57" s="6">
        <f t="shared" si="2"/>
        <v>2.6700000000000159</v>
      </c>
      <c r="U57" s="52"/>
      <c r="V57" s="111">
        <v>35</v>
      </c>
    </row>
    <row r="58" spans="1:41" ht="18" customHeight="1" x14ac:dyDescent="0.45">
      <c r="A58" s="69">
        <v>2543</v>
      </c>
      <c r="B58" s="77">
        <v>293.38</v>
      </c>
      <c r="C58" s="52">
        <v>113.5</v>
      </c>
      <c r="D58" s="78">
        <v>37514</v>
      </c>
      <c r="E58" s="73">
        <v>293.36</v>
      </c>
      <c r="F58" s="52">
        <v>113.2</v>
      </c>
      <c r="G58" s="74">
        <v>37514</v>
      </c>
      <c r="H58" s="77">
        <v>291.11</v>
      </c>
      <c r="I58" s="111"/>
      <c r="J58" s="78">
        <v>37311</v>
      </c>
      <c r="K58" s="75">
        <v>291.11</v>
      </c>
      <c r="L58" s="52">
        <v>33.5</v>
      </c>
      <c r="M58" s="74">
        <v>37461</v>
      </c>
      <c r="N58" s="79"/>
      <c r="O58" s="56"/>
      <c r="Q58" s="6">
        <f t="shared" si="1"/>
        <v>4.8799999999999955</v>
      </c>
      <c r="R58" s="6">
        <f t="shared" si="2"/>
        <v>2.6100000000000136</v>
      </c>
      <c r="U58" s="52"/>
      <c r="V58" s="111">
        <v>33.5</v>
      </c>
    </row>
    <row r="59" spans="1:41" ht="18" customHeight="1" x14ac:dyDescent="0.45">
      <c r="A59" s="69">
        <v>2544</v>
      </c>
      <c r="B59" s="77">
        <v>294.81</v>
      </c>
      <c r="C59" s="52">
        <v>193</v>
      </c>
      <c r="D59" s="78">
        <v>37481</v>
      </c>
      <c r="E59" s="73">
        <v>294.77999999999997</v>
      </c>
      <c r="F59" s="52">
        <v>191.2</v>
      </c>
      <c r="G59" s="74">
        <v>37483</v>
      </c>
      <c r="H59" s="77">
        <v>290.94</v>
      </c>
      <c r="I59" s="111"/>
      <c r="J59" s="78">
        <v>37377</v>
      </c>
      <c r="K59" s="75">
        <v>290.94</v>
      </c>
      <c r="L59" s="52">
        <v>29.4</v>
      </c>
      <c r="M59" s="74">
        <v>37377</v>
      </c>
      <c r="N59" s="79"/>
      <c r="O59" s="56"/>
      <c r="Q59" s="6">
        <f t="shared" si="1"/>
        <v>6.3100000000000023</v>
      </c>
      <c r="R59" s="6">
        <f t="shared" si="2"/>
        <v>2.4399999999999977</v>
      </c>
      <c r="U59" s="52"/>
      <c r="V59" s="111">
        <v>29.4</v>
      </c>
    </row>
    <row r="60" spans="1:41" ht="18" customHeight="1" x14ac:dyDescent="0.45">
      <c r="A60" s="69">
        <v>2545</v>
      </c>
      <c r="B60" s="77">
        <v>293.79000000000002</v>
      </c>
      <c r="C60" s="52">
        <v>135.5</v>
      </c>
      <c r="D60" s="78">
        <v>37520</v>
      </c>
      <c r="E60" s="73">
        <v>293.77</v>
      </c>
      <c r="F60" s="52">
        <v>134.5</v>
      </c>
      <c r="G60" s="74">
        <v>37520</v>
      </c>
      <c r="H60" s="86" t="s">
        <v>22</v>
      </c>
      <c r="I60" s="87"/>
      <c r="J60" s="87"/>
      <c r="K60" s="88"/>
      <c r="L60" s="87"/>
      <c r="M60" s="89"/>
      <c r="N60" s="90"/>
      <c r="O60" s="56"/>
      <c r="Q60" s="6">
        <f t="shared" si="1"/>
        <v>5.2900000000000205</v>
      </c>
      <c r="R60" s="6"/>
    </row>
    <row r="61" spans="1:41" ht="18" customHeight="1" x14ac:dyDescent="0.45">
      <c r="A61" s="69">
        <v>2546</v>
      </c>
      <c r="B61" s="77">
        <v>293.82</v>
      </c>
      <c r="C61" s="52">
        <v>137</v>
      </c>
      <c r="D61" s="78">
        <v>37514</v>
      </c>
      <c r="E61" s="73"/>
      <c r="F61" s="52"/>
      <c r="G61" s="74"/>
      <c r="H61" s="77"/>
      <c r="I61" s="52"/>
      <c r="J61" s="78"/>
      <c r="K61" s="75"/>
      <c r="L61" s="52"/>
      <c r="M61" s="74"/>
      <c r="N61" s="79"/>
      <c r="O61" s="56"/>
      <c r="Q61" s="6">
        <f t="shared" si="1"/>
        <v>5.3199999999999932</v>
      </c>
      <c r="R61" s="6"/>
    </row>
    <row r="62" spans="1:41" ht="18" customHeight="1" x14ac:dyDescent="0.45">
      <c r="A62" s="69">
        <v>2547</v>
      </c>
      <c r="B62" s="77">
        <v>293.72000000000003</v>
      </c>
      <c r="C62" s="52">
        <v>132</v>
      </c>
      <c r="D62" s="78">
        <v>37516</v>
      </c>
      <c r="E62" s="73"/>
      <c r="F62" s="52"/>
      <c r="G62" s="74"/>
      <c r="H62" s="77"/>
      <c r="I62" s="52"/>
      <c r="J62" s="78"/>
      <c r="K62" s="75"/>
      <c r="L62" s="52"/>
      <c r="M62" s="74"/>
      <c r="N62" s="79"/>
      <c r="O62" s="56"/>
      <c r="Q62" s="6">
        <f t="shared" si="1"/>
        <v>5.2200000000000273</v>
      </c>
      <c r="R62" s="6"/>
    </row>
    <row r="63" spans="1:41" ht="18" customHeight="1" x14ac:dyDescent="0.45">
      <c r="A63" s="91">
        <v>2548</v>
      </c>
      <c r="B63" s="92">
        <v>294</v>
      </c>
      <c r="C63" s="93">
        <v>226</v>
      </c>
      <c r="D63" s="94">
        <v>236937</v>
      </c>
      <c r="E63" s="95">
        <v>294</v>
      </c>
      <c r="F63" s="93">
        <v>226</v>
      </c>
      <c r="G63" s="96">
        <v>236937</v>
      </c>
      <c r="H63" s="92">
        <v>291.02</v>
      </c>
      <c r="I63" s="93">
        <v>0.15</v>
      </c>
      <c r="J63" s="94">
        <v>237130</v>
      </c>
      <c r="K63" s="97">
        <v>291.05</v>
      </c>
      <c r="L63" s="93">
        <v>0.37</v>
      </c>
      <c r="M63" s="96">
        <v>38438</v>
      </c>
      <c r="N63" s="98">
        <v>866.81836800000008</v>
      </c>
      <c r="O63" s="99">
        <f t="shared" ref="O63:O74" si="5">+N63*0.0317097</f>
        <v>27.486550403769602</v>
      </c>
      <c r="Q63" s="6">
        <f t="shared" si="1"/>
        <v>5.5</v>
      </c>
      <c r="R63" s="6">
        <f t="shared" si="2"/>
        <v>2.5199999999999818</v>
      </c>
    </row>
    <row r="64" spans="1:41" ht="18" customHeight="1" x14ac:dyDescent="0.45">
      <c r="A64" s="91">
        <v>2549</v>
      </c>
      <c r="B64" s="92">
        <v>294.8</v>
      </c>
      <c r="C64" s="93">
        <v>248.8</v>
      </c>
      <c r="D64" s="94">
        <v>237289</v>
      </c>
      <c r="E64" s="95">
        <v>294.76</v>
      </c>
      <c r="F64" s="93">
        <v>233</v>
      </c>
      <c r="G64" s="96">
        <v>237289</v>
      </c>
      <c r="H64" s="92">
        <v>291</v>
      </c>
      <c r="I64" s="93">
        <v>0.05</v>
      </c>
      <c r="J64" s="96">
        <v>237484</v>
      </c>
      <c r="K64" s="100">
        <v>291.02</v>
      </c>
      <c r="L64" s="93">
        <v>0.06</v>
      </c>
      <c r="M64" s="96">
        <v>237484</v>
      </c>
      <c r="N64" s="98">
        <v>737.58</v>
      </c>
      <c r="O64" s="99">
        <f t="shared" si="5"/>
        <v>23.388440526</v>
      </c>
      <c r="Q64" s="6">
        <f t="shared" si="1"/>
        <v>6.3000000000000114</v>
      </c>
      <c r="R64" s="6">
        <f t="shared" si="2"/>
        <v>2.5</v>
      </c>
    </row>
    <row r="65" spans="1:18" ht="18" customHeight="1" x14ac:dyDescent="0.45">
      <c r="A65" s="101">
        <v>2550</v>
      </c>
      <c r="B65" s="77">
        <v>293.22000000000003</v>
      </c>
      <c r="C65" s="52">
        <v>121.75</v>
      </c>
      <c r="D65" s="102">
        <v>237178</v>
      </c>
      <c r="E65" s="75">
        <v>293.14</v>
      </c>
      <c r="F65" s="52">
        <v>116.75</v>
      </c>
      <c r="G65" s="102">
        <v>237178</v>
      </c>
      <c r="H65" s="77">
        <v>290.60000000000002</v>
      </c>
      <c r="I65" s="52">
        <v>0.12</v>
      </c>
      <c r="J65" s="96">
        <v>237499</v>
      </c>
      <c r="K65" s="77">
        <v>290.60000000000002</v>
      </c>
      <c r="L65" s="52">
        <v>0.12</v>
      </c>
      <c r="M65" s="96">
        <v>237499</v>
      </c>
      <c r="N65" s="79">
        <v>390.5</v>
      </c>
      <c r="O65" s="99">
        <f t="shared" si="5"/>
        <v>12.38263785</v>
      </c>
      <c r="Q65" s="6">
        <f t="shared" si="1"/>
        <v>4.7200000000000273</v>
      </c>
      <c r="R65" s="6">
        <f t="shared" si="2"/>
        <v>2.1000000000000227</v>
      </c>
    </row>
    <row r="66" spans="1:18" ht="18" customHeight="1" x14ac:dyDescent="0.45">
      <c r="A66" s="69">
        <v>2551</v>
      </c>
      <c r="B66" s="77">
        <v>293.02</v>
      </c>
      <c r="C66" s="52">
        <v>100.5</v>
      </c>
      <c r="D66" s="102">
        <v>237340</v>
      </c>
      <c r="E66" s="73">
        <v>292.77</v>
      </c>
      <c r="F66" s="52">
        <v>89</v>
      </c>
      <c r="G66" s="102">
        <v>237340</v>
      </c>
      <c r="H66" s="77">
        <v>290.77999999999997</v>
      </c>
      <c r="I66" s="103">
        <v>5.0000000000000001E-3</v>
      </c>
      <c r="J66" s="96">
        <v>237499</v>
      </c>
      <c r="K66" s="51">
        <v>290.77999999999997</v>
      </c>
      <c r="L66" s="103">
        <v>5.0000000000000001E-3</v>
      </c>
      <c r="M66" s="96">
        <v>237499</v>
      </c>
      <c r="N66" s="79">
        <v>347.35</v>
      </c>
      <c r="O66" s="99">
        <f t="shared" si="5"/>
        <v>11.014364295</v>
      </c>
      <c r="Q66" s="6">
        <f t="shared" si="1"/>
        <v>4.5199999999999818</v>
      </c>
      <c r="R66" s="6">
        <f t="shared" si="2"/>
        <v>2.2799999999999727</v>
      </c>
    </row>
    <row r="67" spans="1:18" ht="18" customHeight="1" x14ac:dyDescent="0.45">
      <c r="A67" s="101">
        <v>2552</v>
      </c>
      <c r="B67" s="77">
        <v>291.87</v>
      </c>
      <c r="C67" s="52">
        <v>52.6</v>
      </c>
      <c r="D67" s="102">
        <v>238402</v>
      </c>
      <c r="E67" s="73">
        <v>291.87</v>
      </c>
      <c r="F67" s="52">
        <v>52.6</v>
      </c>
      <c r="G67" s="102">
        <v>237306</v>
      </c>
      <c r="H67" s="77">
        <v>290.81</v>
      </c>
      <c r="I67" s="52">
        <v>0.01</v>
      </c>
      <c r="J67" s="94">
        <v>238241</v>
      </c>
      <c r="K67" s="75">
        <v>290.81</v>
      </c>
      <c r="L67" s="52">
        <v>0.01</v>
      </c>
      <c r="M67" s="96">
        <v>237500</v>
      </c>
      <c r="N67" s="79">
        <v>300.77999999999997</v>
      </c>
      <c r="O67" s="56">
        <f t="shared" si="5"/>
        <v>9.5376435659999999</v>
      </c>
      <c r="Q67" s="6">
        <f t="shared" si="1"/>
        <v>3.3700000000000045</v>
      </c>
      <c r="R67" s="6">
        <f t="shared" si="2"/>
        <v>2.3100000000000023</v>
      </c>
    </row>
    <row r="68" spans="1:18" ht="18" customHeight="1" x14ac:dyDescent="0.45">
      <c r="A68" s="69">
        <v>2553</v>
      </c>
      <c r="B68" s="77">
        <v>293.7</v>
      </c>
      <c r="C68" s="52">
        <v>165.5</v>
      </c>
      <c r="D68" s="102">
        <v>238377</v>
      </c>
      <c r="E68" s="73">
        <v>293.45999999999998</v>
      </c>
      <c r="F68" s="52">
        <v>149.05000000000001</v>
      </c>
      <c r="G68" s="102">
        <v>237303</v>
      </c>
      <c r="H68" s="77">
        <v>290.25</v>
      </c>
      <c r="I68" s="52">
        <v>0.05</v>
      </c>
      <c r="J68" s="94">
        <v>238572</v>
      </c>
      <c r="K68" s="75">
        <v>290.28800000000001</v>
      </c>
      <c r="L68" s="52">
        <v>0.09</v>
      </c>
      <c r="M68" s="96">
        <v>238572</v>
      </c>
      <c r="N68" s="79">
        <v>478.34</v>
      </c>
      <c r="O68" s="56">
        <f t="shared" si="5"/>
        <v>15.168017897999999</v>
      </c>
      <c r="Q68" s="6">
        <f t="shared" si="1"/>
        <v>5.1999999999999886</v>
      </c>
      <c r="R68" s="6">
        <f t="shared" si="2"/>
        <v>1.75</v>
      </c>
    </row>
    <row r="69" spans="1:18" ht="18" customHeight="1" x14ac:dyDescent="0.45">
      <c r="A69" s="101">
        <v>2554</v>
      </c>
      <c r="B69" s="77">
        <v>294.68</v>
      </c>
      <c r="C69" s="52">
        <v>275</v>
      </c>
      <c r="D69" s="102">
        <v>238356</v>
      </c>
      <c r="E69" s="73">
        <v>294.65199999999999</v>
      </c>
      <c r="F69" s="52">
        <v>272.37</v>
      </c>
      <c r="G69" s="102">
        <v>223380</v>
      </c>
      <c r="H69" s="77">
        <v>290.74</v>
      </c>
      <c r="I69" s="52">
        <v>0.54</v>
      </c>
      <c r="J69" s="94">
        <v>239232</v>
      </c>
      <c r="K69" s="75">
        <v>290.76799999999997</v>
      </c>
      <c r="L69" s="52">
        <v>0.72</v>
      </c>
      <c r="M69" s="96">
        <v>239234</v>
      </c>
      <c r="N69" s="79">
        <v>1277.82</v>
      </c>
      <c r="O69" s="56">
        <f t="shared" si="5"/>
        <v>40.519288853999996</v>
      </c>
      <c r="Q69" s="6">
        <f t="shared" si="1"/>
        <v>6.1800000000000068</v>
      </c>
      <c r="R69" s="6">
        <f t="shared" si="2"/>
        <v>2.2400000000000091</v>
      </c>
    </row>
    <row r="70" spans="1:18" ht="18" customHeight="1" x14ac:dyDescent="0.45">
      <c r="A70" s="69">
        <v>2555</v>
      </c>
      <c r="B70" s="77">
        <v>292.8</v>
      </c>
      <c r="C70" s="52">
        <v>158</v>
      </c>
      <c r="D70" s="102">
        <v>239363</v>
      </c>
      <c r="E70" s="51">
        <v>292.745</v>
      </c>
      <c r="F70" s="52">
        <v>151.37</v>
      </c>
      <c r="G70" s="102">
        <v>223292</v>
      </c>
      <c r="H70" s="77">
        <v>290.33999999999997</v>
      </c>
      <c r="I70" s="52">
        <v>0.35</v>
      </c>
      <c r="J70" s="94">
        <v>239309</v>
      </c>
      <c r="K70" s="75">
        <v>290.35000000000002</v>
      </c>
      <c r="L70" s="52">
        <v>0.38</v>
      </c>
      <c r="M70" s="96">
        <v>239309</v>
      </c>
      <c r="N70" s="79">
        <v>408.56</v>
      </c>
      <c r="O70" s="56">
        <f t="shared" si="5"/>
        <v>12.955315032</v>
      </c>
      <c r="Q70" s="6">
        <f t="shared" si="1"/>
        <v>4.3000000000000114</v>
      </c>
      <c r="R70" s="6">
        <f t="shared" si="2"/>
        <v>1.839999999999975</v>
      </c>
    </row>
    <row r="71" spans="1:18" ht="18" customHeight="1" x14ac:dyDescent="0.45">
      <c r="A71" s="101">
        <v>2556</v>
      </c>
      <c r="B71" s="77">
        <v>292.74</v>
      </c>
      <c r="C71" s="52">
        <v>163.6</v>
      </c>
      <c r="D71" s="102">
        <v>41566</v>
      </c>
      <c r="E71" s="75">
        <v>292.43</v>
      </c>
      <c r="F71" s="52">
        <v>120.2</v>
      </c>
      <c r="G71" s="102">
        <v>41566</v>
      </c>
      <c r="H71" s="77">
        <v>290.33999999999997</v>
      </c>
      <c r="I71" s="52">
        <v>0.04</v>
      </c>
      <c r="J71" s="94">
        <v>239748</v>
      </c>
      <c r="K71" s="75">
        <v>290.36</v>
      </c>
      <c r="L71" s="52">
        <v>0.06</v>
      </c>
      <c r="M71" s="96">
        <v>239748</v>
      </c>
      <c r="N71" s="79">
        <v>404.49</v>
      </c>
      <c r="O71" s="56">
        <f t="shared" si="5"/>
        <v>12.826256553</v>
      </c>
      <c r="Q71" s="6">
        <f t="shared" si="1"/>
        <v>4.2400000000000091</v>
      </c>
      <c r="R71" s="6">
        <f t="shared" si="2"/>
        <v>1.839999999999975</v>
      </c>
    </row>
    <row r="72" spans="1:18" ht="18" customHeight="1" x14ac:dyDescent="0.45">
      <c r="A72" s="69">
        <v>2557</v>
      </c>
      <c r="B72" s="77">
        <v>292.64</v>
      </c>
      <c r="C72" s="52">
        <v>122.6</v>
      </c>
      <c r="D72" s="102">
        <v>41885</v>
      </c>
      <c r="E72" s="75">
        <v>292.53399999999999</v>
      </c>
      <c r="F72" s="52">
        <v>106.9</v>
      </c>
      <c r="G72" s="102">
        <v>41885</v>
      </c>
      <c r="H72" s="77">
        <v>290.3</v>
      </c>
      <c r="I72" s="52">
        <v>0.15</v>
      </c>
      <c r="J72" s="94">
        <v>240026</v>
      </c>
      <c r="K72" s="75">
        <v>290.31</v>
      </c>
      <c r="L72" s="52">
        <v>0.16</v>
      </c>
      <c r="M72" s="96">
        <v>240026</v>
      </c>
      <c r="N72" s="79">
        <v>308.89</v>
      </c>
      <c r="O72" s="56">
        <f t="shared" si="5"/>
        <v>9.7948092330000005</v>
      </c>
      <c r="Q72" s="6">
        <f t="shared" si="1"/>
        <v>4.1399999999999864</v>
      </c>
      <c r="R72" s="6">
        <f t="shared" si="2"/>
        <v>1.8000000000000114</v>
      </c>
    </row>
    <row r="73" spans="1:18" ht="18" customHeight="1" x14ac:dyDescent="0.45">
      <c r="A73" s="101">
        <v>2558</v>
      </c>
      <c r="B73" s="77">
        <v>291.66000000000003</v>
      </c>
      <c r="C73" s="52">
        <v>23.06</v>
      </c>
      <c r="D73" s="102">
        <v>42231</v>
      </c>
      <c r="E73" s="75">
        <v>291.65600000000001</v>
      </c>
      <c r="F73" s="52">
        <v>23.06</v>
      </c>
      <c r="G73" s="102">
        <v>42231</v>
      </c>
      <c r="H73" s="77">
        <v>290.13</v>
      </c>
      <c r="I73" s="52">
        <v>0.01</v>
      </c>
      <c r="J73" s="94">
        <v>240348</v>
      </c>
      <c r="K73" s="75">
        <v>290.13</v>
      </c>
      <c r="L73" s="52">
        <v>0.01</v>
      </c>
      <c r="M73" s="96">
        <v>240348</v>
      </c>
      <c r="N73" s="79">
        <v>152.18</v>
      </c>
      <c r="O73" s="56">
        <f t="shared" si="5"/>
        <v>4.8255821460000003</v>
      </c>
      <c r="Q73" s="6">
        <f t="shared" si="1"/>
        <v>3.160000000000025</v>
      </c>
      <c r="R73" s="6">
        <f t="shared" si="2"/>
        <v>1.6299999999999955</v>
      </c>
    </row>
    <row r="74" spans="1:18" ht="18" customHeight="1" x14ac:dyDescent="0.45">
      <c r="A74" s="69">
        <v>2559</v>
      </c>
      <c r="B74" s="77">
        <v>293.33999999999997</v>
      </c>
      <c r="C74" s="52">
        <v>181.75</v>
      </c>
      <c r="D74" s="102">
        <v>42632</v>
      </c>
      <c r="E74" s="75">
        <v>293.26</v>
      </c>
      <c r="F74" s="52">
        <v>170.75</v>
      </c>
      <c r="G74" s="102">
        <v>42632</v>
      </c>
      <c r="H74" s="77">
        <v>290.10000000000002</v>
      </c>
      <c r="I74" s="52">
        <v>0</v>
      </c>
      <c r="J74" s="94">
        <v>240810</v>
      </c>
      <c r="K74" s="75">
        <v>290.11</v>
      </c>
      <c r="L74" s="52">
        <v>0</v>
      </c>
      <c r="M74" s="96">
        <v>240810</v>
      </c>
      <c r="N74" s="79">
        <v>296.25</v>
      </c>
      <c r="O74" s="56">
        <f t="shared" si="5"/>
        <v>9.393998625</v>
      </c>
      <c r="Q74" s="6">
        <f>B74-Q$4</f>
        <v>4.839999999999975</v>
      </c>
      <c r="R74" s="6">
        <f>H74-Q$4</f>
        <v>1.6000000000000227</v>
      </c>
    </row>
    <row r="75" spans="1:18" ht="18" customHeight="1" x14ac:dyDescent="0.45">
      <c r="A75" s="69">
        <v>2560</v>
      </c>
      <c r="B75" s="77">
        <v>292.20999999999998</v>
      </c>
      <c r="C75" s="52">
        <v>92.19</v>
      </c>
      <c r="D75" s="102">
        <v>43240</v>
      </c>
      <c r="E75" s="75">
        <v>292.08999999999997</v>
      </c>
      <c r="F75" s="52">
        <v>86.53</v>
      </c>
      <c r="G75" s="104">
        <v>43240</v>
      </c>
      <c r="H75" s="77">
        <v>289.62</v>
      </c>
      <c r="I75" s="52">
        <v>0.12</v>
      </c>
      <c r="J75" s="94">
        <v>43216</v>
      </c>
      <c r="K75" s="75">
        <v>289.62</v>
      </c>
      <c r="L75" s="52">
        <v>0.12</v>
      </c>
      <c r="M75" s="96">
        <v>43216</v>
      </c>
      <c r="N75" s="79">
        <v>401.46</v>
      </c>
      <c r="O75" s="56">
        <v>12.73</v>
      </c>
      <c r="Q75" s="6">
        <f>B75-Q$4</f>
        <v>3.7099999999999795</v>
      </c>
      <c r="R75" s="6">
        <f>H75-Q$4</f>
        <v>1.1200000000000045</v>
      </c>
    </row>
    <row r="76" spans="1:18" ht="18" customHeight="1" x14ac:dyDescent="0.45">
      <c r="A76" s="69">
        <v>2561</v>
      </c>
      <c r="B76" s="77">
        <v>293.99</v>
      </c>
      <c r="C76" s="52">
        <v>163.38</v>
      </c>
      <c r="D76" s="102">
        <v>43398</v>
      </c>
      <c r="E76" s="75">
        <v>293.95</v>
      </c>
      <c r="F76" s="52">
        <v>160.9</v>
      </c>
      <c r="G76" s="102">
        <v>43763</v>
      </c>
      <c r="H76" s="77">
        <v>289.91000000000003</v>
      </c>
      <c r="I76" s="52">
        <v>0.95</v>
      </c>
      <c r="J76" s="94">
        <v>241519</v>
      </c>
      <c r="K76" s="75">
        <v>289.93</v>
      </c>
      <c r="L76" s="52">
        <v>1.05</v>
      </c>
      <c r="M76" s="96">
        <v>43559</v>
      </c>
      <c r="N76" s="79">
        <v>518.14</v>
      </c>
      <c r="O76" s="56">
        <v>16.43</v>
      </c>
      <c r="Q76" s="6">
        <f>B76-Q$4</f>
        <v>5.4900000000000091</v>
      </c>
      <c r="R76" s="6">
        <f>H76-Q$4</f>
        <v>1.410000000000025</v>
      </c>
    </row>
    <row r="77" spans="1:18" ht="18" customHeight="1" x14ac:dyDescent="0.45">
      <c r="A77" s="69">
        <v>2562</v>
      </c>
      <c r="B77" s="77">
        <v>292.69</v>
      </c>
      <c r="C77" s="52">
        <v>103.6</v>
      </c>
      <c r="D77" s="102">
        <v>43711</v>
      </c>
      <c r="E77" s="75">
        <v>292.64</v>
      </c>
      <c r="F77" s="52">
        <v>100.1</v>
      </c>
      <c r="G77" s="102">
        <v>44077</v>
      </c>
      <c r="H77" s="77">
        <v>290.25</v>
      </c>
      <c r="I77" s="52">
        <v>0.01</v>
      </c>
      <c r="J77" s="94">
        <v>242207</v>
      </c>
      <c r="K77" s="75">
        <v>290.25</v>
      </c>
      <c r="L77" s="52">
        <v>0.01</v>
      </c>
      <c r="M77" s="94">
        <v>242211</v>
      </c>
      <c r="N77" s="79">
        <v>300.20999999999998</v>
      </c>
      <c r="O77" s="56">
        <v>9.52</v>
      </c>
      <c r="Q77" s="6">
        <f>B77-Q$4</f>
        <v>4.1899999999999977</v>
      </c>
      <c r="R77" s="6">
        <f>H77-Q$4</f>
        <v>1.75</v>
      </c>
    </row>
    <row r="78" spans="1:18" ht="18" customHeight="1" x14ac:dyDescent="0.45">
      <c r="A78" s="69">
        <v>2563</v>
      </c>
      <c r="B78" s="77">
        <v>293.08</v>
      </c>
      <c r="C78" s="52">
        <v>100.82</v>
      </c>
      <c r="D78" s="102">
        <v>44025</v>
      </c>
      <c r="E78" s="73">
        <v>292.88</v>
      </c>
      <c r="F78" s="52">
        <v>90.88</v>
      </c>
      <c r="G78" s="102">
        <v>44025</v>
      </c>
      <c r="H78" s="77">
        <v>290.27999999999997</v>
      </c>
      <c r="I78" s="52">
        <v>0.02</v>
      </c>
      <c r="J78" s="102">
        <v>43943</v>
      </c>
      <c r="K78" s="75">
        <v>290.29000000000002</v>
      </c>
      <c r="L78" s="52">
        <v>0.02</v>
      </c>
      <c r="M78" s="102">
        <v>43943</v>
      </c>
      <c r="N78" s="79">
        <v>302.97000000000003</v>
      </c>
      <c r="O78" s="56">
        <v>9.61</v>
      </c>
      <c r="Q78" s="6">
        <f>B78-Q$4</f>
        <v>4.5799999999999841</v>
      </c>
      <c r="R78" s="6">
        <f>H78-Q$4</f>
        <v>1.7799999999999727</v>
      </c>
    </row>
    <row r="79" spans="1:18" ht="18" customHeight="1" x14ac:dyDescent="0.5">
      <c r="A79" s="69">
        <v>2564</v>
      </c>
      <c r="B79" s="123">
        <v>292.68</v>
      </c>
      <c r="C79" s="119">
        <v>86.4</v>
      </c>
      <c r="D79" s="124">
        <v>44453</v>
      </c>
      <c r="E79" s="121">
        <v>292.52999999999997</v>
      </c>
      <c r="F79" s="119">
        <v>78.5</v>
      </c>
      <c r="G79" s="124">
        <v>44454</v>
      </c>
      <c r="H79" s="123">
        <v>290.38</v>
      </c>
      <c r="I79" s="119">
        <v>0.08</v>
      </c>
      <c r="J79" s="124">
        <v>242615</v>
      </c>
      <c r="K79" s="121">
        <v>290.45100000000002</v>
      </c>
      <c r="L79" s="119">
        <v>0.25</v>
      </c>
      <c r="M79" s="122">
        <v>242615</v>
      </c>
      <c r="N79" s="125">
        <v>332.35</v>
      </c>
      <c r="O79" s="120">
        <v>10.538718795000001</v>
      </c>
      <c r="Q79" s="6">
        <f t="shared" ref="Q79:Q81" si="6">B79-Q$4</f>
        <v>4.1800000000000068</v>
      </c>
      <c r="R79" s="6">
        <f t="shared" ref="R79:R81" si="7">H79-Q$4</f>
        <v>1.8799999999999955</v>
      </c>
    </row>
    <row r="80" spans="1:18" ht="18" customHeight="1" x14ac:dyDescent="0.5">
      <c r="A80" s="69">
        <v>2565</v>
      </c>
      <c r="B80" s="123">
        <v>293.86</v>
      </c>
      <c r="C80" s="119">
        <v>149.60000000000008</v>
      </c>
      <c r="D80" s="124">
        <v>44831</v>
      </c>
      <c r="E80" s="121">
        <v>293.83</v>
      </c>
      <c r="F80" s="119">
        <v>147.8000000000001</v>
      </c>
      <c r="G80" s="124">
        <v>44831</v>
      </c>
      <c r="H80" s="123">
        <v>290.52999999999997</v>
      </c>
      <c r="I80" s="119">
        <v>0.39</v>
      </c>
      <c r="J80" s="124">
        <v>243067</v>
      </c>
      <c r="K80" s="121">
        <v>290.55</v>
      </c>
      <c r="L80" s="119">
        <v>0.65</v>
      </c>
      <c r="M80" s="122">
        <v>243067</v>
      </c>
      <c r="N80" s="125">
        <v>633.91999999999996</v>
      </c>
      <c r="O80" s="120">
        <v>20.101413023999999</v>
      </c>
      <c r="Q80" s="6">
        <f t="shared" si="6"/>
        <v>5.3600000000000136</v>
      </c>
      <c r="R80" s="6">
        <f t="shared" si="7"/>
        <v>2.0299999999999727</v>
      </c>
    </row>
    <row r="81" spans="1:18" ht="18" customHeight="1" x14ac:dyDescent="0.5">
      <c r="A81" s="69">
        <v>2566</v>
      </c>
      <c r="B81" s="123">
        <v>293.3</v>
      </c>
      <c r="C81" s="119">
        <v>106.5</v>
      </c>
      <c r="D81" s="124">
        <v>45055</v>
      </c>
      <c r="E81" s="121">
        <v>292.89</v>
      </c>
      <c r="F81" s="119">
        <v>86.16</v>
      </c>
      <c r="G81" s="124">
        <v>45199</v>
      </c>
      <c r="H81" s="123">
        <v>290.60000000000002</v>
      </c>
      <c r="I81" s="119">
        <v>0.1</v>
      </c>
      <c r="J81" s="124">
        <v>243410</v>
      </c>
      <c r="K81" s="121">
        <v>290.7</v>
      </c>
      <c r="L81" s="119">
        <v>0.2</v>
      </c>
      <c r="M81" s="122">
        <v>243410</v>
      </c>
      <c r="N81" s="125">
        <v>340.3</v>
      </c>
      <c r="O81" s="120">
        <v>10.790810910000001</v>
      </c>
      <c r="Q81" s="6">
        <f t="shared" si="6"/>
        <v>4.8000000000000114</v>
      </c>
      <c r="R81" s="6">
        <f t="shared" si="7"/>
        <v>2.1000000000000227</v>
      </c>
    </row>
    <row r="82" spans="1:18" ht="18" customHeight="1" x14ac:dyDescent="0.45">
      <c r="A82" s="105"/>
      <c r="B82" s="77"/>
      <c r="C82" s="52"/>
      <c r="D82" s="84"/>
      <c r="E82" s="73"/>
      <c r="F82" s="52"/>
      <c r="G82" s="84"/>
      <c r="H82" s="73"/>
      <c r="I82" s="52"/>
      <c r="J82" s="84"/>
      <c r="K82" s="75"/>
      <c r="L82" s="52"/>
      <c r="M82" s="83"/>
      <c r="N82" s="79"/>
      <c r="O82" s="56"/>
    </row>
    <row r="83" spans="1:18" ht="24.95" customHeight="1" x14ac:dyDescent="0.45">
      <c r="A83" s="105"/>
      <c r="B83" s="77"/>
      <c r="C83" s="52"/>
      <c r="D83" s="84"/>
      <c r="E83" s="73"/>
      <c r="F83" s="52"/>
      <c r="G83" s="84"/>
      <c r="H83" s="73"/>
      <c r="I83" s="52"/>
      <c r="J83" s="84"/>
      <c r="K83" s="75"/>
      <c r="L83" s="52"/>
      <c r="M83" s="83"/>
      <c r="N83" s="79"/>
      <c r="O83" s="56"/>
    </row>
    <row r="84" spans="1:18" ht="24.95" customHeight="1" x14ac:dyDescent="0.45">
      <c r="A84" s="105"/>
      <c r="B84" s="77"/>
      <c r="C84" s="52"/>
      <c r="D84" s="84"/>
      <c r="E84" s="73"/>
      <c r="F84" s="52"/>
      <c r="G84" s="84"/>
      <c r="H84" s="73"/>
      <c r="I84" s="52"/>
      <c r="J84" s="84"/>
      <c r="K84" s="75"/>
      <c r="L84" s="52"/>
      <c r="M84" s="83"/>
      <c r="N84" s="79"/>
      <c r="O84" s="56"/>
    </row>
    <row r="85" spans="1:18" ht="24.95" customHeight="1" x14ac:dyDescent="0.45">
      <c r="A85" s="113"/>
      <c r="B85" s="114"/>
      <c r="C85" s="64"/>
      <c r="D85" s="115"/>
      <c r="E85" s="116"/>
      <c r="F85" s="64"/>
      <c r="G85" s="115"/>
      <c r="H85" s="116"/>
      <c r="I85" s="64"/>
      <c r="J85" s="115"/>
      <c r="K85" s="117"/>
      <c r="L85" s="64"/>
      <c r="M85" s="108"/>
      <c r="N85" s="109"/>
      <c r="O85" s="110"/>
    </row>
    <row r="86" spans="1:18" x14ac:dyDescent="0.45">
      <c r="B86" s="1"/>
      <c r="C86" s="1"/>
      <c r="F86" s="1"/>
      <c r="H86" s="1"/>
      <c r="I86" s="1"/>
      <c r="K86" s="1"/>
      <c r="L86" s="1"/>
    </row>
    <row r="87" spans="1:18" x14ac:dyDescent="0.45">
      <c r="B87" s="1"/>
      <c r="C87" s="1"/>
      <c r="F87" s="1"/>
      <c r="H87" s="1"/>
      <c r="I87" s="1"/>
      <c r="K87" s="1"/>
      <c r="L87" s="1"/>
    </row>
    <row r="88" spans="1:18" ht="23.25" x14ac:dyDescent="0.5">
      <c r="B88" s="1"/>
      <c r="C88" s="118" t="s">
        <v>23</v>
      </c>
      <c r="D88" s="16"/>
      <c r="E88" s="6"/>
      <c r="K88" s="1"/>
      <c r="L88" s="1"/>
    </row>
    <row r="89" spans="1:18" ht="23.25" x14ac:dyDescent="0.5">
      <c r="C89" s="16"/>
      <c r="D89" s="106" t="s">
        <v>20</v>
      </c>
      <c r="E89" s="13"/>
      <c r="F89" s="15"/>
      <c r="G89" s="16"/>
      <c r="H89" s="15"/>
      <c r="I89" s="107"/>
      <c r="J89" s="16"/>
      <c r="K89" s="1"/>
    </row>
    <row r="90" spans="1:18" ht="23.25" x14ac:dyDescent="0.5">
      <c r="C90" s="16"/>
      <c r="D90" s="106" t="s">
        <v>21</v>
      </c>
      <c r="E90" s="13"/>
      <c r="F90" s="15"/>
      <c r="G90" s="16"/>
      <c r="H90" s="15"/>
      <c r="I90" s="107"/>
      <c r="J90" s="16"/>
      <c r="K90" s="1"/>
    </row>
  </sheetData>
  <phoneticPr fontId="5" type="noConversion"/>
  <pageMargins left="0.59055118110236227" right="0.11811023622047245" top="0.51181102362204722" bottom="0.35433070866141736" header="0.51181102362204722" footer="3.937007874015748E-2"/>
  <pageSetup paperSize="9" orientation="portrait" horizontalDpi="360" verticalDpi="360" r:id="rId1"/>
  <headerFooter alignWithMargins="0">
    <oddFooter>&amp;R&amp;"AngsanaUPC,ตัวเอียง"แก้ไขเมื่อ 5 มิ.ย.255&amp;"AngsanaUPC,ธรรมดา"0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P.5</vt:lpstr>
      <vt:lpstr>กราฟ-P.5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2021-05-12T07:25:10Z</cp:lastPrinted>
  <dcterms:created xsi:type="dcterms:W3CDTF">1994-01-31T08:04:27Z</dcterms:created>
  <dcterms:modified xsi:type="dcterms:W3CDTF">2024-06-19T09:03:52Z</dcterms:modified>
</cp:coreProperties>
</file>