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P.64" sheetId="1" r:id="rId1"/>
    <sheet name="P.64-H.05" sheetId="2" r:id="rId2"/>
  </sheets>
  <definedNames>
    <definedName name="_Regression_Int" localSheetId="1" hidden="1">1</definedName>
    <definedName name="Print_Area_MI">'P.64-H.05'!$A$1:$N$6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<sst xmlns="http://schemas.openxmlformats.org/spreadsheetml/2006/main" count="30" uniqueCount="25">
  <si>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</si>
  <si>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</si>
  <si>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</si>
  <si>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</si>
  <si>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</si>
  <si>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</si>
  <si>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</si>
  <si>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</si>
  <si>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</si>
  <si>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</si>
  <si>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</si>
  <si>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</si>
  <si>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</si>
  <si>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</si>
  <si>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</si>
  <si>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</si>
  <si>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</si>
  <si>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</si>
  <si>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</si>
  <si>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</si>
  <si>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</si>
  <si>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P.64  :  น้ำแม่ตืน อ.อมก๋อย จ.เชียงใหม่</t>
  </si>
  <si>
    <t>แม่น้ำ  :  น้ำแม่ตืน (P.64)</t>
  </si>
  <si>
    <t>ปิดการสำรวจปริมาณน้ำ</t>
  </si>
  <si>
    <t xml:space="preserve"> พี้นที่รับน้ำ    503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</si>
</sst>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4"/>
      <color indexed="10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4.7"/>
      <name val="TH SarabunPSK"/>
      <family val="2"/>
    </font>
    <font>
      <sz val="16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5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233" fontId="25" fillId="0" borderId="14" xfId="0" applyFont="1" applyBorder="1" applyAlignment="1">
      <alignment/>
    </xf>
    <xf numFmtId="1" fontId="25" fillId="0" borderId="15" xfId="0" applyNumberFormat="1" applyFont="1" applyBorder="1" applyAlignment="1" applyProtection="1">
      <alignment horizontal="center"/>
      <protection/>
    </xf>
    <xf numFmtId="2" fontId="25" fillId="0" borderId="15" xfId="0" applyNumberFormat="1" applyFont="1" applyBorder="1" applyAlignment="1" applyProtection="1">
      <alignment/>
      <protection/>
    </xf>
    <xf numFmtId="2" fontId="25" fillId="0" borderId="15" xfId="0" applyNumberFormat="1" applyFont="1" applyBorder="1" applyAlignment="1" applyProtection="1">
      <alignment horizontal="right"/>
      <protection/>
    </xf>
    <xf numFmtId="233" fontId="25" fillId="0" borderId="15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8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6" xfId="0" applyNumberFormat="1" applyFont="1" applyFill="1" applyBorder="1" applyAlignment="1" applyProtection="1">
      <alignment horizontal="center" vertical="center"/>
      <protection/>
    </xf>
    <xf numFmtId="1" fontId="25" fillId="5" borderId="17" xfId="0" applyNumberFormat="1" applyFont="1" applyFill="1" applyBorder="1" applyAlignment="1">
      <alignment horizontal="center" vertical="center"/>
    </xf>
    <xf numFmtId="1" fontId="25" fillId="5" borderId="17" xfId="0" applyNumberFormat="1" applyFont="1" applyFill="1" applyBorder="1" applyAlignment="1" applyProtection="1">
      <alignment horizontal="center" vertical="center"/>
      <protection/>
    </xf>
    <xf numFmtId="1" fontId="25" fillId="7" borderId="17" xfId="0" applyNumberFormat="1" applyFont="1" applyFill="1" applyBorder="1" applyAlignment="1" applyProtection="1">
      <alignment horizontal="center" vertical="center"/>
      <protection/>
    </xf>
    <xf numFmtId="236" fontId="25" fillId="19" borderId="18" xfId="0" applyNumberFormat="1" applyFont="1" applyFill="1" applyBorder="1" applyAlignment="1" applyProtection="1">
      <alignment horizontal="center" vertical="center"/>
      <protection/>
    </xf>
    <xf numFmtId="236" fontId="25" fillId="5" borderId="18" xfId="0" applyNumberFormat="1" applyFont="1" applyFill="1" applyBorder="1" applyAlignment="1" applyProtection="1">
      <alignment horizontal="center" vertical="center"/>
      <protection/>
    </xf>
    <xf numFmtId="236" fontId="25" fillId="7" borderId="19" xfId="0" applyNumberFormat="1" applyFont="1" applyFill="1" applyBorder="1" applyAlignment="1">
      <alignment horizontal="center" vertical="center"/>
    </xf>
    <xf numFmtId="236" fontId="25" fillId="0" borderId="20" xfId="0" applyNumberFormat="1" applyFont="1" applyFill="1" applyBorder="1" applyAlignment="1" applyProtection="1">
      <alignment horizontal="center" vertical="center"/>
      <protection/>
    </xf>
    <xf numFmtId="236" fontId="25" fillId="19" borderId="21" xfId="0" applyNumberFormat="1" applyFont="1" applyFill="1" applyBorder="1" applyAlignment="1">
      <alignment horizontal="center" vertical="center"/>
    </xf>
    <xf numFmtId="236" fontId="25" fillId="5" borderId="21" xfId="0" applyNumberFormat="1" applyFont="1" applyFill="1" applyBorder="1" applyAlignment="1" applyProtection="1">
      <alignment horizontal="center" vertical="center"/>
      <protection/>
    </xf>
    <xf numFmtId="236" fontId="25" fillId="19" borderId="21" xfId="0" applyNumberFormat="1" applyFont="1" applyFill="1" applyBorder="1" applyAlignment="1" applyProtection="1">
      <alignment horizontal="center" vertical="center"/>
      <protection/>
    </xf>
    <xf numFmtId="236" fontId="27" fillId="19" borderId="21" xfId="0" applyNumberFormat="1" applyFont="1" applyFill="1" applyBorder="1" applyAlignment="1" applyProtection="1">
      <alignment horizontal="center" vertical="center"/>
      <protection/>
    </xf>
    <xf numFmtId="236" fontId="27" fillId="5" borderId="21" xfId="0" applyNumberFormat="1" applyFont="1" applyFill="1" applyBorder="1" applyAlignment="1" applyProtection="1">
      <alignment horizontal="center" vertical="center"/>
      <protection/>
    </xf>
    <xf numFmtId="236" fontId="27" fillId="7" borderId="19" xfId="0" applyNumberFormat="1" applyFont="1" applyFill="1" applyBorder="1" applyAlignment="1">
      <alignment horizontal="center" vertical="center"/>
    </xf>
    <xf numFmtId="236" fontId="25" fillId="7" borderId="21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9" fillId="19" borderId="20" xfId="0" applyNumberFormat="1" applyFont="1" applyFill="1" applyBorder="1" applyAlignment="1" applyProtection="1">
      <alignment horizontal="center" vertical="center"/>
      <protection/>
    </xf>
    <xf numFmtId="236" fontId="29" fillId="19" borderId="0" xfId="0" applyNumberFormat="1" applyFont="1" applyFill="1" applyBorder="1" applyAlignment="1" applyProtection="1">
      <alignment horizontal="center" vertical="center"/>
      <protection/>
    </xf>
    <xf numFmtId="236" fontId="29" fillId="19" borderId="22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4" xfId="0" applyNumberFormat="1" applyFont="1" applyFill="1" applyBorder="1" applyAlignment="1" applyProtection="1">
      <alignment horizontal="center"/>
      <protection/>
    </xf>
    <xf numFmtId="1" fontId="23" fillId="0" borderId="14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P.64 น้ำแม่ตื่น บ้านหลวง อ.อมก๋อย จ.เชียงใหม่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235"/>
          <c:w val="0.8715"/>
          <c:h val="0.75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'P.64-H.05'!$A$7:$A$25</c:f>
              <c:numCache>
                <c:ptCount val="19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2542</c:v>
                </c:pt>
                <c:pt idx="9">
                  <c:v>2543</c:v>
                </c:pt>
                <c:pt idx="10">
                  <c:v>2544</c:v>
                </c:pt>
                <c:pt idx="11">
                  <c:v>2545</c:v>
                </c:pt>
                <c:pt idx="12">
                  <c:v>2546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</c:numCache>
            </c:numRef>
          </c:cat>
          <c:val>
            <c:numRef>
              <c:f>'P.64-H.05'!$N$7:$N$25</c:f>
              <c:numCache>
                <c:ptCount val="19"/>
                <c:pt idx="0">
                  <c:v>263.38800000000003</c:v>
                </c:pt>
                <c:pt idx="1">
                  <c:v>192.629</c:v>
                </c:pt>
                <c:pt idx="2">
                  <c:v>150.91899999999998</c:v>
                </c:pt>
                <c:pt idx="3">
                  <c:v>340.68</c:v>
                </c:pt>
                <c:pt idx="4">
                  <c:v>206.01</c:v>
                </c:pt>
                <c:pt idx="5">
                  <c:v>276.348</c:v>
                </c:pt>
                <c:pt idx="6">
                  <c:v>192.82699999999997</c:v>
                </c:pt>
                <c:pt idx="7">
                  <c:v>34.067</c:v>
                </c:pt>
                <c:pt idx="8">
                  <c:v>271.698</c:v>
                </c:pt>
                <c:pt idx="9">
                  <c:v>266.287</c:v>
                </c:pt>
                <c:pt idx="10">
                  <c:v>112.34</c:v>
                </c:pt>
                <c:pt idx="11">
                  <c:v>366.6089999999999</c:v>
                </c:pt>
                <c:pt idx="13">
                  <c:v>179.90200000000002</c:v>
                </c:pt>
                <c:pt idx="14">
                  <c:v>187.7</c:v>
                </c:pt>
                <c:pt idx="15">
                  <c:v>232.88342400000005</c:v>
                </c:pt>
                <c:pt idx="16">
                  <c:v>321.1349759999998</c:v>
                </c:pt>
                <c:pt idx="17">
                  <c:v>257.07456</c:v>
                </c:pt>
                <c:pt idx="18">
                  <c:v>353.1919680000001</c:v>
                </c:pt>
              </c:numCache>
            </c:numRef>
          </c:val>
        </c:ser>
        <c:axId val="55564769"/>
        <c:axId val="30320874"/>
      </c:barChart>
      <c:lineChart>
        <c:grouping val="standard"/>
        <c:varyColors val="0"/>
        <c:ser>
          <c:idx val="1"/>
          <c:order val="1"/>
          <c:tx>
            <c:v>ค่าเฉลี่ย 239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'P.64-H.05'!$A$7:$A$25</c:f>
              <c:numCache>
                <c:ptCount val="19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2542</c:v>
                </c:pt>
                <c:pt idx="9">
                  <c:v>2543</c:v>
                </c:pt>
                <c:pt idx="10">
                  <c:v>2544</c:v>
                </c:pt>
                <c:pt idx="11">
                  <c:v>2545</c:v>
                </c:pt>
                <c:pt idx="12">
                  <c:v>2546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</c:numCache>
            </c:numRef>
          </c:cat>
          <c:val>
            <c:numRef>
              <c:f>'P.64-H.05'!$P$7:$P$25</c:f>
              <c:numCache>
                <c:ptCount val="19"/>
                <c:pt idx="0">
                  <c:v>239.25569773099414</c:v>
                </c:pt>
                <c:pt idx="1">
                  <c:v>239.25569773099414</c:v>
                </c:pt>
                <c:pt idx="2">
                  <c:v>239.25569773099414</c:v>
                </c:pt>
                <c:pt idx="3">
                  <c:v>239.25569773099414</c:v>
                </c:pt>
                <c:pt idx="4">
                  <c:v>239.25569773099414</c:v>
                </c:pt>
                <c:pt idx="5">
                  <c:v>239.25569773099414</c:v>
                </c:pt>
                <c:pt idx="6">
                  <c:v>239.25569773099414</c:v>
                </c:pt>
                <c:pt idx="7">
                  <c:v>239.25569773099414</c:v>
                </c:pt>
                <c:pt idx="8">
                  <c:v>239.25569773099414</c:v>
                </c:pt>
                <c:pt idx="9">
                  <c:v>239.25569773099414</c:v>
                </c:pt>
                <c:pt idx="10">
                  <c:v>239.25569773099414</c:v>
                </c:pt>
                <c:pt idx="11">
                  <c:v>239.25569773099414</c:v>
                </c:pt>
                <c:pt idx="12">
                  <c:v>239.25569773099414</c:v>
                </c:pt>
                <c:pt idx="13">
                  <c:v>239.25569773099414</c:v>
                </c:pt>
                <c:pt idx="14">
                  <c:v>239.25569773099414</c:v>
                </c:pt>
                <c:pt idx="15">
                  <c:v>239.25569773099414</c:v>
                </c:pt>
                <c:pt idx="16">
                  <c:v>239.25569773099414</c:v>
                </c:pt>
                <c:pt idx="17">
                  <c:v>239.25569773099414</c:v>
                </c:pt>
                <c:pt idx="18">
                  <c:v>239.25569773099414</c:v>
                </c:pt>
              </c:numCache>
            </c:numRef>
          </c:val>
          <c:smooth val="0"/>
        </c:ser>
        <c:axId val="55564769"/>
        <c:axId val="30320874"/>
      </c:lineChart>
      <c:catAx>
        <c:axId val="5556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0320874"/>
        <c:crossesAt val="0"/>
        <c:auto val="1"/>
        <c:lblOffset val="100"/>
        <c:tickLblSkip val="1"/>
        <c:noMultiLvlLbl val="0"/>
      </c:catAx>
      <c:valAx>
        <c:axId val="30320874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64769"/>
        <c:crossesAt val="1"/>
        <c:crossBetween val="between"/>
        <c:dispUnits/>
        <c:majorUnit val="10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8"/>
  <sheetViews>
    <sheetView showGridLines="0" tabSelected="1" zoomScalePageLayoutView="0" workbookViewId="0" topLeftCell="A22">
      <selection activeCell="U15" sqref="U1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2" t="s">
        <v>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6.25" customHeight="1">
      <c r="A3" s="54" t="s">
        <v>22</v>
      </c>
      <c r="B3" s="54"/>
      <c r="C3" s="54"/>
      <c r="D3" s="54"/>
      <c r="E3" s="5"/>
      <c r="F3" s="5"/>
      <c r="G3" s="5"/>
      <c r="H3" s="5"/>
      <c r="I3" s="5"/>
      <c r="J3" s="5"/>
      <c r="K3" s="5"/>
      <c r="L3" s="53" t="s">
        <v>24</v>
      </c>
      <c r="M3" s="53"/>
      <c r="N3" s="53"/>
      <c r="O3" s="53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s="18" customFormat="1" ht="15" customHeight="1">
      <c r="A7" s="33">
        <v>2534</v>
      </c>
      <c r="B7" s="37">
        <v>3.712</v>
      </c>
      <c r="C7" s="37">
        <v>1.846</v>
      </c>
      <c r="D7" s="37">
        <v>27.572</v>
      </c>
      <c r="E7" s="37">
        <v>31.473</v>
      </c>
      <c r="F7" s="37">
        <v>80.319</v>
      </c>
      <c r="G7" s="37">
        <v>43.934</v>
      </c>
      <c r="H7" s="37">
        <v>36.106</v>
      </c>
      <c r="I7" s="37">
        <v>13.471</v>
      </c>
      <c r="J7" s="37">
        <v>9.174</v>
      </c>
      <c r="K7" s="37">
        <v>7.171</v>
      </c>
      <c r="L7" s="37">
        <v>4.808</v>
      </c>
      <c r="M7" s="37">
        <v>3.802</v>
      </c>
      <c r="N7" s="38">
        <v>263.38800000000003</v>
      </c>
      <c r="O7" s="39">
        <f aca="true" t="shared" si="0" ref="O7:O18">+N7*0.0317097</f>
        <v>8.351954463600002</v>
      </c>
      <c r="P7" s="40">
        <f aca="true" t="shared" si="1" ref="P7:P25">$N$49</f>
        <v>239.25569773099414</v>
      </c>
    </row>
    <row r="8" spans="1:16" ht="15" customHeight="1">
      <c r="A8" s="34">
        <v>2535</v>
      </c>
      <c r="B8" s="41">
        <v>0.816</v>
      </c>
      <c r="C8" s="41">
        <v>1.497</v>
      </c>
      <c r="D8" s="41">
        <v>3.406</v>
      </c>
      <c r="E8" s="41">
        <v>21.496</v>
      </c>
      <c r="F8" s="41">
        <v>26.819</v>
      </c>
      <c r="G8" s="41">
        <v>45.91</v>
      </c>
      <c r="H8" s="41">
        <v>52.271</v>
      </c>
      <c r="I8" s="41">
        <v>15.024</v>
      </c>
      <c r="J8" s="41">
        <v>14.485</v>
      </c>
      <c r="K8" s="41">
        <v>6.266</v>
      </c>
      <c r="L8" s="41">
        <v>2.979</v>
      </c>
      <c r="M8" s="41">
        <v>1.66</v>
      </c>
      <c r="N8" s="42">
        <v>192.629</v>
      </c>
      <c r="O8" s="39">
        <f t="shared" si="0"/>
        <v>6.1082078013</v>
      </c>
      <c r="P8" s="40">
        <f t="shared" si="1"/>
        <v>239.25569773099414</v>
      </c>
    </row>
    <row r="9" spans="1:16" ht="15" customHeight="1">
      <c r="A9" s="34">
        <v>2536</v>
      </c>
      <c r="B9" s="41">
        <v>0.649</v>
      </c>
      <c r="C9" s="41">
        <v>5.71</v>
      </c>
      <c r="D9" s="41">
        <v>7.85</v>
      </c>
      <c r="E9" s="41">
        <v>13.2</v>
      </c>
      <c r="F9" s="41">
        <v>30.6</v>
      </c>
      <c r="G9" s="41">
        <v>40.5</v>
      </c>
      <c r="H9" s="41">
        <v>23.9</v>
      </c>
      <c r="I9" s="41">
        <v>8.46</v>
      </c>
      <c r="J9" s="41">
        <v>5.32</v>
      </c>
      <c r="K9" s="41">
        <v>3.09</v>
      </c>
      <c r="L9" s="41">
        <v>1.54</v>
      </c>
      <c r="M9" s="41">
        <v>10.1</v>
      </c>
      <c r="N9" s="42">
        <v>150.91899999999998</v>
      </c>
      <c r="O9" s="39">
        <f t="shared" si="0"/>
        <v>4.7855962143</v>
      </c>
      <c r="P9" s="40">
        <f t="shared" si="1"/>
        <v>239.25569773099414</v>
      </c>
    </row>
    <row r="10" spans="1:16" ht="15" customHeight="1">
      <c r="A10" s="35">
        <v>2537</v>
      </c>
      <c r="B10" s="43">
        <v>2.4</v>
      </c>
      <c r="C10" s="43">
        <v>15.3</v>
      </c>
      <c r="D10" s="43">
        <v>28.9</v>
      </c>
      <c r="E10" s="43">
        <v>60</v>
      </c>
      <c r="F10" s="43">
        <v>104</v>
      </c>
      <c r="G10" s="43">
        <v>69.4</v>
      </c>
      <c r="H10" s="43">
        <v>35.5</v>
      </c>
      <c r="I10" s="43">
        <v>10.8</v>
      </c>
      <c r="J10" s="43">
        <v>7.18</v>
      </c>
      <c r="K10" s="43">
        <v>4.11</v>
      </c>
      <c r="L10" s="43">
        <v>1.91</v>
      </c>
      <c r="M10" s="43">
        <v>1.18</v>
      </c>
      <c r="N10" s="42">
        <v>340.68</v>
      </c>
      <c r="O10" s="39">
        <f t="shared" si="0"/>
        <v>10.802860596</v>
      </c>
      <c r="P10" s="40">
        <f t="shared" si="1"/>
        <v>239.25569773099414</v>
      </c>
    </row>
    <row r="11" spans="1:16" ht="15" customHeight="1">
      <c r="A11" s="35">
        <v>2538</v>
      </c>
      <c r="B11" s="43">
        <v>1.55</v>
      </c>
      <c r="C11" s="43">
        <v>8.71</v>
      </c>
      <c r="D11" s="43">
        <v>6.57</v>
      </c>
      <c r="E11" s="43">
        <v>19.07</v>
      </c>
      <c r="F11" s="43">
        <v>37.63</v>
      </c>
      <c r="G11" s="43">
        <v>47</v>
      </c>
      <c r="H11" s="43">
        <v>44.88</v>
      </c>
      <c r="I11" s="43">
        <v>16.1</v>
      </c>
      <c r="J11" s="43">
        <v>9.42</v>
      </c>
      <c r="K11" s="43">
        <v>5.96</v>
      </c>
      <c r="L11" s="43">
        <v>5.19</v>
      </c>
      <c r="M11" s="43">
        <v>3.93</v>
      </c>
      <c r="N11" s="42">
        <v>206.01</v>
      </c>
      <c r="O11" s="39">
        <f t="shared" si="0"/>
        <v>6.532515297</v>
      </c>
      <c r="P11" s="40">
        <f t="shared" si="1"/>
        <v>239.25569773099414</v>
      </c>
    </row>
    <row r="12" spans="1:16" ht="15" customHeight="1">
      <c r="A12" s="35">
        <v>2539</v>
      </c>
      <c r="B12" s="43">
        <v>3.884</v>
      </c>
      <c r="C12" s="43">
        <v>9.6</v>
      </c>
      <c r="D12" s="43">
        <v>18.115</v>
      </c>
      <c r="E12" s="43">
        <v>28.409</v>
      </c>
      <c r="F12" s="43">
        <v>53.867</v>
      </c>
      <c r="G12" s="43">
        <v>73.662</v>
      </c>
      <c r="H12" s="43">
        <v>38.998</v>
      </c>
      <c r="I12" s="43">
        <v>28.877</v>
      </c>
      <c r="J12" s="43">
        <v>9.891</v>
      </c>
      <c r="K12" s="43">
        <v>6.02</v>
      </c>
      <c r="L12" s="43">
        <v>3.059</v>
      </c>
      <c r="M12" s="43">
        <v>1.966</v>
      </c>
      <c r="N12" s="42">
        <v>276.348</v>
      </c>
      <c r="O12" s="39">
        <f t="shared" si="0"/>
        <v>8.7629121756</v>
      </c>
      <c r="P12" s="40">
        <f t="shared" si="1"/>
        <v>239.25569773099414</v>
      </c>
    </row>
    <row r="13" spans="1:16" ht="15" customHeight="1">
      <c r="A13" s="35">
        <v>2540</v>
      </c>
      <c r="B13" s="43">
        <v>2.69</v>
      </c>
      <c r="C13" s="43">
        <v>1.381</v>
      </c>
      <c r="D13" s="43">
        <v>3.503</v>
      </c>
      <c r="E13" s="43">
        <v>26.639</v>
      </c>
      <c r="F13" s="43">
        <v>59.836</v>
      </c>
      <c r="G13" s="43">
        <v>40.077</v>
      </c>
      <c r="H13" s="43">
        <v>32.594</v>
      </c>
      <c r="I13" s="43">
        <v>12.821</v>
      </c>
      <c r="J13" s="43">
        <v>7.304</v>
      </c>
      <c r="K13" s="43">
        <v>3.719</v>
      </c>
      <c r="L13" s="43">
        <v>1.634</v>
      </c>
      <c r="M13" s="43">
        <v>0.629</v>
      </c>
      <c r="N13" s="42">
        <v>192.82699999999997</v>
      </c>
      <c r="O13" s="39">
        <f t="shared" si="0"/>
        <v>6.114486321899999</v>
      </c>
      <c r="P13" s="40">
        <f t="shared" si="1"/>
        <v>239.25569773099414</v>
      </c>
    </row>
    <row r="14" spans="1:16" ht="15" customHeight="1">
      <c r="A14" s="35">
        <v>2541</v>
      </c>
      <c r="B14" s="43">
        <v>0.369</v>
      </c>
      <c r="C14" s="43">
        <v>1.382</v>
      </c>
      <c r="D14" s="43">
        <v>1.129</v>
      </c>
      <c r="E14" s="43">
        <v>5.132</v>
      </c>
      <c r="F14" s="43">
        <v>6.876</v>
      </c>
      <c r="G14" s="43">
        <v>10.36</v>
      </c>
      <c r="H14" s="43">
        <v>3.58</v>
      </c>
      <c r="I14" s="43">
        <v>3.113</v>
      </c>
      <c r="J14" s="43">
        <v>0.744</v>
      </c>
      <c r="K14" s="43">
        <v>0.622</v>
      </c>
      <c r="L14" s="43">
        <v>0.348</v>
      </c>
      <c r="M14" s="43">
        <v>0.412</v>
      </c>
      <c r="N14" s="42">
        <v>34.067</v>
      </c>
      <c r="O14" s="39">
        <f t="shared" si="0"/>
        <v>1.0802543499</v>
      </c>
      <c r="P14" s="40">
        <f t="shared" si="1"/>
        <v>239.25569773099414</v>
      </c>
    </row>
    <row r="15" spans="1:16" ht="15" customHeight="1">
      <c r="A15" s="35">
        <v>2542</v>
      </c>
      <c r="B15" s="43">
        <v>5.746</v>
      </c>
      <c r="C15" s="43">
        <v>31.616</v>
      </c>
      <c r="D15" s="43">
        <v>17.162</v>
      </c>
      <c r="E15" s="43">
        <v>19.523</v>
      </c>
      <c r="F15" s="43">
        <v>68.222</v>
      </c>
      <c r="G15" s="43">
        <v>35.52</v>
      </c>
      <c r="H15" s="43">
        <v>44.791</v>
      </c>
      <c r="I15" s="43">
        <v>28.014</v>
      </c>
      <c r="J15" s="43">
        <v>10.264</v>
      </c>
      <c r="K15" s="43">
        <v>5.68</v>
      </c>
      <c r="L15" s="43">
        <v>3.265</v>
      </c>
      <c r="M15" s="43">
        <v>1.895</v>
      </c>
      <c r="N15" s="42">
        <v>271.698</v>
      </c>
      <c r="O15" s="39">
        <f t="shared" si="0"/>
        <v>8.6154620706</v>
      </c>
      <c r="P15" s="40">
        <f t="shared" si="1"/>
        <v>239.25569773099414</v>
      </c>
    </row>
    <row r="16" spans="1:16" ht="15" customHeight="1">
      <c r="A16" s="35">
        <v>2543</v>
      </c>
      <c r="B16" s="43">
        <v>7.534</v>
      </c>
      <c r="C16" s="43">
        <v>23.252</v>
      </c>
      <c r="D16" s="43">
        <v>28.293</v>
      </c>
      <c r="E16" s="43">
        <v>35.587</v>
      </c>
      <c r="F16" s="43">
        <v>31.059</v>
      </c>
      <c r="G16" s="43">
        <v>43.699</v>
      </c>
      <c r="H16" s="43">
        <v>51.209</v>
      </c>
      <c r="I16" s="43">
        <v>19.779</v>
      </c>
      <c r="J16" s="43">
        <v>12.805</v>
      </c>
      <c r="K16" s="43">
        <v>5.935</v>
      </c>
      <c r="L16" s="43">
        <v>2.424</v>
      </c>
      <c r="M16" s="43">
        <v>4.711</v>
      </c>
      <c r="N16" s="42">
        <v>266.287</v>
      </c>
      <c r="O16" s="39">
        <f t="shared" si="0"/>
        <v>8.443880883899999</v>
      </c>
      <c r="P16" s="40">
        <f t="shared" si="1"/>
        <v>239.25569773099414</v>
      </c>
    </row>
    <row r="17" spans="1:16" ht="15" customHeight="1">
      <c r="A17" s="35">
        <v>2544</v>
      </c>
      <c r="B17" s="43">
        <v>0.96</v>
      </c>
      <c r="C17" s="43">
        <v>4.23</v>
      </c>
      <c r="D17" s="43">
        <v>3.74</v>
      </c>
      <c r="E17" s="43">
        <v>19.37</v>
      </c>
      <c r="F17" s="43">
        <v>27.16</v>
      </c>
      <c r="G17" s="43">
        <v>14.68</v>
      </c>
      <c r="H17" s="43">
        <v>19.96</v>
      </c>
      <c r="I17" s="43">
        <v>11.07</v>
      </c>
      <c r="J17" s="43">
        <v>5.3</v>
      </c>
      <c r="K17" s="43">
        <v>3.01</v>
      </c>
      <c r="L17" s="43">
        <v>1.94</v>
      </c>
      <c r="M17" s="43">
        <v>0.92</v>
      </c>
      <c r="N17" s="42">
        <v>112.34</v>
      </c>
      <c r="O17" s="39">
        <f t="shared" si="0"/>
        <v>3.5622676980000003</v>
      </c>
      <c r="P17" s="40">
        <f t="shared" si="1"/>
        <v>239.25569773099414</v>
      </c>
    </row>
    <row r="18" spans="1:16" ht="15" customHeight="1">
      <c r="A18" s="35">
        <v>2545</v>
      </c>
      <c r="B18" s="43">
        <v>2.102</v>
      </c>
      <c r="C18" s="43">
        <v>24.593</v>
      </c>
      <c r="D18" s="43">
        <v>11.559</v>
      </c>
      <c r="E18" s="43">
        <v>38.689</v>
      </c>
      <c r="F18" s="43">
        <v>63.27</v>
      </c>
      <c r="G18" s="43">
        <v>88.817</v>
      </c>
      <c r="H18" s="43">
        <v>56.199</v>
      </c>
      <c r="I18" s="43">
        <v>31.066</v>
      </c>
      <c r="J18" s="43">
        <v>24.429</v>
      </c>
      <c r="K18" s="43">
        <v>12.816</v>
      </c>
      <c r="L18" s="43">
        <v>7.338</v>
      </c>
      <c r="M18" s="43">
        <v>5.731</v>
      </c>
      <c r="N18" s="42">
        <v>366.6089999999999</v>
      </c>
      <c r="O18" s="39">
        <f t="shared" si="0"/>
        <v>11.625061407299997</v>
      </c>
      <c r="P18" s="40">
        <f t="shared" si="1"/>
        <v>239.25569773099414</v>
      </c>
    </row>
    <row r="19" spans="1:16" ht="15" customHeight="1">
      <c r="A19" s="35">
        <v>2546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39"/>
      <c r="P19" s="40">
        <f t="shared" si="1"/>
        <v>239.25569773099414</v>
      </c>
    </row>
    <row r="20" spans="1:16" ht="15" customHeight="1">
      <c r="A20" s="35">
        <v>2547</v>
      </c>
      <c r="B20" s="43">
        <v>1.223</v>
      </c>
      <c r="C20" s="43">
        <v>14.669</v>
      </c>
      <c r="D20" s="43">
        <v>34.207</v>
      </c>
      <c r="E20" s="43">
        <v>16.999</v>
      </c>
      <c r="F20" s="43">
        <v>28.885</v>
      </c>
      <c r="G20" s="43">
        <v>28.308</v>
      </c>
      <c r="H20" s="43">
        <v>14.508</v>
      </c>
      <c r="I20" s="43">
        <v>9.068</v>
      </c>
      <c r="J20" s="43">
        <v>6.939</v>
      </c>
      <c r="K20" s="43">
        <v>5.047</v>
      </c>
      <c r="L20" s="43">
        <v>8.086</v>
      </c>
      <c r="M20" s="43">
        <v>11.963</v>
      </c>
      <c r="N20" s="42">
        <v>179.90200000000002</v>
      </c>
      <c r="O20" s="39">
        <f aca="true" t="shared" si="2" ref="O20:O25">+N20*0.0317097</f>
        <v>5.704638449400001</v>
      </c>
      <c r="P20" s="40">
        <f t="shared" si="1"/>
        <v>239.25569773099414</v>
      </c>
    </row>
    <row r="21" spans="1:16" ht="15" customHeight="1">
      <c r="A21" s="35">
        <v>2548</v>
      </c>
      <c r="B21" s="43">
        <v>8.7</v>
      </c>
      <c r="C21" s="43">
        <v>7.3</v>
      </c>
      <c r="D21" s="43">
        <v>8.3</v>
      </c>
      <c r="E21" s="43">
        <v>13.2</v>
      </c>
      <c r="F21" s="43">
        <v>34</v>
      </c>
      <c r="G21" s="43">
        <v>53.6</v>
      </c>
      <c r="H21" s="43">
        <v>20.7</v>
      </c>
      <c r="I21" s="43">
        <v>20.2</v>
      </c>
      <c r="J21" s="43">
        <v>9.5</v>
      </c>
      <c r="K21" s="43">
        <v>6.1</v>
      </c>
      <c r="L21" s="43">
        <v>3.6</v>
      </c>
      <c r="M21" s="43">
        <v>2.5</v>
      </c>
      <c r="N21" s="42">
        <v>187.7</v>
      </c>
      <c r="O21" s="39">
        <f t="shared" si="2"/>
        <v>5.95191069</v>
      </c>
      <c r="P21" s="40">
        <f t="shared" si="1"/>
        <v>239.25569773099414</v>
      </c>
    </row>
    <row r="22" spans="1:16" ht="15" customHeight="1">
      <c r="A22" s="35">
        <v>2549</v>
      </c>
      <c r="B22" s="43">
        <v>6.344352</v>
      </c>
      <c r="C22" s="43">
        <v>8.080128000000002</v>
      </c>
      <c r="D22" s="43">
        <v>13.044672</v>
      </c>
      <c r="E22" s="43">
        <v>35.95968000000001</v>
      </c>
      <c r="F22" s="43">
        <v>30.679776000000004</v>
      </c>
      <c r="G22" s="43">
        <v>56.03817599999999</v>
      </c>
      <c r="H22" s="43">
        <v>48.004704</v>
      </c>
      <c r="I22" s="43">
        <v>12.411360000000004</v>
      </c>
      <c r="J22" s="43">
        <v>8.093952000000002</v>
      </c>
      <c r="K22" s="43">
        <v>5.773248000000003</v>
      </c>
      <c r="L22" s="43">
        <v>4.408992000000002</v>
      </c>
      <c r="M22" s="43">
        <v>4.044384000000001</v>
      </c>
      <c r="N22" s="42">
        <v>232.88342400000005</v>
      </c>
      <c r="O22" s="39">
        <f t="shared" si="2"/>
        <v>7.3846635100128015</v>
      </c>
      <c r="P22" s="40">
        <f t="shared" si="1"/>
        <v>239.25569773099414</v>
      </c>
    </row>
    <row r="23" spans="1:16" ht="15" customHeight="1">
      <c r="A23" s="35">
        <v>2550</v>
      </c>
      <c r="B23" s="44">
        <v>1.5318720000000001</v>
      </c>
      <c r="C23" s="44">
        <v>16.155935999999997</v>
      </c>
      <c r="D23" s="44">
        <v>9.933408</v>
      </c>
      <c r="E23" s="44">
        <v>34.63948799999981</v>
      </c>
      <c r="F23" s="44">
        <v>47.96841600000002</v>
      </c>
      <c r="G23" s="44">
        <v>56.37081600000002</v>
      </c>
      <c r="H23" s="44">
        <v>85.55414400000004</v>
      </c>
      <c r="I23" s="44">
        <v>24.801983999999997</v>
      </c>
      <c r="J23" s="44">
        <v>16.644095999999994</v>
      </c>
      <c r="K23" s="44">
        <v>12.116736000000001</v>
      </c>
      <c r="L23" s="44">
        <v>8.95104</v>
      </c>
      <c r="M23" s="44">
        <v>6.467040000000001</v>
      </c>
      <c r="N23" s="45">
        <v>321.1349759999998</v>
      </c>
      <c r="O23" s="46">
        <f t="shared" si="2"/>
        <v>10.183093748467195</v>
      </c>
      <c r="P23" s="40">
        <f t="shared" si="1"/>
        <v>239.25569773099414</v>
      </c>
    </row>
    <row r="24" spans="1:16" ht="15" customHeight="1">
      <c r="A24" s="35">
        <v>2551</v>
      </c>
      <c r="B24" s="44">
        <v>6.832511999999999</v>
      </c>
      <c r="C24" s="44">
        <v>16.188767999999996</v>
      </c>
      <c r="D24" s="44">
        <v>19.926432000000002</v>
      </c>
      <c r="E24" s="44">
        <v>25.536383999999998</v>
      </c>
      <c r="F24" s="44">
        <v>42.93475199999999</v>
      </c>
      <c r="G24" s="44">
        <v>25.693632000000004</v>
      </c>
      <c r="H24" s="44">
        <v>47.094912000000015</v>
      </c>
      <c r="I24" s="44">
        <v>28.068767999999984</v>
      </c>
      <c r="J24" s="44">
        <v>16.320960000000003</v>
      </c>
      <c r="K24" s="44">
        <v>12.623903999999996</v>
      </c>
      <c r="L24" s="44">
        <v>8.136287999999999</v>
      </c>
      <c r="M24" s="44">
        <v>7.717248</v>
      </c>
      <c r="N24" s="45">
        <v>257.07456</v>
      </c>
      <c r="O24" s="46">
        <f t="shared" si="2"/>
        <v>8.151757175232001</v>
      </c>
      <c r="P24" s="40">
        <f t="shared" si="1"/>
        <v>239.25569773099414</v>
      </c>
    </row>
    <row r="25" spans="1:16" ht="15" customHeight="1">
      <c r="A25" s="35">
        <v>2552</v>
      </c>
      <c r="B25" s="44">
        <v>2.9687039999999993</v>
      </c>
      <c r="C25" s="44">
        <v>14.287104000000003</v>
      </c>
      <c r="D25" s="44">
        <v>57.74803199999998</v>
      </c>
      <c r="E25" s="44">
        <v>39.36384</v>
      </c>
      <c r="F25" s="44">
        <v>43.05311999999999</v>
      </c>
      <c r="G25" s="44">
        <v>56.30688000000001</v>
      </c>
      <c r="H25" s="44">
        <v>76.452768</v>
      </c>
      <c r="I25" s="44">
        <v>23.431680000000004</v>
      </c>
      <c r="J25" s="44">
        <v>14.92128</v>
      </c>
      <c r="K25" s="44">
        <v>11.923200000000001</v>
      </c>
      <c r="L25" s="44">
        <v>6.587136000000003</v>
      </c>
      <c r="M25" s="44">
        <v>6.148224</v>
      </c>
      <c r="N25" s="45">
        <f>SUM(B25:M25)</f>
        <v>353.1919680000001</v>
      </c>
      <c r="O25" s="46">
        <f t="shared" si="2"/>
        <v>11.199611347689602</v>
      </c>
      <c r="P25" s="40">
        <f t="shared" si="1"/>
        <v>239.25569773099414</v>
      </c>
    </row>
    <row r="26" spans="1:16" ht="15" customHeight="1">
      <c r="A26" s="35">
        <v>2553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  <c r="O26" s="46"/>
      <c r="P26" s="40"/>
    </row>
    <row r="27" spans="1:16" ht="15" customHeight="1">
      <c r="A27" s="35">
        <v>2554</v>
      </c>
      <c r="B27" s="44"/>
      <c r="C27" s="44"/>
      <c r="D27" s="44"/>
      <c r="E27" s="49" t="s">
        <v>23</v>
      </c>
      <c r="F27" s="50"/>
      <c r="G27" s="50"/>
      <c r="H27" s="50"/>
      <c r="I27" s="50"/>
      <c r="J27" s="51"/>
      <c r="K27" s="44"/>
      <c r="L27" s="44"/>
      <c r="M27" s="44"/>
      <c r="N27" s="45"/>
      <c r="O27" s="46"/>
      <c r="P27" s="40"/>
    </row>
    <row r="28" spans="1:16" ht="15" customHeight="1">
      <c r="A28" s="35">
        <v>2555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46"/>
      <c r="P28" s="40"/>
    </row>
    <row r="29" spans="1:16" ht="15" customHeight="1">
      <c r="A29" s="35">
        <v>2556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5"/>
      <c r="O29" s="46"/>
      <c r="P29" s="40"/>
    </row>
    <row r="30" spans="1:16" ht="15" customHeight="1">
      <c r="A30" s="35">
        <v>2557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5"/>
      <c r="O30" s="46"/>
      <c r="P30" s="40"/>
    </row>
    <row r="31" spans="1:16" ht="15" customHeight="1">
      <c r="A31" s="35">
        <v>2558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5"/>
      <c r="O31" s="46"/>
      <c r="P31" s="40"/>
    </row>
    <row r="32" spans="1:16" ht="15" customHeight="1">
      <c r="A32" s="35">
        <v>2559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  <c r="O32" s="46"/>
      <c r="P32" s="40"/>
    </row>
    <row r="33" spans="1:16" ht="15" customHeight="1">
      <c r="A33" s="35">
        <v>2560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5"/>
      <c r="O33" s="46"/>
      <c r="P33" s="40"/>
    </row>
    <row r="34" spans="1:16" ht="15" customHeight="1">
      <c r="A34" s="35">
        <v>2561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/>
      <c r="O34" s="46"/>
      <c r="P34" s="40"/>
    </row>
    <row r="35" spans="1:16" ht="15" customHeight="1">
      <c r="A35" s="35">
        <v>2562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5"/>
      <c r="O35" s="46"/>
      <c r="P35" s="40"/>
    </row>
    <row r="36" spans="1:16" ht="15" customHeight="1">
      <c r="A36" s="35">
        <v>2563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5"/>
      <c r="O36" s="46"/>
      <c r="P36" s="40"/>
    </row>
    <row r="37" spans="1:16" ht="15" customHeight="1">
      <c r="A37" s="35">
        <v>2564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5"/>
      <c r="O37" s="46"/>
      <c r="P37" s="40"/>
    </row>
    <row r="38" spans="1:16" ht="15" customHeight="1">
      <c r="A38" s="35">
        <v>2565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5"/>
      <c r="O38" s="46"/>
      <c r="P38" s="40"/>
    </row>
    <row r="39" spans="1:16" ht="15" customHeight="1">
      <c r="A39" s="35">
        <v>2566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5"/>
      <c r="O39" s="46"/>
      <c r="P39" s="40"/>
    </row>
    <row r="40" spans="1:16" ht="15" customHeight="1">
      <c r="A40" s="35">
        <v>2567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5"/>
      <c r="O40" s="46"/>
      <c r="P40" s="40"/>
    </row>
    <row r="41" spans="1:16" ht="15" customHeight="1">
      <c r="A41" s="35">
        <v>2568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5"/>
      <c r="O41" s="46"/>
      <c r="P41" s="40"/>
    </row>
    <row r="42" spans="1:16" ht="15" customHeight="1">
      <c r="A42" s="35">
        <v>2569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5"/>
      <c r="O42" s="46"/>
      <c r="P42" s="40"/>
    </row>
    <row r="43" spans="1:16" ht="15" customHeight="1">
      <c r="A43" s="35">
        <v>2570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5"/>
      <c r="O43" s="46"/>
      <c r="P43" s="40"/>
    </row>
    <row r="44" spans="1:16" ht="15" customHeight="1">
      <c r="A44" s="35">
        <v>2571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5"/>
      <c r="O44" s="46"/>
      <c r="P44" s="40"/>
    </row>
    <row r="45" spans="1:16" ht="15" customHeight="1">
      <c r="A45" s="35">
        <v>2572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5"/>
      <c r="O45" s="46"/>
      <c r="P45" s="40"/>
    </row>
    <row r="46" spans="1:16" ht="15" customHeight="1">
      <c r="A46" s="35">
        <v>2573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5"/>
      <c r="O46" s="46"/>
      <c r="P46" s="40"/>
    </row>
    <row r="47" spans="1:16" ht="15" customHeight="1">
      <c r="A47" s="35">
        <v>2574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5"/>
      <c r="O47" s="46"/>
      <c r="P47" s="40"/>
    </row>
    <row r="48" spans="1:16" ht="15" customHeight="1">
      <c r="A48" s="36" t="s">
        <v>19</v>
      </c>
      <c r="B48" s="47">
        <v>8.7</v>
      </c>
      <c r="C48" s="47">
        <v>31.616</v>
      </c>
      <c r="D48" s="47">
        <v>57.74803199999998</v>
      </c>
      <c r="E48" s="47">
        <v>166.910976</v>
      </c>
      <c r="F48" s="47">
        <v>104</v>
      </c>
      <c r="G48" s="47">
        <v>88.817</v>
      </c>
      <c r="H48" s="47">
        <v>85.55414400000004</v>
      </c>
      <c r="I48" s="47">
        <v>31.066</v>
      </c>
      <c r="J48" s="47">
        <v>24.429</v>
      </c>
      <c r="K48" s="47">
        <v>12.816</v>
      </c>
      <c r="L48" s="47">
        <v>8.95104</v>
      </c>
      <c r="M48" s="47">
        <v>11.963</v>
      </c>
      <c r="N48" s="47">
        <v>367.517952</v>
      </c>
      <c r="O48" s="47">
        <f>MAX(O7:O18,O20:O25)</f>
        <v>11.625061407299997</v>
      </c>
      <c r="P48" s="48"/>
    </row>
    <row r="49" spans="1:16" ht="15" customHeight="1">
      <c r="A49" s="36" t="s">
        <v>16</v>
      </c>
      <c r="B49" s="47">
        <v>3.2474804444444443</v>
      </c>
      <c r="C49" s="47">
        <v>11.276498666666667</v>
      </c>
      <c r="D49" s="47">
        <v>16.57486311111111</v>
      </c>
      <c r="E49" s="47">
        <v>33.96814355555554</v>
      </c>
      <c r="F49" s="47">
        <v>45.2245008888889</v>
      </c>
      <c r="G49" s="47">
        <v>45.93063422222222</v>
      </c>
      <c r="H49" s="47">
        <v>41.01695663157896</v>
      </c>
      <c r="I49" s="47">
        <v>17.43931915789474</v>
      </c>
      <c r="J49" s="47">
        <v>10.239077052631579</v>
      </c>
      <c r="K49" s="47">
        <v>6.33676</v>
      </c>
      <c r="L49" s="47">
        <v>4.049038736842106</v>
      </c>
      <c r="M49" s="47">
        <v>3.952425263157895</v>
      </c>
      <c r="N49" s="47">
        <v>239.25569773099414</v>
      </c>
      <c r="O49" s="39">
        <f>+N49*0.0317097</f>
        <v>7.586726398340505</v>
      </c>
      <c r="P49" s="48"/>
    </row>
    <row r="50" spans="1:16" ht="15" customHeight="1">
      <c r="A50" s="36" t="s">
        <v>20</v>
      </c>
      <c r="B50" s="47">
        <v>0.369</v>
      </c>
      <c r="C50" s="47">
        <v>1.381</v>
      </c>
      <c r="D50" s="47">
        <v>1.129</v>
      </c>
      <c r="E50" s="47">
        <v>5.132</v>
      </c>
      <c r="F50" s="47">
        <v>6.876</v>
      </c>
      <c r="G50" s="47">
        <v>10.36</v>
      </c>
      <c r="H50" s="47">
        <v>3.58</v>
      </c>
      <c r="I50" s="47">
        <v>3.113</v>
      </c>
      <c r="J50" s="47">
        <v>0.744</v>
      </c>
      <c r="K50" s="47">
        <v>0.622</v>
      </c>
      <c r="L50" s="47">
        <v>0.348</v>
      </c>
      <c r="M50" s="47">
        <v>0.412</v>
      </c>
      <c r="N50" s="47">
        <v>34.067</v>
      </c>
      <c r="O50" s="47">
        <f>MIN(O7:O18,O20:O25)</f>
        <v>1.0802543499</v>
      </c>
      <c r="P50" s="48"/>
    </row>
    <row r="51" spans="1:15" ht="21" customHeight="1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1"/>
      <c r="O51" s="22"/>
    </row>
    <row r="52" spans="1:15" ht="18" customHeight="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  <c r="O52" s="26"/>
    </row>
    <row r="53" spans="1:15" ht="18" customHeight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ht="18" customHeight="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ht="18" customHeight="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ht="18" customHeight="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18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8" customHeight="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24.75" customHeight="1">
      <c r="A59" s="27"/>
      <c r="B59" s="28"/>
      <c r="C59" s="29"/>
      <c r="D59" s="26"/>
      <c r="E59" s="28"/>
      <c r="F59" s="28"/>
      <c r="G59" s="28"/>
      <c r="H59" s="28"/>
      <c r="I59" s="28"/>
      <c r="J59" s="28"/>
      <c r="K59" s="28"/>
      <c r="L59" s="28"/>
      <c r="M59" s="28"/>
      <c r="N59" s="30"/>
      <c r="O59" s="26"/>
    </row>
    <row r="60" spans="1:15" ht="24.75" customHeight="1">
      <c r="A60" s="27"/>
      <c r="B60" s="28"/>
      <c r="C60" s="28"/>
      <c r="D60" s="28"/>
      <c r="E60" s="26"/>
      <c r="F60" s="28"/>
      <c r="G60" s="28"/>
      <c r="H60" s="28"/>
      <c r="I60" s="28"/>
      <c r="J60" s="28"/>
      <c r="K60" s="28"/>
      <c r="L60" s="28"/>
      <c r="M60" s="28"/>
      <c r="N60" s="30"/>
      <c r="O60" s="26"/>
    </row>
    <row r="61" spans="1:15" ht="24.75" customHeight="1">
      <c r="A61" s="27"/>
      <c r="B61" s="28"/>
      <c r="C61" s="28"/>
      <c r="D61" s="28"/>
      <c r="E61" s="26"/>
      <c r="F61" s="28"/>
      <c r="G61" s="28"/>
      <c r="H61" s="28"/>
      <c r="I61" s="28"/>
      <c r="J61" s="28"/>
      <c r="K61" s="28"/>
      <c r="L61" s="28"/>
      <c r="M61" s="28"/>
      <c r="N61" s="30"/>
      <c r="O61" s="26"/>
    </row>
    <row r="62" spans="1:15" ht="24.75" customHeight="1">
      <c r="A62" s="27"/>
      <c r="B62" s="28"/>
      <c r="C62" s="28"/>
      <c r="D62" s="28"/>
      <c r="E62" s="26"/>
      <c r="F62" s="28"/>
      <c r="G62" s="28"/>
      <c r="H62" s="28"/>
      <c r="I62" s="28"/>
      <c r="J62" s="28"/>
      <c r="K62" s="28"/>
      <c r="L62" s="28"/>
      <c r="M62" s="28"/>
      <c r="N62" s="30"/>
      <c r="O62" s="26"/>
    </row>
    <row r="63" spans="1:15" ht="24.75" customHeight="1">
      <c r="A63" s="27"/>
      <c r="B63" s="28"/>
      <c r="C63" s="28"/>
      <c r="D63" s="28"/>
      <c r="E63" s="26"/>
      <c r="F63" s="28"/>
      <c r="G63" s="28"/>
      <c r="H63" s="28"/>
      <c r="I63" s="28"/>
      <c r="J63" s="28"/>
      <c r="K63" s="28"/>
      <c r="L63" s="28"/>
      <c r="M63" s="28"/>
      <c r="N63" s="30"/>
      <c r="O63" s="26"/>
    </row>
    <row r="64" ht="18" customHeight="1">
      <c r="A64" s="31"/>
    </row>
    <row r="65" ht="18" customHeight="1">
      <c r="A65" s="31"/>
    </row>
    <row r="66" ht="18" customHeight="1">
      <c r="A66" s="31"/>
    </row>
    <row r="67" ht="18" customHeight="1">
      <c r="A67" s="31"/>
    </row>
    <row r="68" ht="18" customHeight="1">
      <c r="A68" s="31"/>
    </row>
    <row r="69" ht="18" customHeight="1">
      <c r="A69" s="31"/>
    </row>
    <row r="70" ht="18" customHeight="1">
      <c r="A70" s="31"/>
    </row>
    <row r="71" ht="18" customHeight="1">
      <c r="A71" s="31"/>
    </row>
    <row r="72" ht="18" customHeight="1">
      <c r="A72" s="31"/>
    </row>
    <row r="73" ht="18" customHeight="1">
      <c r="A73" s="31"/>
    </row>
    <row r="74" ht="18" customHeight="1">
      <c r="A74" s="31"/>
    </row>
    <row r="75" ht="18" customHeight="1">
      <c r="A75" s="31"/>
    </row>
    <row r="76" ht="18" customHeight="1">
      <c r="A76" s="31"/>
    </row>
    <row r="77" ht="18" customHeight="1">
      <c r="A77" s="31"/>
    </row>
    <row r="78" ht="18" customHeight="1">
      <c r="A78" s="31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4">
    <mergeCell ref="E27:J27"/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2016-07-08T08:52:27Z</cp:lastPrinted>
  <dcterms:created xsi:type="dcterms:W3CDTF">1994-01-31T08:04:27Z</dcterms:created>
  <dcterms:modified xsi:type="dcterms:W3CDTF">2018-01-11T02:39:08Z</dcterms:modified>
  <cp:category/>
  <cp:version/>
  <cp:contentType/>
  <cp:contentStatus/>
</cp:coreProperties>
</file>