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น้ำท่าP.65" sheetId="1" r:id="rId1"/>
    <sheet name="P.65-h.05" sheetId="2" r:id="rId2"/>
  </sheets>
  <definedNames>
    <definedName name="_Regression_Int" localSheetId="1" hidden="1">1</definedName>
    <definedName name="Print_Area_MI">'P.65-h.05'!$A$1:$N$6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<sst xmlns="http://schemas.openxmlformats.org/spreadsheetml/2006/main" count="30" uniqueCount="25">
  <si>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</si>
  <si>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</si>
  <si>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</si>
  <si>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</si>
  <si>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</si>
  <si>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</si>
  <si>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</si>
  <si>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</si>
  <si>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</si>
  <si>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</si>
  <si>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</si>
  <si>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</si>
  <si>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</si>
  <si>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</si>
  <si>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</si>
  <si>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</si>
  <si>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</si>
  <si>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</si>
  <si>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</si>
  <si>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</si>
  <si>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</si>
  <si>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P.65  :  น้ำแม่แตง อ.เวียงแหง จ.เชียงใหม่</t>
  </si>
  <si>
    <t>แม่น้ำ  :  น้ำแม่แตง (P.65)</t>
  </si>
  <si>
    <t xml:space="preserve"> พี้นที่รับน้ำ    243   ตร.กม. </t>
  </si>
  <si>
    <t>ปิดการสำรวจ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</si>
</sst>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8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>
      <alignment horizontal="center" vertic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>
      <alignment horizontal="center" vertical="center"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7" xfId="0" applyNumberFormat="1" applyFont="1" applyFill="1" applyBorder="1" applyAlignment="1">
      <alignment horizontal="center" vertical="center"/>
    </xf>
    <xf numFmtId="236" fontId="27" fillId="19" borderId="16" xfId="0" applyNumberFormat="1" applyFont="1" applyFill="1" applyBorder="1" applyAlignment="1" applyProtection="1">
      <alignment horizontal="center" vertical="center"/>
      <protection/>
    </xf>
    <xf numFmtId="236" fontId="27" fillId="5" borderId="16" xfId="0" applyNumberFormat="1" applyFont="1" applyFill="1" applyBorder="1" applyAlignment="1" applyProtection="1">
      <alignment horizontal="center" vertical="center"/>
      <protection/>
    </xf>
    <xf numFmtId="236" fontId="27" fillId="7" borderId="17" xfId="0" applyNumberFormat="1" applyFont="1" applyFill="1" applyBorder="1" applyAlignment="1">
      <alignment horizontal="center" vertical="center"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  <xf numFmtId="236" fontId="27" fillId="19" borderId="18" xfId="0" applyNumberFormat="1" applyFont="1" applyFill="1" applyBorder="1" applyAlignment="1" applyProtection="1">
      <alignment horizontal="center" vertical="center"/>
      <protection/>
    </xf>
    <xf numFmtId="236" fontId="27" fillId="19" borderId="0" xfId="0" applyNumberFormat="1" applyFont="1" applyFill="1" applyBorder="1" applyAlignment="1" applyProtection="1">
      <alignment horizontal="center" vertical="center"/>
      <protection/>
    </xf>
    <xf numFmtId="236" fontId="27" fillId="19" borderId="2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P.65 น้ำแม่แตง บ้านม่วงป๊อก อ.เวียงแหง จ.เชียงใหม่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235"/>
          <c:w val="0.8715"/>
          <c:h val="0.756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'P.65-h.05'!$A$7:$A$23</c:f>
              <c:numCache>
                <c:ptCount val="1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</c:numCache>
            </c:numRef>
          </c:cat>
          <c:val>
            <c:numRef>
              <c:f>'P.65-h.05'!$N$7:$N$23</c:f>
              <c:numCache>
                <c:ptCount val="17"/>
                <c:pt idx="0">
                  <c:v>63.464</c:v>
                </c:pt>
                <c:pt idx="1">
                  <c:v>156.38</c:v>
                </c:pt>
                <c:pt idx="2">
                  <c:v>150.49</c:v>
                </c:pt>
                <c:pt idx="3">
                  <c:v>107.86</c:v>
                </c:pt>
                <c:pt idx="4">
                  <c:v>65.447</c:v>
                </c:pt>
                <c:pt idx="5">
                  <c:v>33.985</c:v>
                </c:pt>
                <c:pt idx="6">
                  <c:v>55.28</c:v>
                </c:pt>
                <c:pt idx="7">
                  <c:v>83.65199999999997</c:v>
                </c:pt>
                <c:pt idx="8">
                  <c:v>116.68</c:v>
                </c:pt>
                <c:pt idx="11">
                  <c:v>229.02</c:v>
                </c:pt>
                <c:pt idx="12">
                  <c:v>365</c:v>
                </c:pt>
                <c:pt idx="13">
                  <c:v>146.31408000000002</c:v>
                </c:pt>
                <c:pt idx="14">
                  <c:v>68.48184960000002</c:v>
                </c:pt>
                <c:pt idx="15">
                  <c:v>91.15891199999999</c:v>
                </c:pt>
                <c:pt idx="16">
                  <c:v>87.85540800000001</c:v>
                </c:pt>
              </c:numCache>
            </c:numRef>
          </c:val>
        </c:ser>
        <c:axId val="45417413"/>
        <c:axId val="6103534"/>
      </c:barChart>
      <c:lineChart>
        <c:grouping val="standard"/>
        <c:varyColors val="0"/>
        <c:ser>
          <c:idx val="1"/>
          <c:order val="1"/>
          <c:tx>
            <c:v>ค่าเฉลี่ย 121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'P.65-h.05'!$A$7:$A$23</c:f>
              <c:numCache>
                <c:ptCount val="1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</c:numCache>
            </c:numRef>
          </c:cat>
          <c:val>
            <c:numRef>
              <c:f>'P.65-h.05'!$P$7:$P$23</c:f>
              <c:numCache>
                <c:ptCount val="17"/>
                <c:pt idx="0">
                  <c:v>120.62921653333332</c:v>
                </c:pt>
                <c:pt idx="1">
                  <c:v>120.62921653333332</c:v>
                </c:pt>
                <c:pt idx="2">
                  <c:v>120.62921653333332</c:v>
                </c:pt>
                <c:pt idx="3">
                  <c:v>120.62921653333332</c:v>
                </c:pt>
                <c:pt idx="4">
                  <c:v>120.62921653333332</c:v>
                </c:pt>
                <c:pt idx="5">
                  <c:v>120.62921653333332</c:v>
                </c:pt>
                <c:pt idx="6">
                  <c:v>120.62921653333332</c:v>
                </c:pt>
                <c:pt idx="7">
                  <c:v>120.62921653333332</c:v>
                </c:pt>
                <c:pt idx="8">
                  <c:v>120.62921653333332</c:v>
                </c:pt>
                <c:pt idx="9">
                  <c:v>120.62921653333332</c:v>
                </c:pt>
                <c:pt idx="10">
                  <c:v>120.62921653333332</c:v>
                </c:pt>
                <c:pt idx="11">
                  <c:v>120.62921653333332</c:v>
                </c:pt>
                <c:pt idx="12">
                  <c:v>120.62921653333332</c:v>
                </c:pt>
                <c:pt idx="13">
                  <c:v>120.62921653333332</c:v>
                </c:pt>
                <c:pt idx="14">
                  <c:v>120.62921653333332</c:v>
                </c:pt>
                <c:pt idx="15">
                  <c:v>120.62921653333332</c:v>
                </c:pt>
                <c:pt idx="16">
                  <c:v>120.62921653333332</c:v>
                </c:pt>
              </c:numCache>
            </c:numRef>
          </c:val>
          <c:smooth val="0"/>
        </c:ser>
        <c:axId val="45417413"/>
        <c:axId val="6103534"/>
      </c:lineChart>
      <c:catAx>
        <c:axId val="45417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103534"/>
        <c:crossesAt val="0"/>
        <c:auto val="1"/>
        <c:lblOffset val="100"/>
        <c:tickLblSkip val="1"/>
        <c:noMultiLvlLbl val="0"/>
      </c:catAx>
      <c:valAx>
        <c:axId val="6103534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17413"/>
        <c:crossesAt val="1"/>
        <c:crossBetween val="between"/>
        <c:dispUnits/>
        <c:majorUnit val="10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8"/>
  <sheetViews>
    <sheetView showGridLines="0" zoomScalePageLayoutView="0" workbookViewId="0" topLeftCell="A13">
      <selection activeCell="T14" sqref="T1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6" t="s">
        <v>21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22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23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2536</v>
      </c>
      <c r="B7" s="35">
        <v>0.914</v>
      </c>
      <c r="C7" s="35">
        <v>2.11</v>
      </c>
      <c r="D7" s="35">
        <v>3.01</v>
      </c>
      <c r="E7" s="35">
        <v>5.66</v>
      </c>
      <c r="F7" s="35">
        <v>5.84</v>
      </c>
      <c r="G7" s="35">
        <v>19</v>
      </c>
      <c r="H7" s="35">
        <v>10.4</v>
      </c>
      <c r="I7" s="35">
        <v>6.25</v>
      </c>
      <c r="J7" s="35">
        <v>4.63</v>
      </c>
      <c r="K7" s="35">
        <v>2.14</v>
      </c>
      <c r="L7" s="35">
        <v>1.18</v>
      </c>
      <c r="M7" s="35">
        <v>2.33</v>
      </c>
      <c r="N7" s="36">
        <v>63.464</v>
      </c>
      <c r="O7" s="37">
        <f aca="true" t="shared" si="0" ref="O7:O15">+N7*0.0317097</f>
        <v>2.0124244008</v>
      </c>
      <c r="P7" s="38">
        <f aca="true" t="shared" si="1" ref="P7:P23">$N$49</f>
        <v>120.62921653333332</v>
      </c>
    </row>
    <row r="8" spans="1:16" ht="15" customHeight="1">
      <c r="A8" s="33">
        <v>2537</v>
      </c>
      <c r="B8" s="39">
        <v>1.71</v>
      </c>
      <c r="C8" s="39">
        <v>4.01</v>
      </c>
      <c r="D8" s="39">
        <v>7.91</v>
      </c>
      <c r="E8" s="39">
        <v>9.56</v>
      </c>
      <c r="F8" s="39">
        <v>56.8</v>
      </c>
      <c r="G8" s="39">
        <v>45.2</v>
      </c>
      <c r="H8" s="39">
        <v>17.5</v>
      </c>
      <c r="I8" s="39">
        <v>5.09</v>
      </c>
      <c r="J8" s="39">
        <v>3.1</v>
      </c>
      <c r="K8" s="39">
        <v>2.15</v>
      </c>
      <c r="L8" s="39">
        <v>1.67</v>
      </c>
      <c r="M8" s="39">
        <v>1.68</v>
      </c>
      <c r="N8" s="36">
        <v>156.38</v>
      </c>
      <c r="O8" s="37">
        <f t="shared" si="0"/>
        <v>4.958762886</v>
      </c>
      <c r="P8" s="38">
        <f t="shared" si="1"/>
        <v>120.62921653333332</v>
      </c>
    </row>
    <row r="9" spans="1:16" ht="15" customHeight="1">
      <c r="A9" s="33">
        <v>2538</v>
      </c>
      <c r="B9" s="39">
        <v>2.03</v>
      </c>
      <c r="C9" s="39">
        <v>7.32</v>
      </c>
      <c r="D9" s="39">
        <v>5.14</v>
      </c>
      <c r="E9" s="39">
        <v>13.55</v>
      </c>
      <c r="F9" s="39">
        <v>42.46</v>
      </c>
      <c r="G9" s="39">
        <v>41.41</v>
      </c>
      <c r="H9" s="39">
        <v>19.21</v>
      </c>
      <c r="I9" s="39">
        <v>7.6</v>
      </c>
      <c r="J9" s="39">
        <v>4.56</v>
      </c>
      <c r="K9" s="39">
        <v>3.5</v>
      </c>
      <c r="L9" s="39">
        <v>2.42</v>
      </c>
      <c r="M9" s="39">
        <v>1.29</v>
      </c>
      <c r="N9" s="36">
        <v>150.49</v>
      </c>
      <c r="O9" s="37">
        <f t="shared" si="0"/>
        <v>4.771992753</v>
      </c>
      <c r="P9" s="38">
        <f t="shared" si="1"/>
        <v>120.62921653333332</v>
      </c>
    </row>
    <row r="10" spans="1:16" ht="15" customHeight="1">
      <c r="A10" s="33">
        <v>2539</v>
      </c>
      <c r="B10" s="39">
        <v>1.402</v>
      </c>
      <c r="C10" s="39">
        <v>4.088</v>
      </c>
      <c r="D10" s="39">
        <v>6.567</v>
      </c>
      <c r="E10" s="39">
        <v>6.809</v>
      </c>
      <c r="F10" s="39">
        <v>33.801</v>
      </c>
      <c r="G10" s="39">
        <v>29.53</v>
      </c>
      <c r="H10" s="39">
        <v>9.939</v>
      </c>
      <c r="I10" s="39">
        <v>6.563</v>
      </c>
      <c r="J10" s="39">
        <v>4.235</v>
      </c>
      <c r="K10" s="39">
        <v>2.614</v>
      </c>
      <c r="L10" s="39">
        <v>1.433</v>
      </c>
      <c r="M10" s="39">
        <v>0.879</v>
      </c>
      <c r="N10" s="36">
        <v>107.86</v>
      </c>
      <c r="O10" s="37">
        <f t="shared" si="0"/>
        <v>3.420208242</v>
      </c>
      <c r="P10" s="38">
        <f t="shared" si="1"/>
        <v>120.62921653333332</v>
      </c>
    </row>
    <row r="11" spans="1:16" ht="15" customHeight="1">
      <c r="A11" s="33">
        <v>2540</v>
      </c>
      <c r="B11" s="39">
        <v>1.255</v>
      </c>
      <c r="C11" s="39">
        <v>1.861</v>
      </c>
      <c r="D11" s="39">
        <v>0.761</v>
      </c>
      <c r="E11" s="39">
        <v>8.019</v>
      </c>
      <c r="F11" s="39">
        <v>11.216</v>
      </c>
      <c r="G11" s="39">
        <v>15.12</v>
      </c>
      <c r="H11" s="39">
        <v>14.925</v>
      </c>
      <c r="I11" s="39">
        <v>6.017</v>
      </c>
      <c r="J11" s="39">
        <v>3.66</v>
      </c>
      <c r="K11" s="39">
        <v>1.487</v>
      </c>
      <c r="L11" s="39">
        <v>0.688</v>
      </c>
      <c r="M11" s="39">
        <v>0.438</v>
      </c>
      <c r="N11" s="36">
        <v>65.447</v>
      </c>
      <c r="O11" s="37">
        <f t="shared" si="0"/>
        <v>2.0753047359</v>
      </c>
      <c r="P11" s="38">
        <f t="shared" si="1"/>
        <v>120.62921653333332</v>
      </c>
    </row>
    <row r="12" spans="1:16" ht="15" customHeight="1">
      <c r="A12" s="33">
        <v>2541</v>
      </c>
      <c r="B12" s="39">
        <v>0.625</v>
      </c>
      <c r="C12" s="39">
        <v>2.921</v>
      </c>
      <c r="D12" s="39">
        <v>1.391</v>
      </c>
      <c r="E12" s="39">
        <v>2.19</v>
      </c>
      <c r="F12" s="39">
        <v>4.895</v>
      </c>
      <c r="G12" s="39">
        <v>11.375</v>
      </c>
      <c r="H12" s="39">
        <v>3.148</v>
      </c>
      <c r="I12" s="39">
        <v>2.875</v>
      </c>
      <c r="J12" s="39">
        <v>1.699</v>
      </c>
      <c r="K12" s="39">
        <v>1.48</v>
      </c>
      <c r="L12" s="39">
        <v>0.831</v>
      </c>
      <c r="M12" s="39">
        <v>0.555</v>
      </c>
      <c r="N12" s="36">
        <v>33.985</v>
      </c>
      <c r="O12" s="37">
        <f t="shared" si="0"/>
        <v>1.0776541545</v>
      </c>
      <c r="P12" s="38">
        <f t="shared" si="1"/>
        <v>120.62921653333332</v>
      </c>
    </row>
    <row r="13" spans="1:16" ht="15" customHeight="1">
      <c r="A13" s="33">
        <v>2542</v>
      </c>
      <c r="B13" s="39">
        <v>1.388</v>
      </c>
      <c r="C13" s="39">
        <v>3.495</v>
      </c>
      <c r="D13" s="39">
        <v>2.71</v>
      </c>
      <c r="E13" s="39">
        <v>1.822</v>
      </c>
      <c r="F13" s="39">
        <v>5.143</v>
      </c>
      <c r="G13" s="39">
        <v>19.192</v>
      </c>
      <c r="H13" s="39">
        <v>8.403</v>
      </c>
      <c r="I13" s="39">
        <v>4.822</v>
      </c>
      <c r="J13" s="39">
        <v>3.254</v>
      </c>
      <c r="K13" s="39">
        <v>2.237</v>
      </c>
      <c r="L13" s="39">
        <v>1.57</v>
      </c>
      <c r="M13" s="39">
        <v>1.244</v>
      </c>
      <c r="N13" s="36">
        <v>55.28</v>
      </c>
      <c r="O13" s="37">
        <f t="shared" si="0"/>
        <v>1.7529122160000001</v>
      </c>
      <c r="P13" s="38">
        <f t="shared" si="1"/>
        <v>120.62921653333332</v>
      </c>
    </row>
    <row r="14" spans="1:16" ht="15" customHeight="1">
      <c r="A14" s="33">
        <v>2543</v>
      </c>
      <c r="B14" s="39">
        <v>1.407</v>
      </c>
      <c r="C14" s="39">
        <v>5.574</v>
      </c>
      <c r="D14" s="39">
        <v>9.806</v>
      </c>
      <c r="E14" s="39">
        <v>9.823</v>
      </c>
      <c r="F14" s="39">
        <v>13.763</v>
      </c>
      <c r="G14" s="39">
        <v>15.949</v>
      </c>
      <c r="H14" s="39">
        <v>13.34</v>
      </c>
      <c r="I14" s="39">
        <v>5.704</v>
      </c>
      <c r="J14" s="39">
        <v>3.58</v>
      </c>
      <c r="K14" s="39">
        <v>1.993</v>
      </c>
      <c r="L14" s="39">
        <v>1.125</v>
      </c>
      <c r="M14" s="39">
        <v>1.588</v>
      </c>
      <c r="N14" s="36">
        <v>83.65199999999997</v>
      </c>
      <c r="O14" s="37">
        <f t="shared" si="0"/>
        <v>2.652579824399999</v>
      </c>
      <c r="P14" s="38">
        <f t="shared" si="1"/>
        <v>120.62921653333332</v>
      </c>
    </row>
    <row r="15" spans="1:16" ht="15" customHeight="1">
      <c r="A15" s="33">
        <v>2544</v>
      </c>
      <c r="B15" s="39">
        <v>0.53</v>
      </c>
      <c r="C15" s="39">
        <v>8.33</v>
      </c>
      <c r="D15" s="39">
        <v>4.94</v>
      </c>
      <c r="E15" s="39">
        <v>11.19</v>
      </c>
      <c r="F15" s="39">
        <v>42.51</v>
      </c>
      <c r="G15" s="39">
        <v>18.16</v>
      </c>
      <c r="H15" s="39">
        <v>14.84</v>
      </c>
      <c r="I15" s="39">
        <v>6.73</v>
      </c>
      <c r="J15" s="39">
        <v>3.76</v>
      </c>
      <c r="K15" s="39">
        <v>2.81</v>
      </c>
      <c r="L15" s="39">
        <v>1.43</v>
      </c>
      <c r="M15" s="39">
        <v>1.45</v>
      </c>
      <c r="N15" s="36">
        <v>116.68</v>
      </c>
      <c r="O15" s="37">
        <f t="shared" si="0"/>
        <v>3.699887796</v>
      </c>
      <c r="P15" s="38">
        <f t="shared" si="1"/>
        <v>120.62921653333332</v>
      </c>
    </row>
    <row r="16" spans="1:16" ht="15" customHeight="1">
      <c r="A16" s="33">
        <v>2545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40"/>
      <c r="P16" s="38">
        <f t="shared" si="1"/>
        <v>120.62921653333332</v>
      </c>
    </row>
    <row r="17" spans="1:16" ht="15" customHeight="1">
      <c r="A17" s="33">
        <v>2546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40"/>
      <c r="P17" s="38">
        <f t="shared" si="1"/>
        <v>120.62921653333332</v>
      </c>
    </row>
    <row r="18" spans="1:16" ht="15" customHeight="1">
      <c r="A18" s="33">
        <v>2547</v>
      </c>
      <c r="B18" s="39">
        <v>5.164</v>
      </c>
      <c r="C18" s="39">
        <v>20.58</v>
      </c>
      <c r="D18" s="39">
        <v>15.341</v>
      </c>
      <c r="E18" s="39">
        <v>28.957</v>
      </c>
      <c r="F18" s="39">
        <v>34.818</v>
      </c>
      <c r="G18" s="39">
        <v>69.464</v>
      </c>
      <c r="H18" s="39">
        <v>19.354</v>
      </c>
      <c r="I18" s="39">
        <v>9.943</v>
      </c>
      <c r="J18" s="39">
        <v>8.097</v>
      </c>
      <c r="K18" s="39">
        <v>7.007</v>
      </c>
      <c r="L18" s="39">
        <v>4.844</v>
      </c>
      <c r="M18" s="39">
        <v>5.451</v>
      </c>
      <c r="N18" s="36">
        <v>229.02</v>
      </c>
      <c r="O18" s="37">
        <f aca="true" t="shared" si="2" ref="O18:O23">+N18*0.0317097</f>
        <v>7.262155494000001</v>
      </c>
      <c r="P18" s="38">
        <f t="shared" si="1"/>
        <v>120.62921653333332</v>
      </c>
    </row>
    <row r="19" spans="1:16" ht="15" customHeight="1">
      <c r="A19" s="33">
        <v>2548</v>
      </c>
      <c r="B19" s="39">
        <v>1.4</v>
      </c>
      <c r="C19" s="39">
        <v>1.5</v>
      </c>
      <c r="D19" s="39">
        <v>13.7</v>
      </c>
      <c r="E19" s="39">
        <v>29.5</v>
      </c>
      <c r="F19" s="39">
        <v>50.3</v>
      </c>
      <c r="G19" s="39">
        <v>65</v>
      </c>
      <c r="H19" s="39">
        <v>81.1</v>
      </c>
      <c r="I19" s="39">
        <v>41.3</v>
      </c>
      <c r="J19" s="39">
        <v>30.5</v>
      </c>
      <c r="K19" s="39">
        <v>25.7</v>
      </c>
      <c r="L19" s="39">
        <v>4.3</v>
      </c>
      <c r="M19" s="39">
        <v>20.7</v>
      </c>
      <c r="N19" s="36">
        <v>365</v>
      </c>
      <c r="O19" s="37">
        <f t="shared" si="2"/>
        <v>11.5740405</v>
      </c>
      <c r="P19" s="38">
        <f t="shared" si="1"/>
        <v>120.62921653333332</v>
      </c>
    </row>
    <row r="20" spans="1:16" ht="15" customHeight="1">
      <c r="A20" s="33">
        <v>2549</v>
      </c>
      <c r="B20" s="39">
        <v>4.448736000000001</v>
      </c>
      <c r="C20" s="39">
        <v>4.529952</v>
      </c>
      <c r="D20" s="39">
        <v>4.0936319999999995</v>
      </c>
      <c r="E20" s="39">
        <v>11.117952</v>
      </c>
      <c r="F20" s="39">
        <v>27.975455999999998</v>
      </c>
      <c r="G20" s="39">
        <v>37.292832000000004</v>
      </c>
      <c r="H20" s="39">
        <v>30.990816000000002</v>
      </c>
      <c r="I20" s="39">
        <v>9.911807999999999</v>
      </c>
      <c r="J20" s="39">
        <v>6.244128</v>
      </c>
      <c r="K20" s="39">
        <v>4.156704000000001</v>
      </c>
      <c r="L20" s="39">
        <v>2.9160000000000004</v>
      </c>
      <c r="M20" s="39">
        <v>2.6360639999999993</v>
      </c>
      <c r="N20" s="36">
        <v>146.31408000000002</v>
      </c>
      <c r="O20" s="37">
        <f t="shared" si="2"/>
        <v>4.639575582576001</v>
      </c>
      <c r="P20" s="38">
        <f t="shared" si="1"/>
        <v>120.62921653333332</v>
      </c>
    </row>
    <row r="21" spans="1:16" ht="15" customHeight="1">
      <c r="A21" s="33">
        <v>2550</v>
      </c>
      <c r="B21" s="41">
        <v>4.241376</v>
      </c>
      <c r="C21" s="41">
        <v>4.224960000000002</v>
      </c>
      <c r="D21" s="41">
        <v>7.044192</v>
      </c>
      <c r="E21" s="41">
        <v>3.805055999999999</v>
      </c>
      <c r="F21" s="41">
        <v>13.552703999999999</v>
      </c>
      <c r="G21" s="41">
        <v>11.856672000000003</v>
      </c>
      <c r="H21" s="41">
        <v>6.8351039999999985</v>
      </c>
      <c r="I21" s="41">
        <v>7.735392000000001</v>
      </c>
      <c r="J21" s="41">
        <v>3.2771520000000005</v>
      </c>
      <c r="K21" s="41">
        <v>2.504736</v>
      </c>
      <c r="L21" s="41">
        <v>1.9944575999999938</v>
      </c>
      <c r="M21" s="41">
        <v>1.4100480000000004</v>
      </c>
      <c r="N21" s="42">
        <v>68.48184960000002</v>
      </c>
      <c r="O21" s="43">
        <f t="shared" si="2"/>
        <v>2.171538906261121</v>
      </c>
      <c r="P21" s="38">
        <f t="shared" si="1"/>
        <v>120.62921653333332</v>
      </c>
    </row>
    <row r="22" spans="1:16" ht="15" customHeight="1">
      <c r="A22" s="33">
        <v>2551</v>
      </c>
      <c r="B22" s="41">
        <v>2.7069120000000004</v>
      </c>
      <c r="C22" s="41">
        <v>6.2285759999999994</v>
      </c>
      <c r="D22" s="41">
        <v>3.933792</v>
      </c>
      <c r="E22" s="41">
        <v>5.482080000000001</v>
      </c>
      <c r="F22" s="41">
        <v>17.4312</v>
      </c>
      <c r="G22" s="41">
        <v>26.511840000000003</v>
      </c>
      <c r="H22" s="41">
        <v>13.235616</v>
      </c>
      <c r="I22" s="41">
        <v>6.633792000000003</v>
      </c>
      <c r="J22" s="41">
        <v>3.8759040000000002</v>
      </c>
      <c r="K22" s="41">
        <v>2.5617600000000014</v>
      </c>
      <c r="L22" s="41">
        <v>1.3875840000000004</v>
      </c>
      <c r="M22" s="41">
        <v>1.1698560000000005</v>
      </c>
      <c r="N22" s="42">
        <v>91.15891199999999</v>
      </c>
      <c r="O22" s="43">
        <f t="shared" si="2"/>
        <v>2.8906217518463997</v>
      </c>
      <c r="P22" s="38">
        <f t="shared" si="1"/>
        <v>120.62921653333332</v>
      </c>
    </row>
    <row r="23" spans="1:16" ht="15" customHeight="1">
      <c r="A23" s="33">
        <v>2552</v>
      </c>
      <c r="B23" s="41">
        <v>2.668896</v>
      </c>
      <c r="C23" s="41">
        <v>4.3433280000000005</v>
      </c>
      <c r="D23" s="41">
        <v>6.028992000000001</v>
      </c>
      <c r="E23" s="41">
        <v>5.981903999999999</v>
      </c>
      <c r="F23" s="41">
        <v>16.010784000000005</v>
      </c>
      <c r="G23" s="41">
        <v>23.616575999999995</v>
      </c>
      <c r="H23" s="41">
        <v>12.884832000000001</v>
      </c>
      <c r="I23" s="41">
        <v>5.702400000000002</v>
      </c>
      <c r="J23" s="41">
        <v>4.036607999999999</v>
      </c>
      <c r="K23" s="41">
        <v>3.0274559999999995</v>
      </c>
      <c r="L23" s="41">
        <v>1.8334080000000001</v>
      </c>
      <c r="M23" s="41">
        <v>1.7202239999999993</v>
      </c>
      <c r="N23" s="42">
        <f>SUM(B23:M23)</f>
        <v>87.85540800000001</v>
      </c>
      <c r="O23" s="43">
        <f t="shared" si="2"/>
        <v>2.7858686310576</v>
      </c>
      <c r="P23" s="38">
        <f t="shared" si="1"/>
        <v>120.62921653333332</v>
      </c>
    </row>
    <row r="24" spans="1:16" ht="15" customHeight="1">
      <c r="A24" s="33">
        <v>2553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43"/>
      <c r="P24" s="38"/>
    </row>
    <row r="25" spans="1:16" ht="15" customHeight="1">
      <c r="A25" s="33">
        <v>2554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2"/>
      <c r="O25" s="43"/>
      <c r="P25" s="38"/>
    </row>
    <row r="26" spans="1:16" ht="15" customHeight="1">
      <c r="A26" s="33">
        <v>2555</v>
      </c>
      <c r="B26" s="41"/>
      <c r="C26" s="41"/>
      <c r="D26" s="41"/>
      <c r="E26" s="41"/>
      <c r="F26" s="49" t="s">
        <v>24</v>
      </c>
      <c r="G26" s="50"/>
      <c r="H26" s="50"/>
      <c r="I26" s="51"/>
      <c r="J26" s="41"/>
      <c r="K26" s="41"/>
      <c r="L26" s="41"/>
      <c r="M26" s="41"/>
      <c r="N26" s="42"/>
      <c r="O26" s="43"/>
      <c r="P26" s="38"/>
    </row>
    <row r="27" spans="1:16" ht="15" customHeight="1">
      <c r="A27" s="33">
        <v>2556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2"/>
      <c r="O27" s="43"/>
      <c r="P27" s="38"/>
    </row>
    <row r="28" spans="1:16" ht="15" customHeight="1">
      <c r="A28" s="33">
        <v>2557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2"/>
      <c r="O28" s="43"/>
      <c r="P28" s="38"/>
    </row>
    <row r="29" spans="1:16" ht="15" customHeight="1">
      <c r="A29" s="33">
        <v>2558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2"/>
      <c r="O29" s="43"/>
      <c r="P29" s="38"/>
    </row>
    <row r="30" spans="1:16" ht="15" customHeight="1">
      <c r="A30" s="33">
        <v>2559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2"/>
      <c r="O30" s="43"/>
      <c r="P30" s="38"/>
    </row>
    <row r="31" spans="1:16" ht="15" customHeight="1">
      <c r="A31" s="33">
        <v>2560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2"/>
      <c r="O31" s="43"/>
      <c r="P31" s="38"/>
    </row>
    <row r="32" spans="1:16" ht="15" customHeight="1">
      <c r="A32" s="33">
        <v>2561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2"/>
      <c r="O32" s="43"/>
      <c r="P32" s="38"/>
    </row>
    <row r="33" spans="1:16" ht="15" customHeight="1">
      <c r="A33" s="33">
        <v>2562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2"/>
      <c r="O33" s="43"/>
      <c r="P33" s="38"/>
    </row>
    <row r="34" spans="1:16" ht="15" customHeight="1">
      <c r="A34" s="33">
        <v>2563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2"/>
      <c r="O34" s="43"/>
      <c r="P34" s="38"/>
    </row>
    <row r="35" spans="1:16" ht="15" customHeight="1">
      <c r="A35" s="33">
        <v>2564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2"/>
      <c r="O35" s="43"/>
      <c r="P35" s="38"/>
    </row>
    <row r="36" spans="1:16" ht="15" customHeight="1">
      <c r="A36" s="33">
        <v>2565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2"/>
      <c r="O36" s="43"/>
      <c r="P36" s="38"/>
    </row>
    <row r="37" spans="1:16" ht="15" customHeight="1">
      <c r="A37" s="33">
        <v>2566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2"/>
      <c r="O37" s="43"/>
      <c r="P37" s="38"/>
    </row>
    <row r="38" spans="1:16" ht="15" customHeight="1">
      <c r="A38" s="33">
        <v>2567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2"/>
      <c r="O38" s="43"/>
      <c r="P38" s="38"/>
    </row>
    <row r="39" spans="1:16" ht="15" customHeight="1">
      <c r="A39" s="33">
        <v>2568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2"/>
      <c r="O39" s="43"/>
      <c r="P39" s="38"/>
    </row>
    <row r="40" spans="1:16" ht="15" customHeight="1">
      <c r="A40" s="33">
        <v>2569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2"/>
      <c r="O40" s="43"/>
      <c r="P40" s="38"/>
    </row>
    <row r="41" spans="1:16" ht="15" customHeight="1">
      <c r="A41" s="33">
        <v>2570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2"/>
      <c r="O41" s="43"/>
      <c r="P41" s="38"/>
    </row>
    <row r="42" spans="1:16" ht="15" customHeight="1">
      <c r="A42" s="33">
        <v>2571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2"/>
      <c r="O42" s="43"/>
      <c r="P42" s="38"/>
    </row>
    <row r="43" spans="1:16" ht="15" customHeight="1">
      <c r="A43" s="33">
        <v>2572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/>
      <c r="O43" s="43"/>
      <c r="P43" s="38"/>
    </row>
    <row r="44" spans="1:16" ht="15" customHeight="1">
      <c r="A44" s="33">
        <v>2573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2"/>
      <c r="O44" s="43"/>
      <c r="P44" s="38"/>
    </row>
    <row r="45" spans="1:16" ht="15" customHeight="1">
      <c r="A45" s="33">
        <v>2574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2"/>
      <c r="O45" s="43"/>
      <c r="P45" s="38"/>
    </row>
    <row r="46" spans="1:16" ht="15" customHeight="1">
      <c r="A46" s="33">
        <v>2575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2"/>
      <c r="O46" s="43"/>
      <c r="P46" s="38"/>
    </row>
    <row r="47" spans="1:16" ht="15" customHeight="1">
      <c r="A47" s="33">
        <v>2576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2"/>
      <c r="O47" s="43"/>
      <c r="P47" s="38"/>
    </row>
    <row r="48" spans="1:16" ht="15" customHeight="1">
      <c r="A48" s="34" t="s">
        <v>19</v>
      </c>
      <c r="B48" s="44">
        <v>5.164</v>
      </c>
      <c r="C48" s="44">
        <v>20.58</v>
      </c>
      <c r="D48" s="44">
        <v>15.341</v>
      </c>
      <c r="E48" s="44">
        <v>29.5</v>
      </c>
      <c r="F48" s="44">
        <v>56.8</v>
      </c>
      <c r="G48" s="44">
        <v>69.464</v>
      </c>
      <c r="H48" s="44">
        <v>81.1</v>
      </c>
      <c r="I48" s="44">
        <v>41.3</v>
      </c>
      <c r="J48" s="44">
        <v>30.5</v>
      </c>
      <c r="K48" s="44">
        <v>25.7</v>
      </c>
      <c r="L48" s="44">
        <v>4.844</v>
      </c>
      <c r="M48" s="44">
        <v>20.7</v>
      </c>
      <c r="N48" s="44">
        <v>365</v>
      </c>
      <c r="O48" s="44">
        <f>MAX(O7:O15,O18:O23)</f>
        <v>11.5740405</v>
      </c>
      <c r="P48" s="45"/>
    </row>
    <row r="49" spans="1:16" ht="15" customHeight="1">
      <c r="A49" s="34" t="s">
        <v>16</v>
      </c>
      <c r="B49" s="44">
        <v>2.1760581333333335</v>
      </c>
      <c r="C49" s="44">
        <v>5.543829866666666</v>
      </c>
      <c r="D49" s="44">
        <v>6.2370069333333324</v>
      </c>
      <c r="E49" s="44">
        <v>10.074211</v>
      </c>
      <c r="F49" s="44">
        <v>24.468477000000004</v>
      </c>
      <c r="G49" s="44">
        <v>29.798158</v>
      </c>
      <c r="H49" s="44">
        <v>18.093245500000002</v>
      </c>
      <c r="I49" s="44">
        <v>8.890030000000001</v>
      </c>
      <c r="J49" s="44">
        <v>5.9809485</v>
      </c>
      <c r="K49" s="44">
        <v>4.354462999999999</v>
      </c>
      <c r="L49" s="44">
        <v>2.0511940999999996</v>
      </c>
      <c r="M49" s="44">
        <v>2.9615945000000004</v>
      </c>
      <c r="N49" s="44">
        <v>120.62921653333332</v>
      </c>
      <c r="O49" s="37">
        <f>+N49*0.0317097</f>
        <v>3.8251162675070396</v>
      </c>
      <c r="P49" s="45"/>
    </row>
    <row r="50" spans="1:16" ht="15" customHeight="1">
      <c r="A50" s="34" t="s">
        <v>20</v>
      </c>
      <c r="B50" s="44">
        <v>0.53</v>
      </c>
      <c r="C50" s="44">
        <v>1.5</v>
      </c>
      <c r="D50" s="44">
        <v>0.761</v>
      </c>
      <c r="E50" s="44">
        <v>1.822</v>
      </c>
      <c r="F50" s="44">
        <v>4.895</v>
      </c>
      <c r="G50" s="44">
        <v>11.375</v>
      </c>
      <c r="H50" s="44">
        <v>3.148</v>
      </c>
      <c r="I50" s="44">
        <v>2.875</v>
      </c>
      <c r="J50" s="44">
        <v>1.699</v>
      </c>
      <c r="K50" s="44">
        <v>1.48</v>
      </c>
      <c r="L50" s="44">
        <v>0.688</v>
      </c>
      <c r="M50" s="44">
        <v>0.438</v>
      </c>
      <c r="N50" s="44">
        <v>33.985</v>
      </c>
      <c r="O50" s="44">
        <f>MIN(O7:O15,O18:O23)</f>
        <v>1.0776541545</v>
      </c>
      <c r="P50" s="45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4">
    <mergeCell ref="A2:O2"/>
    <mergeCell ref="L3:O3"/>
    <mergeCell ref="A3:D3"/>
    <mergeCell ref="F26:I26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2016-07-08T08:58:42Z</cp:lastPrinted>
  <dcterms:created xsi:type="dcterms:W3CDTF">1994-01-31T08:04:27Z</dcterms:created>
  <dcterms:modified xsi:type="dcterms:W3CDTF">2018-01-11T02:39:50Z</dcterms:modified>
  <cp:category/>
  <cp:version/>
  <cp:contentType/>
  <cp:contentStatus/>
</cp:coreProperties>
</file>