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1\Hydro-1\งาน\10. กราฟน้ำสูงสุด-ต่ำสุด\ลุ่มน้ำปิง\"/>
    </mc:Choice>
  </mc:AlternateContent>
  <xr:revisionPtr revIDLastSave="0" documentId="13_ncr:40009_{54B705B6-ED69-4994-97EE-AD25274E713F}" xr6:coauthVersionLast="47" xr6:coauthVersionMax="47" xr10:uidLastSave="{00000000-0000-0000-0000-000000000000}"/>
  <bookViews>
    <workbookView xWindow="-120" yWindow="-120" windowWidth="29040" windowHeight="15840"/>
  </bookViews>
  <sheets>
    <sheet name="กราฟ-P.65" sheetId="4" r:id="rId1"/>
    <sheet name="ปริมาณน้ำสูงสุด" sheetId="5" r:id="rId2"/>
    <sheet name="ปริมาณน้ำต่ำสุด" sheetId="6" r:id="rId3"/>
    <sheet name="Data P.65" sheetId="3" r:id="rId4"/>
  </sheets>
  <definedNames>
    <definedName name="Print_Area_MI">#REF!</definedName>
  </definedNames>
  <calcPr calcId="191029"/>
</workbook>
</file>

<file path=xl/calcChain.xml><?xml version="1.0" encoding="utf-8"?>
<calcChain xmlns="http://schemas.openxmlformats.org/spreadsheetml/2006/main">
  <c r="T25" i="3" l="1"/>
  <c r="T26" i="3"/>
  <c r="T27" i="3"/>
  <c r="T28" i="3"/>
  <c r="T29" i="3"/>
  <c r="T30" i="3"/>
  <c r="T31" i="3"/>
  <c r="T32" i="3"/>
  <c r="T33" i="3"/>
  <c r="T24" i="3"/>
  <c r="B9" i="3"/>
  <c r="E9" i="3"/>
  <c r="B10" i="3"/>
  <c r="E10" i="3"/>
  <c r="H10" i="3"/>
  <c r="K10" i="3"/>
  <c r="B11" i="3"/>
  <c r="E11" i="3"/>
  <c r="H11" i="3"/>
  <c r="K11" i="3"/>
  <c r="B12" i="3"/>
  <c r="E12" i="3"/>
  <c r="H12" i="3"/>
  <c r="K12" i="3"/>
  <c r="B13" i="3"/>
  <c r="E13" i="3"/>
  <c r="H13" i="3"/>
  <c r="K13" i="3"/>
  <c r="B14" i="3"/>
  <c r="E14" i="3"/>
  <c r="H14" i="3"/>
  <c r="K14" i="3"/>
  <c r="B15" i="3"/>
  <c r="E15" i="3"/>
  <c r="H15" i="3"/>
  <c r="K15" i="3"/>
  <c r="B16" i="3"/>
  <c r="E16" i="3"/>
  <c r="H16" i="3"/>
  <c r="K16" i="3"/>
  <c r="B17" i="3"/>
  <c r="E17" i="3"/>
  <c r="H17" i="3"/>
  <c r="K17" i="3"/>
  <c r="B18" i="3"/>
  <c r="E18" i="3"/>
  <c r="H18" i="3"/>
  <c r="K18" i="3"/>
  <c r="B19" i="3"/>
  <c r="E19" i="3"/>
  <c r="H19" i="3"/>
  <c r="K19" i="3"/>
  <c r="B20" i="3"/>
  <c r="E20" i="3"/>
  <c r="B21" i="3"/>
  <c r="E21" i="3"/>
  <c r="K21" i="3"/>
  <c r="O21" i="3"/>
  <c r="B22" i="3"/>
  <c r="E22" i="3"/>
  <c r="H22" i="3"/>
  <c r="K22" i="3"/>
  <c r="O22" i="3"/>
  <c r="B23" i="3"/>
  <c r="E23" i="3"/>
  <c r="H23" i="3"/>
  <c r="K23" i="3"/>
  <c r="O23" i="3"/>
  <c r="O24" i="3"/>
  <c r="O25" i="3"/>
  <c r="O26" i="3"/>
</calcChain>
</file>

<file path=xl/sharedStrings.xml><?xml version="1.0" encoding="utf-8"?>
<sst xmlns="http://schemas.openxmlformats.org/spreadsheetml/2006/main" count="144" uniqueCount="24">
  <si>
    <t xml:space="preserve">       ปริมาณน้ำรายปี</t>
  </si>
  <si>
    <t xml:space="preserve"> </t>
  </si>
  <si>
    <t>สถานี :  P.65  น้ำแม่แตง  บ้านม่วงป๊อก  อ.เวียงแหง  จ.เชียงใหม่</t>
  </si>
  <si>
    <t>พื้นที่รับน้ำ   243   ตร.กม.</t>
  </si>
  <si>
    <t>ตลิ่งฝั่งซ้าย 745.469  ม.(ร.ท.ก.) ตลิ่งฝั่งขวา 745.455  ม.(ร.ท.ก.)ท้องน้ำ 740.716 ม.(ร.ท.ก.) ศูนย์เสาระดับน้ำ  740.406  ม.(ร.ท.ก.)</t>
  </si>
  <si>
    <t>สูงสุด</t>
  </si>
  <si>
    <t>ต่ำสุด</t>
  </si>
  <si>
    <t>รายปี</t>
  </si>
  <si>
    <t>ปี</t>
  </si>
  <si>
    <t>รายชั่วโมง</t>
  </si>
  <si>
    <t>รายวัน</t>
  </si>
  <si>
    <t>น้ำ</t>
  </si>
  <si>
    <t>ระดับน้ำ</t>
  </si>
  <si>
    <t>ปริมาณน้ำ</t>
  </si>
  <si>
    <t>วันที่</t>
  </si>
  <si>
    <t>เฉลี่ย</t>
  </si>
  <si>
    <t>ม.(รสม.)</t>
  </si>
  <si>
    <t>ลบ.ม./วิ</t>
  </si>
  <si>
    <t>ล้าน ลบ.ม.</t>
  </si>
  <si>
    <t>_</t>
  </si>
  <si>
    <t>-</t>
  </si>
  <si>
    <t>หมายเหตุ 1. หยุดการสำรวจปริมาณน้ำตั้งแต่ปี 2546- ปัจจุบัน</t>
  </si>
  <si>
    <t xml:space="preserve"> 2. ตั้งแต่ปีน้ำ 2553 ไม่สำรวจปริมาณน้ำ</t>
  </si>
  <si>
    <t xml:space="preserve"> ปีน้ำเริ่มตั้งแต่ 1 เม.ย. ถึง 31 มี.ค. ของปีต่อไป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</si>
</sst>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233" formatCode="0.00_)"/>
    <numFmt numFmtId="240" formatCode="d\ ดดด"/>
    <numFmt numFmtId="248" formatCode="bbbb"/>
  </numFmts>
  <fonts count="28" x14ac:knownFonts="1">
    <font>
      <sz val="14"/>
      <name val="AngsanaUPC"/>
    </font>
    <font>
      <sz val="8"/>
      <name val="AngsanaUPC"/>
      <family val="1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4"/>
      <name val="AngsanaUPC"/>
      <family val="1"/>
    </font>
    <font>
      <b/>
      <sz val="18"/>
      <color indexed="56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17"/>
      <name val="Tahoma"/>
      <family val="2"/>
      <charset val="222"/>
    </font>
    <font>
      <sz val="14"/>
      <name val="AngsanaUPC"/>
      <charset val="222"/>
    </font>
    <font>
      <sz val="11"/>
      <color indexed="6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b/>
      <sz val="22"/>
      <name val="AngsanaUPC"/>
      <family val="1"/>
      <charset val="222"/>
    </font>
    <font>
      <b/>
      <sz val="16"/>
      <name val="AngsanaUPC"/>
      <family val="1"/>
    </font>
    <font>
      <b/>
      <sz val="12"/>
      <name val="AngsanaUPC"/>
      <family val="1"/>
    </font>
    <font>
      <sz val="14"/>
      <color indexed="10"/>
      <name val="AngsanaUPC"/>
      <family val="1"/>
    </font>
    <font>
      <sz val="14"/>
      <name val="AngsanaUPC"/>
      <family val="1"/>
      <charset val="222"/>
    </font>
    <font>
      <b/>
      <sz val="14"/>
      <name val="AngsanaUPC"/>
      <family val="1"/>
    </font>
    <font>
      <sz val="16.75"/>
      <color indexed="12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gray0625"/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233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4" borderId="0" applyNumberFormat="0" applyBorder="0" applyAlignment="0" applyProtection="0"/>
    <xf numFmtId="0" fontId="12" fillId="0" borderId="0"/>
    <xf numFmtId="0" fontId="13" fillId="7" borderId="1" applyNumberFormat="0" applyAlignment="0" applyProtection="0"/>
    <xf numFmtId="0" fontId="14" fillId="18" borderId="0" applyNumberFormat="0" applyBorder="0" applyAlignment="0" applyProtection="0"/>
    <xf numFmtId="0" fontId="15" fillId="0" borderId="4" applyNumberFormat="0" applyFill="0" applyAlignment="0" applyProtection="0"/>
    <xf numFmtId="0" fontId="16" fillId="3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17" fillId="16" borderId="5" applyNumberFormat="0" applyAlignment="0" applyProtection="0"/>
    <xf numFmtId="0" fontId="7" fillId="23" borderId="6" applyNumberFormat="0" applyFont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116">
    <xf numFmtId="233" fontId="0" fillId="0" borderId="0" xfId="0"/>
    <xf numFmtId="0" fontId="12" fillId="0" borderId="0" xfId="26"/>
    <xf numFmtId="240" fontId="21" fillId="0" borderId="0" xfId="26" applyNumberFormat="1" applyFont="1" applyAlignment="1">
      <alignment horizontal="centerContinuous"/>
    </xf>
    <xf numFmtId="2" fontId="12" fillId="0" borderId="0" xfId="26" applyNumberFormat="1" applyAlignment="1">
      <alignment horizontal="centerContinuous"/>
    </xf>
    <xf numFmtId="240" fontId="12" fillId="0" borderId="0" xfId="26" applyNumberFormat="1" applyAlignment="1">
      <alignment horizontal="centerContinuous"/>
    </xf>
    <xf numFmtId="0" fontId="12" fillId="0" borderId="0" xfId="26" applyAlignment="1">
      <alignment horizontal="center"/>
    </xf>
    <xf numFmtId="2" fontId="12" fillId="0" borderId="0" xfId="26" applyNumberFormat="1"/>
    <xf numFmtId="240" fontId="12" fillId="0" borderId="0" xfId="26" applyNumberFormat="1" applyAlignment="1">
      <alignment horizontal="right"/>
    </xf>
    <xf numFmtId="2" fontId="12" fillId="0" borderId="0" xfId="26" applyNumberFormat="1" applyAlignment="1">
      <alignment horizontal="center"/>
    </xf>
    <xf numFmtId="240" fontId="12" fillId="0" borderId="0" xfId="26" applyNumberFormat="1" applyAlignment="1">
      <alignment horizontal="center"/>
    </xf>
    <xf numFmtId="2" fontId="12" fillId="0" borderId="0" xfId="26" applyNumberFormat="1" applyAlignment="1">
      <alignment horizontal="right"/>
    </xf>
    <xf numFmtId="240" fontId="12" fillId="0" borderId="0" xfId="26" applyNumberFormat="1"/>
    <xf numFmtId="0" fontId="22" fillId="0" borderId="0" xfId="26" applyFont="1" applyAlignment="1">
      <alignment horizontal="left"/>
    </xf>
    <xf numFmtId="2" fontId="22" fillId="0" borderId="0" xfId="26" applyNumberFormat="1" applyFont="1"/>
    <xf numFmtId="240" fontId="22" fillId="0" borderId="0" xfId="26" applyNumberFormat="1" applyFont="1" applyAlignment="1">
      <alignment horizontal="right"/>
    </xf>
    <xf numFmtId="0" fontId="22" fillId="0" borderId="0" xfId="26" applyFont="1"/>
    <xf numFmtId="240" fontId="22" fillId="0" borderId="0" xfId="26" applyNumberFormat="1" applyFont="1"/>
    <xf numFmtId="2" fontId="22" fillId="0" borderId="0" xfId="26" applyNumberFormat="1" applyFont="1" applyAlignment="1">
      <alignment horizontal="right"/>
    </xf>
    <xf numFmtId="240" fontId="22" fillId="0" borderId="0" xfId="26" applyNumberFormat="1" applyFont="1" applyAlignment="1">
      <alignment horizontal="center"/>
    </xf>
    <xf numFmtId="240" fontId="23" fillId="0" borderId="11" xfId="26" applyNumberFormat="1" applyFont="1" applyBorder="1" applyAlignment="1">
      <alignment horizontal="centerContinuous"/>
    </xf>
    <xf numFmtId="2" fontId="23" fillId="0" borderId="11" xfId="26" applyNumberFormat="1" applyFont="1" applyBorder="1" applyAlignment="1">
      <alignment horizontal="centerContinuous"/>
    </xf>
    <xf numFmtId="240" fontId="23" fillId="0" borderId="12" xfId="26" applyNumberFormat="1" applyFont="1" applyBorder="1" applyAlignment="1">
      <alignment horizontal="centerContinuous"/>
    </xf>
    <xf numFmtId="2" fontId="23" fillId="0" borderId="14" xfId="26" applyNumberFormat="1" applyFont="1" applyBorder="1" applyAlignment="1">
      <alignment horizontal="centerContinuous"/>
    </xf>
    <xf numFmtId="2" fontId="23" fillId="0" borderId="19" xfId="26" applyNumberFormat="1" applyFont="1" applyBorder="1"/>
    <xf numFmtId="240" fontId="23" fillId="0" borderId="19" xfId="26" applyNumberFormat="1" applyFont="1" applyBorder="1" applyAlignment="1">
      <alignment horizontal="center"/>
    </xf>
    <xf numFmtId="2" fontId="23" fillId="0" borderId="19" xfId="26" applyNumberFormat="1" applyFont="1" applyBorder="1" applyAlignment="1">
      <alignment horizontal="left"/>
    </xf>
    <xf numFmtId="240" fontId="23" fillId="0" borderId="0" xfId="26" applyNumberFormat="1" applyFont="1" applyBorder="1" applyAlignment="1">
      <alignment horizontal="center"/>
    </xf>
    <xf numFmtId="2" fontId="23" fillId="0" borderId="15" xfId="26" applyNumberFormat="1" applyFont="1" applyBorder="1"/>
    <xf numFmtId="2" fontId="23" fillId="0" borderId="19" xfId="26" applyNumberFormat="1" applyFont="1" applyBorder="1" applyAlignment="1">
      <alignment horizontal="center"/>
    </xf>
    <xf numFmtId="240" fontId="23" fillId="0" borderId="15" xfId="26" applyNumberFormat="1" applyFont="1" applyBorder="1" applyAlignment="1">
      <alignment horizontal="center"/>
    </xf>
    <xf numFmtId="248" fontId="12" fillId="0" borderId="0" xfId="26" applyNumberFormat="1" applyBorder="1"/>
    <xf numFmtId="0" fontId="12" fillId="0" borderId="0" xfId="26" applyBorder="1" applyAlignment="1">
      <alignment horizontal="right"/>
    </xf>
    <xf numFmtId="2" fontId="23" fillId="0" borderId="16" xfId="26" applyNumberFormat="1" applyFont="1" applyBorder="1"/>
    <xf numFmtId="2" fontId="23" fillId="0" borderId="16" xfId="26" applyNumberFormat="1" applyFont="1" applyBorder="1" applyAlignment="1">
      <alignment horizontal="center"/>
    </xf>
    <xf numFmtId="240" fontId="23" fillId="0" borderId="16" xfId="26" applyNumberFormat="1" applyFont="1" applyBorder="1" applyAlignment="1">
      <alignment horizontal="right"/>
    </xf>
    <xf numFmtId="240" fontId="23" fillId="0" borderId="17" xfId="26" applyNumberFormat="1" applyFont="1" applyBorder="1" applyAlignment="1">
      <alignment horizontal="right"/>
    </xf>
    <xf numFmtId="2" fontId="23" fillId="0" borderId="18" xfId="26" applyNumberFormat="1" applyFont="1" applyBorder="1"/>
    <xf numFmtId="240" fontId="23" fillId="0" borderId="16" xfId="26" applyNumberFormat="1" applyFont="1" applyBorder="1" applyAlignment="1">
      <alignment horizontal="center"/>
    </xf>
    <xf numFmtId="240" fontId="23" fillId="0" borderId="18" xfId="26" applyNumberFormat="1" applyFont="1" applyBorder="1"/>
    <xf numFmtId="0" fontId="12" fillId="0" borderId="0" xfId="26" applyAlignment="1">
      <alignment horizontal="right"/>
    </xf>
    <xf numFmtId="0" fontId="12" fillId="0" borderId="20" xfId="26" applyBorder="1"/>
    <xf numFmtId="0" fontId="7" fillId="0" borderId="0" xfId="26" applyFont="1" applyBorder="1" applyAlignment="1">
      <alignment horizontal="right"/>
    </xf>
    <xf numFmtId="240" fontId="7" fillId="0" borderId="22" xfId="26" applyNumberFormat="1" applyFont="1" applyBorder="1" applyAlignment="1">
      <alignment horizontal="right"/>
    </xf>
    <xf numFmtId="0" fontId="7" fillId="0" borderId="20" xfId="26" applyFont="1" applyFill="1" applyBorder="1"/>
    <xf numFmtId="2" fontId="7" fillId="0" borderId="22" xfId="26" applyNumberFormat="1" applyFont="1" applyBorder="1" applyAlignment="1">
      <alignment horizontal="right"/>
    </xf>
    <xf numFmtId="0" fontId="7" fillId="0" borderId="22" xfId="26" applyFont="1" applyBorder="1" applyAlignment="1">
      <alignment horizontal="right"/>
    </xf>
    <xf numFmtId="240" fontId="7" fillId="0" borderId="23" xfId="26" applyNumberFormat="1" applyFont="1" applyBorder="1" applyAlignment="1">
      <alignment horizontal="right"/>
    </xf>
    <xf numFmtId="0" fontId="7" fillId="0" borderId="20" xfId="26" applyFont="1" applyBorder="1"/>
    <xf numFmtId="0" fontId="12" fillId="0" borderId="0" xfId="26" applyBorder="1"/>
    <xf numFmtId="0" fontId="12" fillId="0" borderId="22" xfId="26" applyBorder="1"/>
    <xf numFmtId="0" fontId="12" fillId="0" borderId="24" xfId="26" applyBorder="1"/>
    <xf numFmtId="2" fontId="24" fillId="0" borderId="0" xfId="26" applyNumberFormat="1" applyFont="1"/>
    <xf numFmtId="2" fontId="12" fillId="0" borderId="24" xfId="26" applyNumberFormat="1" applyBorder="1"/>
    <xf numFmtId="240" fontId="12" fillId="0" borderId="22" xfId="26" applyNumberFormat="1" applyBorder="1"/>
    <xf numFmtId="0" fontId="7" fillId="0" borderId="25" xfId="26" applyFont="1" applyBorder="1" applyAlignment="1">
      <alignment horizontal="right"/>
    </xf>
    <xf numFmtId="240" fontId="12" fillId="0" borderId="23" xfId="26" applyNumberFormat="1" applyBorder="1"/>
    <xf numFmtId="0" fontId="12" fillId="0" borderId="25" xfId="26" applyBorder="1"/>
    <xf numFmtId="240" fontId="24" fillId="0" borderId="0" xfId="26" applyNumberFormat="1" applyFont="1" applyBorder="1" applyAlignment="1">
      <alignment horizontal="left" vertical="center"/>
    </xf>
    <xf numFmtId="0" fontId="12" fillId="0" borderId="26" xfId="26" applyBorder="1"/>
    <xf numFmtId="0" fontId="12" fillId="0" borderId="27" xfId="26" applyBorder="1"/>
    <xf numFmtId="2" fontId="12" fillId="0" borderId="28" xfId="26" applyNumberFormat="1" applyBorder="1"/>
    <xf numFmtId="2" fontId="12" fillId="0" borderId="29" xfId="26" applyNumberFormat="1" applyBorder="1"/>
    <xf numFmtId="240" fontId="25" fillId="0" borderId="17" xfId="26" applyNumberFormat="1" applyFont="1" applyBorder="1" applyAlignment="1">
      <alignment vertical="center"/>
    </xf>
    <xf numFmtId="0" fontId="12" fillId="0" borderId="30" xfId="26" applyBorder="1"/>
    <xf numFmtId="0" fontId="12" fillId="0" borderId="31" xfId="26" applyBorder="1"/>
    <xf numFmtId="240" fontId="12" fillId="0" borderId="31" xfId="26" applyNumberFormat="1" applyBorder="1"/>
    <xf numFmtId="2" fontId="12" fillId="0" borderId="31" xfId="26" applyNumberFormat="1" applyBorder="1"/>
    <xf numFmtId="240" fontId="12" fillId="0" borderId="32" xfId="26" applyNumberFormat="1" applyBorder="1"/>
    <xf numFmtId="240" fontId="26" fillId="0" borderId="0" xfId="26" applyNumberFormat="1" applyFont="1"/>
    <xf numFmtId="2" fontId="26" fillId="0" borderId="0" xfId="26" applyNumberFormat="1" applyFont="1"/>
    <xf numFmtId="0" fontId="26" fillId="0" borderId="0" xfId="26" applyFont="1" applyAlignment="1">
      <alignment horizontal="left"/>
    </xf>
    <xf numFmtId="2" fontId="26" fillId="0" borderId="0" xfId="26" applyNumberFormat="1" applyFont="1" applyAlignment="1">
      <alignment horizontal="left"/>
    </xf>
    <xf numFmtId="240" fontId="26" fillId="0" borderId="0" xfId="26" applyNumberFormat="1" applyFont="1" applyAlignment="1">
      <alignment horizontal="right"/>
    </xf>
    <xf numFmtId="2" fontId="26" fillId="0" borderId="0" xfId="26" applyNumberFormat="1" applyFont="1" applyAlignment="1">
      <alignment horizontal="center"/>
    </xf>
    <xf numFmtId="240" fontId="26" fillId="0" borderId="0" xfId="26" applyNumberFormat="1" applyFont="1" applyAlignment="1">
      <alignment horizontal="center"/>
    </xf>
    <xf numFmtId="2" fontId="26" fillId="0" borderId="0" xfId="26" applyNumberFormat="1" applyFont="1" applyAlignment="1">
      <alignment horizontal="right"/>
    </xf>
    <xf numFmtId="0" fontId="26" fillId="0" borderId="10" xfId="26" applyFont="1" applyBorder="1" applyAlignment="1">
      <alignment horizontal="center"/>
    </xf>
    <xf numFmtId="2" fontId="26" fillId="0" borderId="11" xfId="26" applyNumberFormat="1" applyFont="1" applyBorder="1" applyAlignment="1">
      <alignment horizontal="centerContinuous"/>
    </xf>
    <xf numFmtId="0" fontId="26" fillId="0" borderId="11" xfId="26" applyFont="1" applyBorder="1" applyAlignment="1">
      <alignment horizontal="centerContinuous"/>
    </xf>
    <xf numFmtId="240" fontId="26" fillId="0" borderId="12" xfId="26" applyNumberFormat="1" applyFont="1" applyBorder="1" applyAlignment="1">
      <alignment horizontal="centerContinuous"/>
    </xf>
    <xf numFmtId="240" fontId="26" fillId="0" borderId="11" xfId="26" applyNumberFormat="1" applyFont="1" applyBorder="1" applyAlignment="1">
      <alignment horizontal="centerContinuous"/>
    </xf>
    <xf numFmtId="2" fontId="26" fillId="0" borderId="13" xfId="26" applyNumberFormat="1" applyFont="1" applyBorder="1" applyAlignment="1">
      <alignment horizontal="centerContinuous"/>
    </xf>
    <xf numFmtId="0" fontId="26" fillId="0" borderId="15" xfId="26" applyFont="1" applyBorder="1" applyAlignment="1">
      <alignment horizontal="center"/>
    </xf>
    <xf numFmtId="2" fontId="26" fillId="0" borderId="16" xfId="26" applyNumberFormat="1" applyFont="1" applyBorder="1" applyAlignment="1">
      <alignment horizontal="centerContinuous"/>
    </xf>
    <xf numFmtId="0" fontId="26" fillId="0" borderId="17" xfId="26" applyFont="1" applyBorder="1" applyAlignment="1">
      <alignment horizontal="centerContinuous"/>
    </xf>
    <xf numFmtId="240" fontId="26" fillId="0" borderId="16" xfId="26" applyNumberFormat="1" applyFont="1" applyBorder="1" applyAlignment="1">
      <alignment horizontal="centerContinuous"/>
    </xf>
    <xf numFmtId="0" fontId="26" fillId="0" borderId="16" xfId="26" applyFont="1" applyBorder="1" applyAlignment="1">
      <alignment horizontal="centerContinuous"/>
    </xf>
    <xf numFmtId="240" fontId="26" fillId="0" borderId="17" xfId="26" applyNumberFormat="1" applyFont="1" applyBorder="1" applyAlignment="1">
      <alignment horizontal="centerContinuous"/>
    </xf>
    <xf numFmtId="2" fontId="26" fillId="0" borderId="18" xfId="26" applyNumberFormat="1" applyFont="1" applyBorder="1" applyAlignment="1">
      <alignment horizontal="centerContinuous"/>
    </xf>
    <xf numFmtId="240" fontId="26" fillId="0" borderId="18" xfId="26" applyNumberFormat="1" applyFont="1" applyBorder="1" applyAlignment="1">
      <alignment horizontal="centerContinuous"/>
    </xf>
    <xf numFmtId="2" fontId="26" fillId="0" borderId="17" xfId="26" applyNumberFormat="1" applyFont="1" applyBorder="1" applyAlignment="1">
      <alignment horizontal="centerContinuous"/>
    </xf>
    <xf numFmtId="2" fontId="26" fillId="0" borderId="15" xfId="26" applyNumberFormat="1" applyFont="1" applyBorder="1" applyAlignment="1">
      <alignment horizontal="center"/>
    </xf>
    <xf numFmtId="0" fontId="26" fillId="0" borderId="18" xfId="26" applyFont="1" applyBorder="1"/>
    <xf numFmtId="2" fontId="7" fillId="0" borderId="21" xfId="26" applyNumberFormat="1" applyFont="1" applyBorder="1" applyAlignment="1">
      <alignment horizontal="right"/>
    </xf>
    <xf numFmtId="0" fontId="7" fillId="0" borderId="24" xfId="26" applyFont="1" applyBorder="1" applyAlignment="1">
      <alignment horizontal="right"/>
    </xf>
    <xf numFmtId="2" fontId="7" fillId="0" borderId="24" xfId="26" applyNumberFormat="1" applyFont="1" applyBorder="1" applyAlignment="1">
      <alignment horizontal="right"/>
    </xf>
    <xf numFmtId="2" fontId="7" fillId="0" borderId="25" xfId="26" applyNumberFormat="1" applyFont="1" applyBorder="1" applyAlignment="1">
      <alignment horizontal="right"/>
    </xf>
    <xf numFmtId="0" fontId="7" fillId="24" borderId="22" xfId="26" applyFont="1" applyFill="1" applyBorder="1" applyAlignment="1">
      <alignment horizontal="right"/>
    </xf>
    <xf numFmtId="2" fontId="7" fillId="0" borderId="19" xfId="26" applyNumberFormat="1" applyFont="1" applyBorder="1" applyAlignment="1">
      <alignment horizontal="right"/>
    </xf>
    <xf numFmtId="2" fontId="7" fillId="24" borderId="24" xfId="26" applyNumberFormat="1" applyFont="1" applyFill="1" applyBorder="1"/>
    <xf numFmtId="0" fontId="7" fillId="0" borderId="22" xfId="26" applyFont="1" applyBorder="1"/>
    <xf numFmtId="2" fontId="7" fillId="0" borderId="22" xfId="26" applyNumberFormat="1" applyFont="1" applyBorder="1"/>
    <xf numFmtId="0" fontId="7" fillId="0" borderId="24" xfId="26" applyFont="1" applyBorder="1"/>
    <xf numFmtId="2" fontId="7" fillId="0" borderId="25" xfId="26" applyNumberFormat="1" applyFont="1" applyBorder="1"/>
    <xf numFmtId="2" fontId="7" fillId="0" borderId="24" xfId="26" applyNumberFormat="1" applyFont="1" applyBorder="1"/>
    <xf numFmtId="240" fontId="7" fillId="0" borderId="22" xfId="26" applyNumberFormat="1" applyFont="1" applyBorder="1"/>
    <xf numFmtId="16" fontId="7" fillId="0" borderId="22" xfId="26" applyNumberFormat="1" applyFont="1" applyBorder="1" applyAlignment="1">
      <alignment horizontal="right"/>
    </xf>
    <xf numFmtId="240" fontId="7" fillId="0" borderId="23" xfId="26" applyNumberFormat="1" applyFont="1" applyBorder="1"/>
    <xf numFmtId="0" fontId="7" fillId="0" borderId="25" xfId="26" applyFont="1" applyBorder="1"/>
    <xf numFmtId="2" fontId="7" fillId="0" borderId="24" xfId="0" applyNumberFormat="1" applyFont="1" applyBorder="1"/>
    <xf numFmtId="233" fontId="7" fillId="0" borderId="22" xfId="0" applyFont="1" applyBorder="1" applyAlignment="1">
      <alignment horizontal="right"/>
    </xf>
    <xf numFmtId="240" fontId="7" fillId="0" borderId="22" xfId="0" applyNumberFormat="1" applyFont="1" applyBorder="1" applyAlignment="1">
      <alignment horizontal="right"/>
    </xf>
    <xf numFmtId="2" fontId="7" fillId="0" borderId="22" xfId="0" applyNumberFormat="1" applyFont="1" applyBorder="1"/>
    <xf numFmtId="240" fontId="7" fillId="0" borderId="22" xfId="0" applyNumberFormat="1" applyFont="1" applyBorder="1"/>
    <xf numFmtId="2" fontId="7" fillId="0" borderId="22" xfId="0" applyNumberFormat="1" applyFont="1" applyBorder="1" applyAlignment="1">
      <alignment horizontal="right"/>
    </xf>
    <xf numFmtId="233" fontId="7" fillId="0" borderId="25" xfId="0" applyFont="1" applyBorder="1" applyAlignment="1">
      <alignment horizontal="right"/>
    </xf>
  </cellXfs>
  <cellStyles count="43">
    <cellStyle name="20% - ส่วนที่ถูกเน้น1" xfId="1"/>
    <cellStyle name="20% - ส่วนที่ถูกเน้น2" xfId="2"/>
    <cellStyle name="20% - ส่วนที่ถูกเน้น3" xfId="3"/>
    <cellStyle name="20% - ส่วนที่ถูกเน้น4" xfId="4"/>
    <cellStyle name="20% - ส่วนที่ถูกเน้น5" xfId="5"/>
    <cellStyle name="20% - ส่วนที่ถูกเน้น6" xfId="6"/>
    <cellStyle name="40% - ส่วนที่ถูกเน้น1" xfId="7"/>
    <cellStyle name="40% - ส่วนที่ถูกเน้น2" xfId="8"/>
    <cellStyle name="40% - ส่วนที่ถูกเน้น3" xfId="9"/>
    <cellStyle name="40% - ส่วนที่ถูกเน้น4" xfId="10"/>
    <cellStyle name="40% - ส่วนที่ถูกเน้น5" xfId="11"/>
    <cellStyle name="40% - ส่วนที่ถูกเน้น6" xfId="12"/>
    <cellStyle name="60% - ส่วนที่ถูกเน้น1" xfId="13"/>
    <cellStyle name="60% - ส่วนที่ถูกเน้น2" xfId="14"/>
    <cellStyle name="60% - ส่วนที่ถูกเน้น3" xfId="15"/>
    <cellStyle name="60% - ส่วนที่ถูกเน้น4" xfId="16"/>
    <cellStyle name="60% - ส่วนที่ถูกเน้น5" xfId="17"/>
    <cellStyle name="60% - ส่วนที่ถูกเน้น6" xfId="18"/>
    <cellStyle name="Normal" xfId="0" builtinId="0"/>
    <cellStyle name="การคำนวณ" xfId="19"/>
    <cellStyle name="ข้อความเตือน" xfId="20"/>
    <cellStyle name="ข้อความอธิบาย" xfId="21"/>
    <cellStyle name="ชื่อเรื่อง" xfId="22"/>
    <cellStyle name="เซลล์ตรวจสอบ" xfId="23"/>
    <cellStyle name="เซลล์ที่มีการเชื่อมโยง" xfId="24"/>
    <cellStyle name="ดี" xfId="25"/>
    <cellStyle name="ปกติ_H41P65" xfId="26"/>
    <cellStyle name="ป้อนค่า" xfId="27"/>
    <cellStyle name="ปานกลาง" xfId="28"/>
    <cellStyle name="ผลรวม" xfId="29"/>
    <cellStyle name="แย่" xfId="30"/>
    <cellStyle name="ส่วนที่ถูกเน้น1" xfId="31"/>
    <cellStyle name="ส่วนที่ถูกเน้น2" xfId="32"/>
    <cellStyle name="ส่วนที่ถูกเน้น3" xfId="33"/>
    <cellStyle name="ส่วนที่ถูกเน้น4" xfId="34"/>
    <cellStyle name="ส่วนที่ถูกเน้น5" xfId="35"/>
    <cellStyle name="ส่วนที่ถูกเน้น6" xfId="36"/>
    <cellStyle name="แสดงผล" xfId="37"/>
    <cellStyle name="หมายเหตุ" xfId="38"/>
    <cellStyle name="หัวเรื่อง 1" xfId="39"/>
    <cellStyle name="หัวเรื่อง 2" xfId="40"/>
    <cellStyle name="หัวเรื่อง 3" xfId="41"/>
    <cellStyle name="หัวเรื่อง 4" xfId="4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กราฟแสดงสถิติระดับน้ำสูงสุด - ต่ำสุดรายปี
สถานี </a:t>
            </a:r>
            <a:r>
              <a:rPr lang="en-US"/>
              <a:t>P.65 </a:t>
            </a:r>
            <a:r>
              <a:rPr lang="th-TH"/>
              <a:t>น้ำแม่แตง บ้านม่วงป๊อก อ.เวียงแหง จ.เชียงใหม่</a:t>
            </a:r>
          </a:p>
        </c:rich>
      </c:tx>
      <c:layout>
        <c:manualLayout>
          <c:xMode val="edge"/>
          <c:yMode val="edge"/>
          <c:x val="0.26526082130965595"/>
          <c:y val="5.0570962479608482E-2"/>
        </c:manualLayout>
      </c:layout>
      <c:overlay val="0"/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543840177580466"/>
          <c:y val="0.26264274061990212"/>
          <c:w val="0.7769145394006659"/>
          <c:h val="0.55954323001631323"/>
        </c:manualLayout>
      </c:layout>
      <c:barChart>
        <c:barDir val="col"/>
        <c:grouping val="clustered"/>
        <c:varyColors val="0"/>
        <c:ser>
          <c:idx val="0"/>
          <c:order val="0"/>
          <c:tx>
            <c:v>ระดับน้ำสูงสุด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3B3B" mc:Ignorable="a14" a14:legacySpreadsheetColorIndex="21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8080" mc:Ignorable="a14" a14:legacySpreadsheetColorIndex="21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8"/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74-4572-9934-8D8B241CB2FA}"/>
                </c:ext>
              </c:extLst>
            </c:dLbl>
            <c:dLbl>
              <c:idx val="27"/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74-4572-9934-8D8B241CB2F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P.65'!$A$9:$A$39</c:f>
              <c:numCache>
                <c:formatCode>General</c:formatCode>
                <c:ptCount val="31"/>
                <c:pt idx="0">
                  <c:v>2535</c:v>
                </c:pt>
                <c:pt idx="1">
                  <c:v>2536</c:v>
                </c:pt>
                <c:pt idx="2">
                  <c:v>2537</c:v>
                </c:pt>
                <c:pt idx="3">
                  <c:v>2538</c:v>
                </c:pt>
                <c:pt idx="4">
                  <c:v>2539</c:v>
                </c:pt>
                <c:pt idx="5">
                  <c:v>2540</c:v>
                </c:pt>
                <c:pt idx="6">
                  <c:v>2541</c:v>
                </c:pt>
                <c:pt idx="7">
                  <c:v>2542</c:v>
                </c:pt>
                <c:pt idx="8">
                  <c:v>2543</c:v>
                </c:pt>
                <c:pt idx="9">
                  <c:v>2544</c:v>
                </c:pt>
                <c:pt idx="10">
                  <c:v>2545</c:v>
                </c:pt>
                <c:pt idx="11">
                  <c:v>2546</c:v>
                </c:pt>
                <c:pt idx="12">
                  <c:v>2547</c:v>
                </c:pt>
                <c:pt idx="13">
                  <c:v>2548</c:v>
                </c:pt>
                <c:pt idx="14">
                  <c:v>2549</c:v>
                </c:pt>
                <c:pt idx="15">
                  <c:v>2550</c:v>
                </c:pt>
                <c:pt idx="16">
                  <c:v>2551</c:v>
                </c:pt>
                <c:pt idx="17">
                  <c:v>2552</c:v>
                </c:pt>
                <c:pt idx="18">
                  <c:v>2553</c:v>
                </c:pt>
                <c:pt idx="19">
                  <c:v>2554</c:v>
                </c:pt>
                <c:pt idx="20">
                  <c:v>2555</c:v>
                </c:pt>
                <c:pt idx="21">
                  <c:v>2556</c:v>
                </c:pt>
                <c:pt idx="22">
                  <c:v>2557</c:v>
                </c:pt>
                <c:pt idx="23">
                  <c:v>2558</c:v>
                </c:pt>
                <c:pt idx="24">
                  <c:v>2559</c:v>
                </c:pt>
                <c:pt idx="25">
                  <c:v>2560</c:v>
                </c:pt>
                <c:pt idx="26">
                  <c:v>2561</c:v>
                </c:pt>
                <c:pt idx="27">
                  <c:v>2562</c:v>
                </c:pt>
                <c:pt idx="28">
                  <c:v>2563</c:v>
                </c:pt>
                <c:pt idx="29">
                  <c:v>2564</c:v>
                </c:pt>
                <c:pt idx="30">
                  <c:v>2565</c:v>
                </c:pt>
              </c:numCache>
            </c:numRef>
          </c:cat>
          <c:val>
            <c:numRef>
              <c:f>'Data P.65'!$Q$9:$Q$39</c:f>
              <c:numCache>
                <c:formatCode>0.00</c:formatCode>
                <c:ptCount val="31"/>
                <c:pt idx="0">
                  <c:v>2.5099999999999998</c:v>
                </c:pt>
                <c:pt idx="1">
                  <c:v>2.2999999999999998</c:v>
                </c:pt>
                <c:pt idx="2">
                  <c:v>3.32</c:v>
                </c:pt>
                <c:pt idx="3">
                  <c:v>3.36</c:v>
                </c:pt>
                <c:pt idx="4">
                  <c:v>3.3</c:v>
                </c:pt>
                <c:pt idx="5">
                  <c:v>2.6</c:v>
                </c:pt>
                <c:pt idx="6">
                  <c:v>2.56</c:v>
                </c:pt>
                <c:pt idx="7">
                  <c:v>2.74</c:v>
                </c:pt>
                <c:pt idx="8">
                  <c:v>3</c:v>
                </c:pt>
                <c:pt idx="9">
                  <c:v>3.4</c:v>
                </c:pt>
                <c:pt idx="10">
                  <c:v>3.2</c:v>
                </c:pt>
                <c:pt idx="11">
                  <c:v>3.22</c:v>
                </c:pt>
                <c:pt idx="12">
                  <c:v>3.6700000000000728</c:v>
                </c:pt>
                <c:pt idx="13">
                  <c:v>4.18</c:v>
                </c:pt>
                <c:pt idx="14">
                  <c:v>3.7</c:v>
                </c:pt>
                <c:pt idx="15">
                  <c:v>3.1100000000000136</c:v>
                </c:pt>
                <c:pt idx="16">
                  <c:v>4.2740000000000009</c:v>
                </c:pt>
                <c:pt idx="17">
                  <c:v>3.32000000000005</c:v>
                </c:pt>
                <c:pt idx="18">
                  <c:v>4.4540000000000646</c:v>
                </c:pt>
                <c:pt idx="19">
                  <c:v>3.8799999999999955</c:v>
                </c:pt>
                <c:pt idx="20">
                  <c:v>3.8540000000000418</c:v>
                </c:pt>
                <c:pt idx="21">
                  <c:v>2.5600000000000591</c:v>
                </c:pt>
                <c:pt idx="22">
                  <c:v>3.4400000000000546</c:v>
                </c:pt>
                <c:pt idx="23">
                  <c:v>2.8000000000000682</c:v>
                </c:pt>
                <c:pt idx="24">
                  <c:v>3.4600000000000364</c:v>
                </c:pt>
                <c:pt idx="25" formatCode="General">
                  <c:v>3.9800000000000182</c:v>
                </c:pt>
                <c:pt idx="26" formatCode="General">
                  <c:v>3.1800000000000637</c:v>
                </c:pt>
                <c:pt idx="27" formatCode="General">
                  <c:v>2.5600000000000591</c:v>
                </c:pt>
                <c:pt idx="28" formatCode="General">
                  <c:v>2.6800000000000637</c:v>
                </c:pt>
                <c:pt idx="29" formatCode="General">
                  <c:v>3.2000000000000455</c:v>
                </c:pt>
                <c:pt idx="30" formatCode="General">
                  <c:v>4.6000000000000227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74-4572-9934-8D8B241CB2FA}"/>
            </c:ext>
          </c:extLst>
        </c:ser>
        <c:ser>
          <c:idx val="1"/>
          <c:order val="1"/>
          <c:tx>
            <c:v>ระดับน้ำต่ำสุด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00" mc:Ignorable="a14" a14:legacySpreadsheetColorIndex="13"/>
                </a:gs>
                <a:gs pos="100000">
                  <a:srgbClr xmlns:mc="http://schemas.openxmlformats.org/markup-compatibility/2006" xmlns:a14="http://schemas.microsoft.com/office/drawing/2010/main" val="FFFF99" mc:Ignorable="a14" a14:legacySpreadsheetColorIndex="43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P.65'!$A$9:$A$39</c:f>
              <c:numCache>
                <c:formatCode>General</c:formatCode>
                <c:ptCount val="31"/>
                <c:pt idx="0">
                  <c:v>2535</c:v>
                </c:pt>
                <c:pt idx="1">
                  <c:v>2536</c:v>
                </c:pt>
                <c:pt idx="2">
                  <c:v>2537</c:v>
                </c:pt>
                <c:pt idx="3">
                  <c:v>2538</c:v>
                </c:pt>
                <c:pt idx="4">
                  <c:v>2539</c:v>
                </c:pt>
                <c:pt idx="5">
                  <c:v>2540</c:v>
                </c:pt>
                <c:pt idx="6">
                  <c:v>2541</c:v>
                </c:pt>
                <c:pt idx="7">
                  <c:v>2542</c:v>
                </c:pt>
                <c:pt idx="8">
                  <c:v>2543</c:v>
                </c:pt>
                <c:pt idx="9">
                  <c:v>2544</c:v>
                </c:pt>
                <c:pt idx="10">
                  <c:v>2545</c:v>
                </c:pt>
                <c:pt idx="11">
                  <c:v>2546</c:v>
                </c:pt>
                <c:pt idx="12">
                  <c:v>2547</c:v>
                </c:pt>
                <c:pt idx="13">
                  <c:v>2548</c:v>
                </c:pt>
                <c:pt idx="14">
                  <c:v>2549</c:v>
                </c:pt>
                <c:pt idx="15">
                  <c:v>2550</c:v>
                </c:pt>
                <c:pt idx="16">
                  <c:v>2551</c:v>
                </c:pt>
                <c:pt idx="17">
                  <c:v>2552</c:v>
                </c:pt>
                <c:pt idx="18">
                  <c:v>2553</c:v>
                </c:pt>
                <c:pt idx="19">
                  <c:v>2554</c:v>
                </c:pt>
                <c:pt idx="20">
                  <c:v>2555</c:v>
                </c:pt>
                <c:pt idx="21">
                  <c:v>2556</c:v>
                </c:pt>
                <c:pt idx="22">
                  <c:v>2557</c:v>
                </c:pt>
                <c:pt idx="23">
                  <c:v>2558</c:v>
                </c:pt>
                <c:pt idx="24">
                  <c:v>2559</c:v>
                </c:pt>
                <c:pt idx="25">
                  <c:v>2560</c:v>
                </c:pt>
                <c:pt idx="26">
                  <c:v>2561</c:v>
                </c:pt>
                <c:pt idx="27">
                  <c:v>2562</c:v>
                </c:pt>
                <c:pt idx="28">
                  <c:v>2563</c:v>
                </c:pt>
                <c:pt idx="29">
                  <c:v>2564</c:v>
                </c:pt>
                <c:pt idx="30">
                  <c:v>2565</c:v>
                </c:pt>
              </c:numCache>
            </c:numRef>
          </c:cat>
          <c:val>
            <c:numRef>
              <c:f>'Data P.65'!$T$9:$T$39</c:f>
              <c:numCache>
                <c:formatCode>General</c:formatCode>
                <c:ptCount val="31"/>
                <c:pt idx="0">
                  <c:v>0</c:v>
                </c:pt>
                <c:pt idx="1">
                  <c:v>0.46</c:v>
                </c:pt>
                <c:pt idx="2">
                  <c:v>0.48</c:v>
                </c:pt>
                <c:pt idx="3">
                  <c:v>0.6</c:v>
                </c:pt>
                <c:pt idx="4">
                  <c:v>0.61</c:v>
                </c:pt>
                <c:pt idx="5">
                  <c:v>0.53</c:v>
                </c:pt>
                <c:pt idx="6">
                  <c:v>0.52</c:v>
                </c:pt>
                <c:pt idx="7">
                  <c:v>0.54</c:v>
                </c:pt>
                <c:pt idx="8">
                  <c:v>0.61</c:v>
                </c:pt>
                <c:pt idx="9">
                  <c:v>0.6</c:v>
                </c:pt>
                <c:pt idx="10">
                  <c:v>0.71</c:v>
                </c:pt>
                <c:pt idx="11">
                  <c:v>0</c:v>
                </c:pt>
                <c:pt idx="12">
                  <c:v>0</c:v>
                </c:pt>
                <c:pt idx="13">
                  <c:v>0.71</c:v>
                </c:pt>
                <c:pt idx="14">
                  <c:v>1.08</c:v>
                </c:pt>
                <c:pt idx="15">
                  <c:v>1.0500000000000682</c:v>
                </c:pt>
                <c:pt idx="16">
                  <c:v>1.01400000000001</c:v>
                </c:pt>
                <c:pt idx="17">
                  <c:v>1.0300000000000864</c:v>
                </c:pt>
                <c:pt idx="18">
                  <c:v>0.94000000000005457</c:v>
                </c:pt>
                <c:pt idx="19">
                  <c:v>1.1299999999999955</c:v>
                </c:pt>
                <c:pt idx="20">
                  <c:v>1.1900000000000546</c:v>
                </c:pt>
                <c:pt idx="21">
                  <c:v>0.93000000000006366</c:v>
                </c:pt>
                <c:pt idx="22">
                  <c:v>0.80000000000006821</c:v>
                </c:pt>
                <c:pt idx="23">
                  <c:v>0.74000000000000909</c:v>
                </c:pt>
                <c:pt idx="24">
                  <c:v>0.65000000000009095</c:v>
                </c:pt>
                <c:pt idx="25" formatCode="0.00">
                  <c:v>0.8</c:v>
                </c:pt>
                <c:pt idx="26">
                  <c:v>0.78</c:v>
                </c:pt>
                <c:pt idx="27">
                  <c:v>0.26</c:v>
                </c:pt>
                <c:pt idx="28">
                  <c:v>1.0000000000104592E-2</c:v>
                </c:pt>
                <c:pt idx="29">
                  <c:v>0.5</c:v>
                </c:pt>
                <c:pt idx="30">
                  <c:v>0.62999999999999545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74-4572-9934-8D8B241CB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66822192"/>
        <c:axId val="1"/>
      </c:barChart>
      <c:catAx>
        <c:axId val="1066822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694783573806881"/>
              <c:y val="0.9119086460032626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ระดับน้ำ - ม.(รสม.)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44371941272430671"/>
            </c:manualLayout>
          </c:layout>
          <c:overlay val="0"/>
          <c:spPr>
            <a:noFill/>
            <a:ln w="25400">
              <a:noFill/>
            </a:ln>
          </c:spPr>
        </c:title>
        <c:numFmt formatCode="0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066822192"/>
        <c:crosses val="autoZero"/>
        <c:crossBetween val="between"/>
        <c:majorUnit val="1"/>
        <c:minorUnit val="0.5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901220865704778"/>
          <c:y val="0.48776508972267535"/>
          <c:w val="0.10654827968923418"/>
          <c:h val="0.112561174551386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0C0FF" mc:Ignorable="a14" a14:legacySpreadsheetColorIndex="31"/>
        </a:gs>
        <a:gs pos="50000">
          <a:srgbClr xmlns:mc="http://schemas.openxmlformats.org/markup-compatibility/2006" xmlns:a14="http://schemas.microsoft.com/office/drawing/2010/main" val="E3E3E3" mc:Ignorable="a14" a14:legacySpreadsheetColorIndex="47"/>
        </a:gs>
        <a:gs pos="100000">
          <a:srgbClr xmlns:mc="http://schemas.openxmlformats.org/markup-compatibility/2006" xmlns:a14="http://schemas.microsoft.com/office/drawing/2010/main" val="C0C0FF" mc:Ignorable="a14" a14:legacySpreadsheetColorIndex="31"/>
        </a:gs>
      </a:gsLst>
      <a:lin ang="5400000" scaled="1"/>
    </a:gradFill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กราฟแสดงสถิติปริมาณน้ำสูงสุดรายปี
 สถานี </a:t>
            </a:r>
            <a:r>
              <a:rPr lang="en-US"/>
              <a:t>P.65 </a:t>
            </a:r>
            <a:r>
              <a:rPr lang="th-TH"/>
              <a:t>น้ำแม่แตง บ้านม่วงป๊อก อ.เวียงแหง จ.เชียงใหม่</a:t>
            </a:r>
          </a:p>
        </c:rich>
      </c:tx>
      <c:layout>
        <c:manualLayout>
          <c:xMode val="edge"/>
          <c:yMode val="edge"/>
          <c:x val="0.28231644260599792"/>
          <c:y val="4.576271186440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85625646328852"/>
          <c:y val="0.25254237288135595"/>
          <c:w val="0.78179937952430201"/>
          <c:h val="0.5372881355932203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76" mc:Ignorable="a14" a14:legacySpreadsheetColorIndex="12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00FF" mc:Ignorable="a14" a14:legacySpreadsheetColorIndex="12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"/>
              <c:numFmt formatCode="0_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00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89-4B8E-A864-040A23584D6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P.65'!$A$9:$A$39</c:f>
              <c:numCache>
                <c:formatCode>General</c:formatCode>
                <c:ptCount val="31"/>
                <c:pt idx="0">
                  <c:v>2535</c:v>
                </c:pt>
                <c:pt idx="1">
                  <c:v>2536</c:v>
                </c:pt>
                <c:pt idx="2">
                  <c:v>2537</c:v>
                </c:pt>
                <c:pt idx="3">
                  <c:v>2538</c:v>
                </c:pt>
                <c:pt idx="4">
                  <c:v>2539</c:v>
                </c:pt>
                <c:pt idx="5">
                  <c:v>2540</c:v>
                </c:pt>
                <c:pt idx="6">
                  <c:v>2541</c:v>
                </c:pt>
                <c:pt idx="7">
                  <c:v>2542</c:v>
                </c:pt>
                <c:pt idx="8">
                  <c:v>2543</c:v>
                </c:pt>
                <c:pt idx="9">
                  <c:v>2544</c:v>
                </c:pt>
                <c:pt idx="10">
                  <c:v>2545</c:v>
                </c:pt>
                <c:pt idx="11">
                  <c:v>2546</c:v>
                </c:pt>
                <c:pt idx="12">
                  <c:v>2547</c:v>
                </c:pt>
                <c:pt idx="13">
                  <c:v>2548</c:v>
                </c:pt>
                <c:pt idx="14">
                  <c:v>2549</c:v>
                </c:pt>
                <c:pt idx="15">
                  <c:v>2550</c:v>
                </c:pt>
                <c:pt idx="16">
                  <c:v>2551</c:v>
                </c:pt>
                <c:pt idx="17">
                  <c:v>2552</c:v>
                </c:pt>
                <c:pt idx="18">
                  <c:v>2553</c:v>
                </c:pt>
                <c:pt idx="19">
                  <c:v>2554</c:v>
                </c:pt>
                <c:pt idx="20">
                  <c:v>2555</c:v>
                </c:pt>
                <c:pt idx="21">
                  <c:v>2556</c:v>
                </c:pt>
                <c:pt idx="22">
                  <c:v>2557</c:v>
                </c:pt>
                <c:pt idx="23">
                  <c:v>2558</c:v>
                </c:pt>
                <c:pt idx="24">
                  <c:v>2559</c:v>
                </c:pt>
                <c:pt idx="25">
                  <c:v>2560</c:v>
                </c:pt>
                <c:pt idx="26">
                  <c:v>2561</c:v>
                </c:pt>
                <c:pt idx="27">
                  <c:v>2562</c:v>
                </c:pt>
                <c:pt idx="28">
                  <c:v>2563</c:v>
                </c:pt>
                <c:pt idx="29">
                  <c:v>2564</c:v>
                </c:pt>
                <c:pt idx="30">
                  <c:v>2565</c:v>
                </c:pt>
              </c:numCache>
            </c:numRef>
          </c:cat>
          <c:val>
            <c:numRef>
              <c:f>'Data P.65'!$C$9:$C$26</c:f>
              <c:numCache>
                <c:formatCode>0.00</c:formatCode>
                <c:ptCount val="18"/>
                <c:pt idx="0" formatCode="General">
                  <c:v>31.05</c:v>
                </c:pt>
                <c:pt idx="1">
                  <c:v>23.6</c:v>
                </c:pt>
                <c:pt idx="2">
                  <c:v>83.6</c:v>
                </c:pt>
                <c:pt idx="3" formatCode="General">
                  <c:v>98.88</c:v>
                </c:pt>
                <c:pt idx="4">
                  <c:v>86</c:v>
                </c:pt>
                <c:pt idx="5">
                  <c:v>34</c:v>
                </c:pt>
                <c:pt idx="6" formatCode="General">
                  <c:v>27.78</c:v>
                </c:pt>
                <c:pt idx="7">
                  <c:v>23.1</c:v>
                </c:pt>
                <c:pt idx="8">
                  <c:v>37</c:v>
                </c:pt>
                <c:pt idx="9">
                  <c:v>57</c:v>
                </c:pt>
                <c:pt idx="10">
                  <c:v>49.3</c:v>
                </c:pt>
                <c:pt idx="11" formatCode="General">
                  <c:v>50.08</c:v>
                </c:pt>
                <c:pt idx="12" formatCode="General">
                  <c:v>68.58</c:v>
                </c:pt>
                <c:pt idx="13">
                  <c:v>67.540000000000006</c:v>
                </c:pt>
                <c:pt idx="14" formatCode="General">
                  <c:v>40.409999999999997</c:v>
                </c:pt>
                <c:pt idx="15" formatCode="General">
                  <c:v>29.22</c:v>
                </c:pt>
                <c:pt idx="16" formatCode="General">
                  <c:v>50.76</c:v>
                </c:pt>
                <c:pt idx="17" formatCode="General">
                  <c:v>40.56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89-4B8E-A864-040A23584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66820272"/>
        <c:axId val="1"/>
      </c:barChart>
      <c:catAx>
        <c:axId val="1066820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83971044467425"/>
              <c:y val="0.8830508474576270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7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1.1375387797311272E-2"/>
              <c:y val="0.3474576271186440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066820272"/>
        <c:crosses val="autoZero"/>
        <c:crossBetween val="between"/>
        <c:majorUnit val="50"/>
        <c:minorUnit val="1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CC" mc:Ignorable="a14" a14:legacySpreadsheetColorIndex="42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กราฟแสดงสถิติปริมาณน้ำต่ำสุดรายปี
 สถานี </a:t>
            </a:r>
            <a:r>
              <a:rPr lang="en-US"/>
              <a:t>P.65 </a:t>
            </a:r>
            <a:r>
              <a:rPr lang="th-TH"/>
              <a:t>น้ำแม่แตง บ้านม่วงป๊อก อ.เวียงแหง จ.เชียงใหม่</a:t>
            </a:r>
          </a:p>
        </c:rich>
      </c:tx>
      <c:layout>
        <c:manualLayout>
          <c:xMode val="edge"/>
          <c:yMode val="edge"/>
          <c:x val="0.28231644260599792"/>
          <c:y val="4.576271186440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71975180972078"/>
          <c:y val="0.25254237288135595"/>
          <c:w val="0.78593588417786975"/>
          <c:h val="0.5372881355932203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numRef>
              <c:f>'Data P.65'!$A$9:$A$39</c:f>
              <c:numCache>
                <c:formatCode>General</c:formatCode>
                <c:ptCount val="31"/>
                <c:pt idx="0">
                  <c:v>2535</c:v>
                </c:pt>
                <c:pt idx="1">
                  <c:v>2536</c:v>
                </c:pt>
                <c:pt idx="2">
                  <c:v>2537</c:v>
                </c:pt>
                <c:pt idx="3">
                  <c:v>2538</c:v>
                </c:pt>
                <c:pt idx="4">
                  <c:v>2539</c:v>
                </c:pt>
                <c:pt idx="5">
                  <c:v>2540</c:v>
                </c:pt>
                <c:pt idx="6">
                  <c:v>2541</c:v>
                </c:pt>
                <c:pt idx="7">
                  <c:v>2542</c:v>
                </c:pt>
                <c:pt idx="8">
                  <c:v>2543</c:v>
                </c:pt>
                <c:pt idx="9">
                  <c:v>2544</c:v>
                </c:pt>
                <c:pt idx="10">
                  <c:v>2545</c:v>
                </c:pt>
                <c:pt idx="11">
                  <c:v>2546</c:v>
                </c:pt>
                <c:pt idx="12">
                  <c:v>2547</c:v>
                </c:pt>
                <c:pt idx="13">
                  <c:v>2548</c:v>
                </c:pt>
                <c:pt idx="14">
                  <c:v>2549</c:v>
                </c:pt>
                <c:pt idx="15">
                  <c:v>2550</c:v>
                </c:pt>
                <c:pt idx="16">
                  <c:v>2551</c:v>
                </c:pt>
                <c:pt idx="17">
                  <c:v>2552</c:v>
                </c:pt>
                <c:pt idx="18">
                  <c:v>2553</c:v>
                </c:pt>
                <c:pt idx="19">
                  <c:v>2554</c:v>
                </c:pt>
                <c:pt idx="20">
                  <c:v>2555</c:v>
                </c:pt>
                <c:pt idx="21">
                  <c:v>2556</c:v>
                </c:pt>
                <c:pt idx="22">
                  <c:v>2557</c:v>
                </c:pt>
                <c:pt idx="23">
                  <c:v>2558</c:v>
                </c:pt>
                <c:pt idx="24">
                  <c:v>2559</c:v>
                </c:pt>
                <c:pt idx="25">
                  <c:v>2560</c:v>
                </c:pt>
                <c:pt idx="26">
                  <c:v>2561</c:v>
                </c:pt>
                <c:pt idx="27">
                  <c:v>2562</c:v>
                </c:pt>
                <c:pt idx="28">
                  <c:v>2563</c:v>
                </c:pt>
                <c:pt idx="29">
                  <c:v>2564</c:v>
                </c:pt>
                <c:pt idx="30">
                  <c:v>2565</c:v>
                </c:pt>
              </c:numCache>
            </c:numRef>
          </c:cat>
          <c:val>
            <c:numRef>
              <c:f>'Data P.65'!$I$9:$I$26</c:f>
              <c:numCache>
                <c:formatCode>General</c:formatCode>
                <c:ptCount val="18"/>
                <c:pt idx="0">
                  <c:v>0</c:v>
                </c:pt>
                <c:pt idx="1">
                  <c:v>0.15</c:v>
                </c:pt>
                <c:pt idx="2">
                  <c:v>0.45</c:v>
                </c:pt>
                <c:pt idx="3" formatCode="0.00">
                  <c:v>0.42</c:v>
                </c:pt>
                <c:pt idx="4">
                  <c:v>0.17</c:v>
                </c:pt>
                <c:pt idx="5">
                  <c:v>7.0000000000000007E-2</c:v>
                </c:pt>
                <c:pt idx="6">
                  <c:v>0.06</c:v>
                </c:pt>
                <c:pt idx="7">
                  <c:v>0.14000000000000001</c:v>
                </c:pt>
                <c:pt idx="8">
                  <c:v>0.185</c:v>
                </c:pt>
                <c:pt idx="9">
                  <c:v>0.13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0.12</c:v>
                </c:pt>
                <c:pt idx="14">
                  <c:v>0.86</c:v>
                </c:pt>
                <c:pt idx="15" formatCode="0.00">
                  <c:v>0.4</c:v>
                </c:pt>
                <c:pt idx="16">
                  <c:v>0.24</c:v>
                </c:pt>
                <c:pt idx="17">
                  <c:v>0.46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56-4402-B6EB-FDAD473E6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66822672"/>
        <c:axId val="1"/>
      </c:barChart>
      <c:catAx>
        <c:axId val="1066822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8190279214064113"/>
              <c:y val="0.8830508474576270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7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1.1375387797311272E-2"/>
              <c:y val="0.3474576271186440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066822672"/>
        <c:crosses val="autoZero"/>
        <c:crossBetween val="between"/>
        <c:majorUnit val="0.5"/>
        <c:minorUnit val="0.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3333CC" mc:Ignorable="a14" a14:legacySpreadsheetColorIndex="56"/>
            </a:gs>
            <a:gs pos="100000">
              <a:srgbClr xmlns:mc="http://schemas.openxmlformats.org/markup-compatibility/2006" xmlns:a14="http://schemas.microsoft.com/office/drawing/2010/main" val="A6CAF0" mc:Ignorable="a14" a14:legacySpreadsheetColorIndex="44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horizontalDpi="4294967293" verticalDpi="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headerFooter alignWithMargins="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AA71C9-75C0-42FB-F9AA-89C5C5DB3BA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F728ED-4D1A-2C20-1212-D3D1868E1D4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B64842-24DA-9E36-1282-C0AF4AFFF23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0"/>
  <sheetViews>
    <sheetView topLeftCell="A10" workbookViewId="0">
      <selection activeCell="I41" sqref="I41"/>
    </sheetView>
  </sheetViews>
  <sheetFormatPr defaultRowHeight="21" x14ac:dyDescent="0.45"/>
  <cols>
    <col min="1" max="1" width="4.83203125" style="1" customWidth="1"/>
    <col min="2" max="2" width="7.33203125" style="6" customWidth="1"/>
    <col min="3" max="3" width="8.5" style="6" customWidth="1"/>
    <col min="4" max="4" width="7.6640625" style="11" customWidth="1"/>
    <col min="5" max="5" width="7.33203125" style="1" customWidth="1"/>
    <col min="6" max="6" width="8.6640625" style="6" customWidth="1"/>
    <col min="7" max="7" width="7.6640625" style="11" customWidth="1"/>
    <col min="8" max="8" width="7.5" style="6" customWidth="1"/>
    <col min="9" max="9" width="8.83203125" style="6" customWidth="1"/>
    <col min="10" max="10" width="7.6640625" style="11" customWidth="1"/>
    <col min="11" max="11" width="7.33203125" style="6" customWidth="1"/>
    <col min="12" max="12" width="8.6640625" style="6" customWidth="1"/>
    <col min="13" max="13" width="7.6640625" style="11" customWidth="1"/>
    <col min="14" max="14" width="8.33203125" style="1" customWidth="1"/>
    <col min="15" max="15" width="6.83203125" style="1" customWidth="1"/>
    <col min="16" max="16384" width="9.33203125" style="1"/>
  </cols>
  <sheetData>
    <row r="1" spans="1:43" ht="31.5" x14ac:dyDescent="0.65">
      <c r="B1" s="2" t="s">
        <v>0</v>
      </c>
      <c r="C1" s="3"/>
      <c r="D1" s="4"/>
      <c r="E1" s="3"/>
      <c r="F1" s="3"/>
      <c r="G1" s="4"/>
      <c r="H1" s="3"/>
      <c r="I1" s="3"/>
      <c r="J1" s="4"/>
      <c r="K1" s="3"/>
      <c r="L1" s="3"/>
      <c r="M1" s="4"/>
      <c r="N1" s="3" t="s">
        <v>1</v>
      </c>
      <c r="O1" s="3"/>
    </row>
    <row r="2" spans="1:43" ht="6" customHeight="1" x14ac:dyDescent="0.45">
      <c r="A2" s="5"/>
      <c r="D2" s="7"/>
      <c r="E2" s="6"/>
      <c r="G2" s="7"/>
      <c r="I2" s="8"/>
      <c r="J2" s="9"/>
      <c r="K2" s="10"/>
      <c r="L2" s="10"/>
      <c r="N2" s="6"/>
      <c r="O2" s="6"/>
    </row>
    <row r="3" spans="1:43" ht="23.25" customHeight="1" x14ac:dyDescent="0.5">
      <c r="A3" s="12" t="s">
        <v>2</v>
      </c>
      <c r="B3" s="13"/>
      <c r="C3" s="13"/>
      <c r="D3" s="14"/>
      <c r="E3" s="13"/>
      <c r="F3" s="13"/>
      <c r="G3" s="14"/>
      <c r="H3" s="13"/>
      <c r="I3" s="15"/>
      <c r="J3" s="16"/>
      <c r="K3" s="17"/>
      <c r="L3" s="18" t="s">
        <v>3</v>
      </c>
      <c r="M3" s="68"/>
      <c r="N3" s="69"/>
      <c r="O3" s="69"/>
    </row>
    <row r="4" spans="1:43" ht="22.7" customHeight="1" x14ac:dyDescent="0.45">
      <c r="A4" s="70" t="s">
        <v>4</v>
      </c>
      <c r="B4" s="71"/>
      <c r="C4" s="71"/>
      <c r="D4" s="72"/>
      <c r="E4" s="69"/>
      <c r="F4" s="69"/>
      <c r="G4" s="72"/>
      <c r="H4" s="69"/>
      <c r="I4" s="73"/>
      <c r="J4" s="74"/>
      <c r="K4" s="75"/>
      <c r="L4" s="75"/>
      <c r="M4" s="68"/>
      <c r="N4" s="69"/>
      <c r="O4" s="69"/>
      <c r="Q4" s="1">
        <v>740.40599999999995</v>
      </c>
    </row>
    <row r="5" spans="1:43" x14ac:dyDescent="0.45">
      <c r="A5" s="76"/>
      <c r="B5" s="77" t="s">
        <v>5</v>
      </c>
      <c r="C5" s="78"/>
      <c r="D5" s="19"/>
      <c r="E5" s="20"/>
      <c r="F5" s="20"/>
      <c r="G5" s="19"/>
      <c r="H5" s="79" t="s">
        <v>6</v>
      </c>
      <c r="I5" s="20"/>
      <c r="J5" s="80"/>
      <c r="K5" s="20"/>
      <c r="L5" s="20"/>
      <c r="M5" s="21"/>
      <c r="N5" s="81" t="s">
        <v>7</v>
      </c>
      <c r="O5" s="22"/>
    </row>
    <row r="6" spans="1:43" x14ac:dyDescent="0.45">
      <c r="A6" s="82" t="s">
        <v>8</v>
      </c>
      <c r="B6" s="83" t="s">
        <v>9</v>
      </c>
      <c r="C6" s="84"/>
      <c r="D6" s="85"/>
      <c r="E6" s="83" t="s">
        <v>10</v>
      </c>
      <c r="F6" s="86"/>
      <c r="G6" s="87"/>
      <c r="H6" s="88" t="s">
        <v>9</v>
      </c>
      <c r="I6" s="86"/>
      <c r="J6" s="85"/>
      <c r="K6" s="83" t="s">
        <v>10</v>
      </c>
      <c r="L6" s="86"/>
      <c r="M6" s="89"/>
      <c r="N6" s="90" t="s">
        <v>1</v>
      </c>
      <c r="O6" s="83"/>
    </row>
    <row r="7" spans="1:43" s="6" customFormat="1" x14ac:dyDescent="0.45">
      <c r="A7" s="91" t="s">
        <v>11</v>
      </c>
      <c r="B7" s="23" t="s">
        <v>12</v>
      </c>
      <c r="C7" s="23" t="s">
        <v>13</v>
      </c>
      <c r="D7" s="24" t="s">
        <v>14</v>
      </c>
      <c r="E7" s="25" t="s">
        <v>12</v>
      </c>
      <c r="F7" s="23" t="s">
        <v>13</v>
      </c>
      <c r="G7" s="26" t="s">
        <v>14</v>
      </c>
      <c r="H7" s="27" t="s">
        <v>12</v>
      </c>
      <c r="I7" s="25" t="s">
        <v>13</v>
      </c>
      <c r="J7" s="24" t="s">
        <v>14</v>
      </c>
      <c r="K7" s="28" t="s">
        <v>12</v>
      </c>
      <c r="L7" s="28" t="s">
        <v>13</v>
      </c>
      <c r="M7" s="29" t="s">
        <v>14</v>
      </c>
      <c r="N7" s="28" t="s">
        <v>13</v>
      </c>
      <c r="O7" s="28" t="s">
        <v>15</v>
      </c>
      <c r="AP7" s="30"/>
      <c r="AQ7" s="31"/>
    </row>
    <row r="8" spans="1:43" x14ac:dyDescent="0.45">
      <c r="A8" s="92"/>
      <c r="B8" s="32" t="s">
        <v>16</v>
      </c>
      <c r="C8" s="33" t="s">
        <v>17</v>
      </c>
      <c r="D8" s="34"/>
      <c r="E8" s="32" t="s">
        <v>16</v>
      </c>
      <c r="F8" s="33" t="s">
        <v>17</v>
      </c>
      <c r="G8" s="35"/>
      <c r="H8" s="36" t="s">
        <v>16</v>
      </c>
      <c r="I8" s="33" t="s">
        <v>17</v>
      </c>
      <c r="J8" s="37"/>
      <c r="K8" s="32" t="s">
        <v>16</v>
      </c>
      <c r="L8" s="33" t="s">
        <v>17</v>
      </c>
      <c r="M8" s="38"/>
      <c r="N8" s="33" t="s">
        <v>18</v>
      </c>
      <c r="O8" s="32" t="s">
        <v>17</v>
      </c>
      <c r="Q8" s="39"/>
      <c r="R8" s="39"/>
      <c r="AP8" s="30"/>
      <c r="AQ8" s="31"/>
    </row>
    <row r="9" spans="1:43" ht="18" customHeight="1" x14ac:dyDescent="0.45">
      <c r="A9" s="47">
        <v>2535</v>
      </c>
      <c r="B9" s="93">
        <f t="shared" ref="B9:B23" si="0">$Q$4+Q9</f>
        <v>742.91599999999994</v>
      </c>
      <c r="C9" s="45">
        <v>31.05</v>
      </c>
      <c r="D9" s="42">
        <v>34593</v>
      </c>
      <c r="E9" s="45">
        <f t="shared" ref="E9:E23" si="1">$Q$4+R9</f>
        <v>742.54599999999994</v>
      </c>
      <c r="F9" s="45">
        <v>22.28</v>
      </c>
      <c r="G9" s="46">
        <v>34595</v>
      </c>
      <c r="H9" s="94" t="s">
        <v>19</v>
      </c>
      <c r="I9" s="45" t="s">
        <v>19</v>
      </c>
      <c r="J9" s="42" t="s">
        <v>19</v>
      </c>
      <c r="K9" s="45" t="s">
        <v>19</v>
      </c>
      <c r="L9" s="45" t="s">
        <v>19</v>
      </c>
      <c r="M9" s="42" t="s">
        <v>19</v>
      </c>
      <c r="N9" s="45" t="s">
        <v>19</v>
      </c>
      <c r="O9" s="54" t="s">
        <v>19</v>
      </c>
      <c r="Q9" s="6">
        <v>2.5099999999999998</v>
      </c>
      <c r="R9" s="1">
        <v>2.14</v>
      </c>
      <c r="T9" s="39" t="s">
        <v>20</v>
      </c>
      <c r="U9" s="39" t="s">
        <v>20</v>
      </c>
      <c r="AP9" s="30"/>
      <c r="AQ9" s="31"/>
    </row>
    <row r="10" spans="1:43" ht="18" customHeight="1" x14ac:dyDescent="0.45">
      <c r="A10" s="47">
        <v>2536</v>
      </c>
      <c r="B10" s="95">
        <f t="shared" si="0"/>
        <v>742.7059999999999</v>
      </c>
      <c r="C10" s="44">
        <v>23.6</v>
      </c>
      <c r="D10" s="42">
        <v>34578</v>
      </c>
      <c r="E10" s="45">
        <f t="shared" si="1"/>
        <v>742.23599999999999</v>
      </c>
      <c r="F10" s="45">
        <v>13.68</v>
      </c>
      <c r="G10" s="46">
        <v>34578</v>
      </c>
      <c r="H10" s="94">
        <f t="shared" ref="H10:H19" si="2">$Q$4+T10</f>
        <v>740.86599999999999</v>
      </c>
      <c r="I10" s="45">
        <v>0.15</v>
      </c>
      <c r="J10" s="42">
        <v>34461</v>
      </c>
      <c r="K10" s="45">
        <f t="shared" ref="K10:K19" si="3">$Q$4+U10</f>
        <v>740.86599999999999</v>
      </c>
      <c r="L10" s="45">
        <v>0.15</v>
      </c>
      <c r="M10" s="42">
        <v>34826</v>
      </c>
      <c r="N10" s="45">
        <v>62.51</v>
      </c>
      <c r="O10" s="96">
        <v>1.9821733469999998</v>
      </c>
      <c r="Q10" s="6">
        <v>2.2999999999999998</v>
      </c>
      <c r="R10" s="1">
        <v>1.83</v>
      </c>
      <c r="T10" s="1">
        <v>0.46</v>
      </c>
      <c r="U10" s="1">
        <v>0.46</v>
      </c>
      <c r="AP10" s="30"/>
      <c r="AQ10" s="31"/>
    </row>
    <row r="11" spans="1:43" ht="18" customHeight="1" x14ac:dyDescent="0.45">
      <c r="A11" s="47">
        <v>2537</v>
      </c>
      <c r="B11" s="95">
        <f t="shared" si="0"/>
        <v>743.726</v>
      </c>
      <c r="C11" s="44">
        <v>83.6</v>
      </c>
      <c r="D11" s="42">
        <v>35733</v>
      </c>
      <c r="E11" s="45">
        <f t="shared" si="1"/>
        <v>743.36599999999999</v>
      </c>
      <c r="F11" s="45">
        <v>57.76</v>
      </c>
      <c r="G11" s="46">
        <v>35723</v>
      </c>
      <c r="H11" s="94">
        <f t="shared" si="2"/>
        <v>740.88599999999997</v>
      </c>
      <c r="I11" s="45">
        <v>0.45</v>
      </c>
      <c r="J11" s="42">
        <v>35548</v>
      </c>
      <c r="K11" s="45">
        <f t="shared" si="3"/>
        <v>740.88599999999997</v>
      </c>
      <c r="L11" s="45">
        <v>0.45</v>
      </c>
      <c r="M11" s="42">
        <v>35548</v>
      </c>
      <c r="N11" s="45">
        <v>156.27000000000001</v>
      </c>
      <c r="O11" s="54">
        <v>4.96</v>
      </c>
      <c r="Q11" s="6">
        <v>3.32</v>
      </c>
      <c r="R11" s="1">
        <v>2.96</v>
      </c>
      <c r="T11" s="1">
        <v>0.48</v>
      </c>
      <c r="U11" s="1">
        <v>0.48</v>
      </c>
      <c r="AP11" s="30"/>
      <c r="AQ11" s="31"/>
    </row>
    <row r="12" spans="1:43" ht="18" customHeight="1" x14ac:dyDescent="0.45">
      <c r="A12" s="47">
        <v>2538</v>
      </c>
      <c r="B12" s="95">
        <f t="shared" si="0"/>
        <v>743.76599999999996</v>
      </c>
      <c r="C12" s="97">
        <v>98.88</v>
      </c>
      <c r="D12" s="42">
        <v>35642</v>
      </c>
      <c r="E12" s="45">
        <f t="shared" si="1"/>
        <v>743.0859999999999</v>
      </c>
      <c r="F12" s="45">
        <v>49.28</v>
      </c>
      <c r="G12" s="46">
        <v>35643</v>
      </c>
      <c r="H12" s="94">
        <f t="shared" si="2"/>
        <v>741.00599999999997</v>
      </c>
      <c r="I12" s="44">
        <v>0.42</v>
      </c>
      <c r="J12" s="42">
        <v>36223</v>
      </c>
      <c r="K12" s="44">
        <f t="shared" si="3"/>
        <v>740.89599999999996</v>
      </c>
      <c r="L12" s="44">
        <v>0.3</v>
      </c>
      <c r="M12" s="42">
        <v>35515</v>
      </c>
      <c r="N12" s="45">
        <v>150.48099999999999</v>
      </c>
      <c r="O12" s="54">
        <v>4.76</v>
      </c>
      <c r="Q12" s="6">
        <v>3.36</v>
      </c>
      <c r="R12" s="1">
        <v>2.68</v>
      </c>
      <c r="T12" s="1">
        <v>0.6</v>
      </c>
      <c r="U12" s="1">
        <v>0.49</v>
      </c>
      <c r="AP12" s="30"/>
      <c r="AQ12" s="31"/>
    </row>
    <row r="13" spans="1:43" ht="18" customHeight="1" x14ac:dyDescent="0.45">
      <c r="A13" s="47">
        <v>2539</v>
      </c>
      <c r="B13" s="95">
        <f t="shared" si="0"/>
        <v>743.7059999999999</v>
      </c>
      <c r="C13" s="44">
        <v>86</v>
      </c>
      <c r="D13" s="42">
        <v>36405</v>
      </c>
      <c r="E13" s="45">
        <f t="shared" si="1"/>
        <v>743.18599999999992</v>
      </c>
      <c r="F13" s="45">
        <v>50.16</v>
      </c>
      <c r="G13" s="46">
        <v>36405</v>
      </c>
      <c r="H13" s="94">
        <f t="shared" si="2"/>
        <v>741.01599999999996</v>
      </c>
      <c r="I13" s="45">
        <v>0.17</v>
      </c>
      <c r="J13" s="42">
        <v>36251</v>
      </c>
      <c r="K13" s="45">
        <f t="shared" si="3"/>
        <v>741.01599999999996</v>
      </c>
      <c r="L13" s="45">
        <v>0.17</v>
      </c>
      <c r="M13" s="42">
        <v>36251</v>
      </c>
      <c r="N13" s="45">
        <v>107.861</v>
      </c>
      <c r="O13" s="54">
        <v>3.42</v>
      </c>
      <c r="Q13" s="6">
        <v>3.3</v>
      </c>
      <c r="R13" s="1">
        <v>2.78</v>
      </c>
      <c r="T13" s="1">
        <v>0.61</v>
      </c>
      <c r="U13" s="1">
        <v>0.61</v>
      </c>
      <c r="AP13" s="30"/>
      <c r="AQ13" s="31"/>
    </row>
    <row r="14" spans="1:43" ht="18" customHeight="1" x14ac:dyDescent="0.45">
      <c r="A14" s="47">
        <v>2540</v>
      </c>
      <c r="B14" s="95">
        <f t="shared" si="0"/>
        <v>743.00599999999997</v>
      </c>
      <c r="C14" s="44">
        <v>34</v>
      </c>
      <c r="D14" s="42">
        <v>35716</v>
      </c>
      <c r="E14" s="45">
        <f t="shared" si="1"/>
        <v>742.32599999999991</v>
      </c>
      <c r="F14" s="45">
        <v>17.059999999999999</v>
      </c>
      <c r="G14" s="46">
        <v>36399</v>
      </c>
      <c r="H14" s="94">
        <f t="shared" si="2"/>
        <v>740.93599999999992</v>
      </c>
      <c r="I14" s="45">
        <v>7.0000000000000007E-2</v>
      </c>
      <c r="J14" s="42">
        <v>36240</v>
      </c>
      <c r="K14" s="45">
        <f t="shared" si="3"/>
        <v>740.93599999999992</v>
      </c>
      <c r="L14" s="45">
        <v>7.0000000000000007E-2</v>
      </c>
      <c r="M14" s="42">
        <v>36240</v>
      </c>
      <c r="N14" s="45">
        <v>65.37</v>
      </c>
      <c r="O14" s="54">
        <v>2.0699999999999998</v>
      </c>
      <c r="Q14" s="6">
        <v>2.6</v>
      </c>
      <c r="R14" s="1">
        <v>1.92</v>
      </c>
      <c r="T14" s="1">
        <v>0.53</v>
      </c>
      <c r="U14" s="1">
        <v>0.53</v>
      </c>
      <c r="AP14" s="30"/>
      <c r="AQ14" s="31"/>
    </row>
    <row r="15" spans="1:43" ht="18" customHeight="1" x14ac:dyDescent="0.45">
      <c r="A15" s="47">
        <v>2541</v>
      </c>
      <c r="B15" s="95">
        <f t="shared" si="0"/>
        <v>742.96599999999989</v>
      </c>
      <c r="C15" s="45">
        <v>27.78</v>
      </c>
      <c r="D15" s="42">
        <v>36413</v>
      </c>
      <c r="E15" s="45">
        <f t="shared" si="1"/>
        <v>742.43599999999992</v>
      </c>
      <c r="F15" s="45">
        <v>18.579999999999998</v>
      </c>
      <c r="G15" s="46">
        <v>36413</v>
      </c>
      <c r="H15" s="94">
        <f t="shared" si="2"/>
        <v>740.92599999999993</v>
      </c>
      <c r="I15" s="45">
        <v>0.06</v>
      </c>
      <c r="J15" s="42">
        <v>36250</v>
      </c>
      <c r="K15" s="45">
        <f t="shared" si="3"/>
        <v>740.92599999999993</v>
      </c>
      <c r="L15" s="45">
        <v>0.06</v>
      </c>
      <c r="M15" s="42">
        <v>36250</v>
      </c>
      <c r="N15" s="45">
        <v>33.984999999999999</v>
      </c>
      <c r="O15" s="54">
        <v>1.08</v>
      </c>
      <c r="Q15" s="6">
        <v>2.56</v>
      </c>
      <c r="R15" s="1">
        <v>2.0299999999999998</v>
      </c>
      <c r="T15" s="1">
        <v>0.52</v>
      </c>
      <c r="U15" s="1">
        <v>0.52</v>
      </c>
      <c r="AP15" s="30"/>
      <c r="AQ15" s="31"/>
    </row>
    <row r="16" spans="1:43" ht="18" customHeight="1" x14ac:dyDescent="0.45">
      <c r="A16" s="47">
        <v>2542</v>
      </c>
      <c r="B16" s="95">
        <f t="shared" si="0"/>
        <v>743.14599999999996</v>
      </c>
      <c r="C16" s="44">
        <v>23.1</v>
      </c>
      <c r="D16" s="42">
        <v>37155</v>
      </c>
      <c r="E16" s="45">
        <f t="shared" si="1"/>
        <v>742.51599999999996</v>
      </c>
      <c r="F16" s="45">
        <v>16.47</v>
      </c>
      <c r="G16" s="46">
        <v>37155</v>
      </c>
      <c r="H16" s="94">
        <f t="shared" si="2"/>
        <v>740.94599999999991</v>
      </c>
      <c r="I16" s="45">
        <v>0.14000000000000001</v>
      </c>
      <c r="J16" s="42">
        <v>37002</v>
      </c>
      <c r="K16" s="45">
        <f t="shared" si="3"/>
        <v>740.94599999999991</v>
      </c>
      <c r="L16" s="45">
        <v>0.14000000000000001</v>
      </c>
      <c r="M16" s="42">
        <v>36982</v>
      </c>
      <c r="N16" s="45">
        <v>55.28</v>
      </c>
      <c r="O16" s="54">
        <v>1.75</v>
      </c>
      <c r="Q16" s="6">
        <v>2.74</v>
      </c>
      <c r="R16" s="1">
        <v>2.11</v>
      </c>
      <c r="T16" s="1">
        <v>0.54</v>
      </c>
      <c r="U16" s="1">
        <v>0.54</v>
      </c>
      <c r="AP16" s="30"/>
      <c r="AQ16" s="31"/>
    </row>
    <row r="17" spans="1:43" ht="18" customHeight="1" x14ac:dyDescent="0.45">
      <c r="A17" s="47">
        <v>2543</v>
      </c>
      <c r="B17" s="95">
        <f t="shared" si="0"/>
        <v>743.40599999999995</v>
      </c>
      <c r="C17" s="44">
        <v>37</v>
      </c>
      <c r="D17" s="42">
        <v>37044</v>
      </c>
      <c r="E17" s="45">
        <f t="shared" si="1"/>
        <v>742.5859999999999</v>
      </c>
      <c r="F17" s="45">
        <v>16.28</v>
      </c>
      <c r="G17" s="46">
        <v>37078</v>
      </c>
      <c r="H17" s="94">
        <f t="shared" si="2"/>
        <v>741.01599999999996</v>
      </c>
      <c r="I17" s="45">
        <v>0.185</v>
      </c>
      <c r="J17" s="42">
        <v>36953</v>
      </c>
      <c r="K17" s="45">
        <f t="shared" si="3"/>
        <v>741.02599999999995</v>
      </c>
      <c r="L17" s="45">
        <v>0.22</v>
      </c>
      <c r="M17" s="42">
        <v>36989</v>
      </c>
      <c r="N17" s="45">
        <v>83.652000000000001</v>
      </c>
      <c r="O17" s="54">
        <v>2.65</v>
      </c>
      <c r="Q17" s="6">
        <v>3</v>
      </c>
      <c r="R17" s="1">
        <v>2.1800000000000002</v>
      </c>
      <c r="T17" s="1">
        <v>0.61</v>
      </c>
      <c r="U17" s="1">
        <v>0.62</v>
      </c>
      <c r="AP17" s="30"/>
      <c r="AQ17" s="31"/>
    </row>
    <row r="18" spans="1:43" ht="18" customHeight="1" x14ac:dyDescent="0.45">
      <c r="A18" s="47">
        <v>2544</v>
      </c>
      <c r="B18" s="95">
        <f t="shared" si="0"/>
        <v>743.80599999999993</v>
      </c>
      <c r="C18" s="44">
        <v>57</v>
      </c>
      <c r="D18" s="42">
        <v>37472</v>
      </c>
      <c r="E18" s="45">
        <f t="shared" si="1"/>
        <v>743.4559999999999</v>
      </c>
      <c r="F18" s="44">
        <v>43.9</v>
      </c>
      <c r="G18" s="46">
        <v>37472</v>
      </c>
      <c r="H18" s="94">
        <f t="shared" si="2"/>
        <v>741.00599999999997</v>
      </c>
      <c r="I18" s="45">
        <v>0.13</v>
      </c>
      <c r="J18" s="42">
        <v>37367</v>
      </c>
      <c r="K18" s="45">
        <f t="shared" si="3"/>
        <v>740.53599999999994</v>
      </c>
      <c r="L18" s="44">
        <v>0.6</v>
      </c>
      <c r="M18" s="42">
        <v>37369</v>
      </c>
      <c r="N18" s="45">
        <v>116.66800000000001</v>
      </c>
      <c r="O18" s="96">
        <v>3.7</v>
      </c>
      <c r="Q18" s="6">
        <v>3.4</v>
      </c>
      <c r="R18" s="1">
        <v>3.05</v>
      </c>
      <c r="T18" s="1">
        <v>0.6</v>
      </c>
      <c r="U18" s="1">
        <v>0.13</v>
      </c>
      <c r="AP18" s="30"/>
      <c r="AQ18" s="31"/>
    </row>
    <row r="19" spans="1:43" ht="18" customHeight="1" x14ac:dyDescent="0.45">
      <c r="A19" s="47">
        <v>2545</v>
      </c>
      <c r="B19" s="95">
        <f t="shared" si="0"/>
        <v>743.60599999999999</v>
      </c>
      <c r="C19" s="44">
        <v>49.3</v>
      </c>
      <c r="D19" s="42">
        <v>36419</v>
      </c>
      <c r="E19" s="45">
        <f t="shared" si="1"/>
        <v>743.31599999999992</v>
      </c>
      <c r="F19" s="45">
        <v>39.32</v>
      </c>
      <c r="G19" s="46">
        <v>34586</v>
      </c>
      <c r="H19" s="94">
        <f t="shared" si="2"/>
        <v>741.11599999999999</v>
      </c>
      <c r="I19" s="45" t="s">
        <v>20</v>
      </c>
      <c r="J19" s="42">
        <v>38481</v>
      </c>
      <c r="K19" s="45">
        <f t="shared" si="3"/>
        <v>741.11599999999999</v>
      </c>
      <c r="L19" s="45" t="s">
        <v>20</v>
      </c>
      <c r="M19" s="42">
        <v>38482</v>
      </c>
      <c r="N19" s="45" t="s">
        <v>20</v>
      </c>
      <c r="O19" s="54" t="s">
        <v>20</v>
      </c>
      <c r="Q19" s="6">
        <v>3.2</v>
      </c>
      <c r="R19" s="1">
        <v>2.91</v>
      </c>
      <c r="T19" s="1">
        <v>0.71</v>
      </c>
      <c r="U19" s="1">
        <v>0.71</v>
      </c>
      <c r="AP19" s="30"/>
      <c r="AQ19" s="31"/>
    </row>
    <row r="20" spans="1:43" ht="18" customHeight="1" x14ac:dyDescent="0.45">
      <c r="A20" s="43">
        <v>2546</v>
      </c>
      <c r="B20" s="95">
        <f t="shared" si="0"/>
        <v>743.62599999999998</v>
      </c>
      <c r="C20" s="45">
        <v>50.08</v>
      </c>
      <c r="D20" s="42">
        <v>37492</v>
      </c>
      <c r="E20" s="45">
        <f t="shared" si="1"/>
        <v>742.93599999999992</v>
      </c>
      <c r="F20" s="45">
        <v>28.58</v>
      </c>
      <c r="G20" s="46">
        <v>37492</v>
      </c>
      <c r="H20" s="94" t="s">
        <v>20</v>
      </c>
      <c r="I20" s="45" t="s">
        <v>20</v>
      </c>
      <c r="J20" s="42" t="s">
        <v>20</v>
      </c>
      <c r="K20" s="45" t="s">
        <v>20</v>
      </c>
      <c r="L20" s="45" t="s">
        <v>20</v>
      </c>
      <c r="M20" s="42" t="s">
        <v>20</v>
      </c>
      <c r="N20" s="45" t="s">
        <v>20</v>
      </c>
      <c r="O20" s="54" t="s">
        <v>20</v>
      </c>
      <c r="Q20" s="6">
        <v>3.22</v>
      </c>
      <c r="R20" s="1">
        <v>2.5299999999999998</v>
      </c>
      <c r="T20" s="39" t="s">
        <v>20</v>
      </c>
      <c r="U20" s="39" t="s">
        <v>20</v>
      </c>
      <c r="AP20" s="30"/>
      <c r="AQ20" s="41"/>
    </row>
    <row r="21" spans="1:43" ht="18" customHeight="1" x14ac:dyDescent="0.45">
      <c r="A21" s="47">
        <v>2547</v>
      </c>
      <c r="B21" s="95">
        <f t="shared" si="0"/>
        <v>744.07600000000002</v>
      </c>
      <c r="C21" s="45">
        <v>68.58</v>
      </c>
      <c r="D21" s="42">
        <v>38258</v>
      </c>
      <c r="E21" s="45">
        <f t="shared" si="1"/>
        <v>743.73599999999999</v>
      </c>
      <c r="F21" s="45">
        <v>54.76</v>
      </c>
      <c r="G21" s="46">
        <v>38245</v>
      </c>
      <c r="H21" s="94" t="s">
        <v>20</v>
      </c>
      <c r="I21" s="45" t="s">
        <v>20</v>
      </c>
      <c r="J21" s="42" t="s">
        <v>20</v>
      </c>
      <c r="K21" s="45">
        <f>$Q$4+U21</f>
        <v>741.08600000000001</v>
      </c>
      <c r="L21" s="45">
        <v>1.28</v>
      </c>
      <c r="M21" s="42">
        <v>38101</v>
      </c>
      <c r="N21" s="45">
        <v>229.02</v>
      </c>
      <c r="O21" s="98">
        <f t="shared" ref="O21:O26" si="4">+N21*0.0317097</f>
        <v>7.2621554940000008</v>
      </c>
      <c r="Q21" s="6">
        <v>3.6700000000000728</v>
      </c>
      <c r="R21" s="1">
        <v>3.3300000000000409</v>
      </c>
      <c r="T21" s="39" t="s">
        <v>20</v>
      </c>
      <c r="U21" s="1">
        <v>0.68000000000006366</v>
      </c>
      <c r="AP21" s="30"/>
      <c r="AQ21" s="41"/>
    </row>
    <row r="22" spans="1:43" ht="18" customHeight="1" x14ac:dyDescent="0.45">
      <c r="A22" s="43">
        <v>2548</v>
      </c>
      <c r="B22" s="95">
        <f t="shared" si="0"/>
        <v>744.5859999999999</v>
      </c>
      <c r="C22" s="44">
        <v>67.540000000000006</v>
      </c>
      <c r="D22" s="42">
        <v>38557</v>
      </c>
      <c r="E22" s="45">
        <f t="shared" si="1"/>
        <v>743.9559999999999</v>
      </c>
      <c r="F22" s="45">
        <v>42.52</v>
      </c>
      <c r="G22" s="46">
        <v>38623</v>
      </c>
      <c r="H22" s="94">
        <f>$Q$4+T22</f>
        <v>741.11599999999999</v>
      </c>
      <c r="I22" s="45">
        <v>0.12</v>
      </c>
      <c r="J22" s="42">
        <v>38445</v>
      </c>
      <c r="K22" s="45">
        <f>$Q$4+U22</f>
        <v>741.12599999999998</v>
      </c>
      <c r="L22" s="45">
        <v>0.12</v>
      </c>
      <c r="M22" s="42">
        <v>38491</v>
      </c>
      <c r="N22" s="45">
        <v>171.33699999999999</v>
      </c>
      <c r="O22" s="98">
        <f t="shared" si="4"/>
        <v>5.4330448688999997</v>
      </c>
      <c r="Q22" s="6">
        <v>4.18</v>
      </c>
      <c r="R22" s="1">
        <v>3.55</v>
      </c>
      <c r="T22" s="1">
        <v>0.71</v>
      </c>
      <c r="U22" s="1">
        <v>0.72</v>
      </c>
      <c r="AP22" s="30"/>
      <c r="AQ22" s="31"/>
    </row>
    <row r="23" spans="1:43" ht="18" customHeight="1" x14ac:dyDescent="0.45">
      <c r="A23" s="47">
        <v>2549</v>
      </c>
      <c r="B23" s="95">
        <f t="shared" si="0"/>
        <v>744.10599999999999</v>
      </c>
      <c r="C23" s="45">
        <v>40.409999999999997</v>
      </c>
      <c r="D23" s="42">
        <v>38932</v>
      </c>
      <c r="E23" s="45">
        <f t="shared" si="1"/>
        <v>743.76599999999996</v>
      </c>
      <c r="F23" s="45">
        <v>34.15</v>
      </c>
      <c r="G23" s="46">
        <v>38980</v>
      </c>
      <c r="H23" s="94">
        <f>$Q$4+T23</f>
        <v>741.48599999999999</v>
      </c>
      <c r="I23" s="45">
        <v>0.86</v>
      </c>
      <c r="J23" s="42">
        <v>39171</v>
      </c>
      <c r="K23" s="45">
        <f>$Q$4+U23</f>
        <v>741.48599999999999</v>
      </c>
      <c r="L23" s="45">
        <v>0.86</v>
      </c>
      <c r="M23" s="42">
        <v>39171</v>
      </c>
      <c r="N23" s="45">
        <v>146.31399999999999</v>
      </c>
      <c r="O23" s="98">
        <f t="shared" si="4"/>
        <v>4.6395730457999997</v>
      </c>
      <c r="Q23" s="6">
        <v>3.7</v>
      </c>
      <c r="R23" s="1">
        <v>3.36</v>
      </c>
      <c r="T23" s="1">
        <v>1.08</v>
      </c>
      <c r="U23" s="1">
        <v>1.08</v>
      </c>
      <c r="AP23" s="30"/>
      <c r="AQ23" s="48"/>
    </row>
    <row r="24" spans="1:43" ht="18" customHeight="1" x14ac:dyDescent="0.45">
      <c r="A24" s="47">
        <v>2550</v>
      </c>
      <c r="B24" s="95">
        <v>743.51599999999996</v>
      </c>
      <c r="C24" s="45">
        <v>29.22</v>
      </c>
      <c r="D24" s="42">
        <v>38959</v>
      </c>
      <c r="E24" s="44">
        <v>743.2</v>
      </c>
      <c r="F24" s="44">
        <v>23.5</v>
      </c>
      <c r="G24" s="46">
        <v>38959</v>
      </c>
      <c r="H24" s="94">
        <v>741.45600000000002</v>
      </c>
      <c r="I24" s="44">
        <v>0.4</v>
      </c>
      <c r="J24" s="42">
        <v>39162</v>
      </c>
      <c r="K24" s="45">
        <v>741.47</v>
      </c>
      <c r="L24" s="45">
        <v>0.47</v>
      </c>
      <c r="M24" s="42">
        <v>39171</v>
      </c>
      <c r="N24" s="45">
        <v>68.48</v>
      </c>
      <c r="O24" s="98">
        <f t="shared" si="4"/>
        <v>2.1714802560000002</v>
      </c>
      <c r="Q24" s="6">
        <v>3.1100000000000136</v>
      </c>
      <c r="R24" s="1">
        <v>1.0500000000000682</v>
      </c>
      <c r="T24" s="1">
        <f>H24-$Q$4</f>
        <v>1.0500000000000682</v>
      </c>
      <c r="AP24" s="30"/>
      <c r="AQ24" s="48"/>
    </row>
    <row r="25" spans="1:43" ht="18" customHeight="1" x14ac:dyDescent="0.45">
      <c r="A25" s="47">
        <v>2551</v>
      </c>
      <c r="B25" s="99">
        <v>744.68</v>
      </c>
      <c r="C25" s="100">
        <v>50.76</v>
      </c>
      <c r="D25" s="42">
        <v>38966</v>
      </c>
      <c r="E25" s="100">
        <v>743.58</v>
      </c>
      <c r="F25" s="101">
        <v>28.9</v>
      </c>
      <c r="G25" s="46">
        <v>38966</v>
      </c>
      <c r="H25" s="102">
        <v>741.42</v>
      </c>
      <c r="I25" s="100">
        <v>0.24</v>
      </c>
      <c r="J25" s="42">
        <v>39158</v>
      </c>
      <c r="K25" s="100">
        <v>741.47</v>
      </c>
      <c r="L25" s="101">
        <v>0.4</v>
      </c>
      <c r="M25" s="42">
        <v>39172</v>
      </c>
      <c r="N25" s="100">
        <v>91.16</v>
      </c>
      <c r="O25" s="103">
        <f t="shared" si="4"/>
        <v>2.8906562519999999</v>
      </c>
      <c r="Q25" s="51">
        <v>4.2740000000000009</v>
      </c>
      <c r="R25" s="6">
        <v>1.01400000000001</v>
      </c>
      <c r="T25" s="1">
        <f t="shared" ref="T25:T33" si="5">H25-$Q$4</f>
        <v>1.01400000000001</v>
      </c>
      <c r="AP25" s="30"/>
      <c r="AQ25" s="31"/>
    </row>
    <row r="26" spans="1:43" ht="18" customHeight="1" x14ac:dyDescent="0.45">
      <c r="A26" s="47">
        <v>2552</v>
      </c>
      <c r="B26" s="104">
        <v>743.726</v>
      </c>
      <c r="C26" s="100">
        <v>40.56</v>
      </c>
      <c r="D26" s="42">
        <v>38953</v>
      </c>
      <c r="E26" s="100">
        <v>743.19</v>
      </c>
      <c r="F26" s="100">
        <v>25.26</v>
      </c>
      <c r="G26" s="46">
        <v>38953</v>
      </c>
      <c r="H26" s="102">
        <v>741.43600000000004</v>
      </c>
      <c r="I26" s="100">
        <v>0.46</v>
      </c>
      <c r="J26" s="42">
        <v>40243</v>
      </c>
      <c r="K26" s="100">
        <v>741.45</v>
      </c>
      <c r="L26" s="100">
        <v>0.57999999999999996</v>
      </c>
      <c r="M26" s="42">
        <v>39147</v>
      </c>
      <c r="N26" s="100">
        <v>87.86</v>
      </c>
      <c r="O26" s="103">
        <f t="shared" si="4"/>
        <v>2.7860142419999998</v>
      </c>
      <c r="Q26" s="6">
        <v>3.32000000000005</v>
      </c>
      <c r="R26" s="1">
        <v>1.0300000000000864</v>
      </c>
      <c r="T26" s="1">
        <f t="shared" si="5"/>
        <v>1.0300000000000864</v>
      </c>
    </row>
    <row r="27" spans="1:43" ht="18" customHeight="1" x14ac:dyDescent="0.45">
      <c r="A27" s="47">
        <v>2553</v>
      </c>
      <c r="B27" s="104">
        <v>744.86</v>
      </c>
      <c r="C27" s="45" t="s">
        <v>20</v>
      </c>
      <c r="D27" s="42">
        <v>40432</v>
      </c>
      <c r="E27" s="101">
        <v>743.7</v>
      </c>
      <c r="F27" s="45" t="s">
        <v>20</v>
      </c>
      <c r="G27" s="46">
        <v>38971</v>
      </c>
      <c r="H27" s="102">
        <v>741.346</v>
      </c>
      <c r="I27" s="45" t="s">
        <v>20</v>
      </c>
      <c r="J27" s="105">
        <v>40311</v>
      </c>
      <c r="K27" s="100">
        <v>741.346</v>
      </c>
      <c r="L27" s="45" t="s">
        <v>20</v>
      </c>
      <c r="M27" s="42">
        <v>40311</v>
      </c>
      <c r="N27" s="45" t="s">
        <v>20</v>
      </c>
      <c r="O27" s="54" t="s">
        <v>20</v>
      </c>
      <c r="Q27" s="6">
        <v>4.4540000000000646</v>
      </c>
      <c r="R27" s="1">
        <v>0.94000000000005457</v>
      </c>
      <c r="T27" s="1">
        <f t="shared" si="5"/>
        <v>0.94000000000005457</v>
      </c>
    </row>
    <row r="28" spans="1:43" ht="18" customHeight="1" x14ac:dyDescent="0.45">
      <c r="A28" s="47">
        <v>2554</v>
      </c>
      <c r="B28" s="104">
        <v>744.28599999999994</v>
      </c>
      <c r="C28" s="45" t="s">
        <v>20</v>
      </c>
      <c r="D28" s="42">
        <v>40792</v>
      </c>
      <c r="E28" s="100">
        <v>743.90599999999995</v>
      </c>
      <c r="F28" s="45" t="s">
        <v>20</v>
      </c>
      <c r="G28" s="46">
        <v>40792</v>
      </c>
      <c r="H28" s="102">
        <v>741.53599999999994</v>
      </c>
      <c r="I28" s="45" t="s">
        <v>20</v>
      </c>
      <c r="J28" s="105">
        <v>40639</v>
      </c>
      <c r="K28" s="100">
        <v>741.55</v>
      </c>
      <c r="L28" s="45" t="s">
        <v>20</v>
      </c>
      <c r="M28" s="42">
        <v>40638</v>
      </c>
      <c r="N28" s="45" t="s">
        <v>20</v>
      </c>
      <c r="O28" s="54" t="s">
        <v>20</v>
      </c>
      <c r="Q28" s="6">
        <v>3.8799999999999955</v>
      </c>
      <c r="R28" s="1">
        <v>1.1299999999999955</v>
      </c>
      <c r="T28" s="1">
        <f t="shared" si="5"/>
        <v>1.1299999999999955</v>
      </c>
    </row>
    <row r="29" spans="1:43" ht="18" customHeight="1" x14ac:dyDescent="0.45">
      <c r="A29" s="47">
        <v>2555</v>
      </c>
      <c r="B29" s="104">
        <v>744.26</v>
      </c>
      <c r="C29" s="45" t="s">
        <v>20</v>
      </c>
      <c r="D29" s="42">
        <v>41160</v>
      </c>
      <c r="E29" s="100">
        <v>743.56</v>
      </c>
      <c r="F29" s="45" t="s">
        <v>20</v>
      </c>
      <c r="G29" s="46">
        <v>41160</v>
      </c>
      <c r="H29" s="104">
        <v>741.596</v>
      </c>
      <c r="I29" s="45" t="s">
        <v>20</v>
      </c>
      <c r="J29" s="105">
        <v>40999</v>
      </c>
      <c r="K29" s="101">
        <v>741.596</v>
      </c>
      <c r="L29" s="45" t="s">
        <v>20</v>
      </c>
      <c r="M29" s="42">
        <v>40999</v>
      </c>
      <c r="N29" s="45" t="s">
        <v>20</v>
      </c>
      <c r="O29" s="54" t="s">
        <v>20</v>
      </c>
      <c r="Q29" s="6">
        <v>3.8540000000000418</v>
      </c>
      <c r="R29" s="6">
        <v>1.1900000000000546</v>
      </c>
      <c r="T29" s="1">
        <f t="shared" si="5"/>
        <v>1.1900000000000546</v>
      </c>
    </row>
    <row r="30" spans="1:43" ht="18" customHeight="1" x14ac:dyDescent="0.45">
      <c r="A30" s="47">
        <v>2556</v>
      </c>
      <c r="B30" s="104">
        <v>742.96600000000001</v>
      </c>
      <c r="C30" s="45" t="s">
        <v>20</v>
      </c>
      <c r="D30" s="42">
        <v>41524</v>
      </c>
      <c r="E30" s="100">
        <v>742.65800000000002</v>
      </c>
      <c r="F30" s="45" t="s">
        <v>20</v>
      </c>
      <c r="G30" s="46">
        <v>41524</v>
      </c>
      <c r="H30" s="102">
        <v>741.33600000000001</v>
      </c>
      <c r="I30" s="45" t="s">
        <v>20</v>
      </c>
      <c r="J30" s="105">
        <v>41346</v>
      </c>
      <c r="K30" s="100">
        <v>741.33600000000001</v>
      </c>
      <c r="L30" s="45" t="s">
        <v>20</v>
      </c>
      <c r="M30" s="42">
        <v>41346</v>
      </c>
      <c r="N30" s="45" t="s">
        <v>20</v>
      </c>
      <c r="O30" s="54" t="s">
        <v>20</v>
      </c>
      <c r="Q30" s="6">
        <v>2.5600000000000591</v>
      </c>
      <c r="R30" s="6">
        <v>0.93000000000006366</v>
      </c>
      <c r="T30" s="1">
        <f t="shared" si="5"/>
        <v>0.93000000000006366</v>
      </c>
    </row>
    <row r="31" spans="1:43" ht="18" customHeight="1" x14ac:dyDescent="0.45">
      <c r="A31" s="47">
        <v>2557</v>
      </c>
      <c r="B31" s="104">
        <v>743.846</v>
      </c>
      <c r="C31" s="45" t="s">
        <v>20</v>
      </c>
      <c r="D31" s="42">
        <v>41762</v>
      </c>
      <c r="E31" s="100">
        <v>743.59400000000005</v>
      </c>
      <c r="F31" s="45" t="s">
        <v>20</v>
      </c>
      <c r="G31" s="42">
        <v>41762</v>
      </c>
      <c r="H31" s="102">
        <v>741.20600000000002</v>
      </c>
      <c r="I31" s="45" t="s">
        <v>20</v>
      </c>
      <c r="J31" s="105">
        <v>41322</v>
      </c>
      <c r="K31" s="100">
        <v>741.20600000000002</v>
      </c>
      <c r="L31" s="45" t="s">
        <v>20</v>
      </c>
      <c r="M31" s="42">
        <v>41322</v>
      </c>
      <c r="N31" s="45" t="s">
        <v>20</v>
      </c>
      <c r="O31" s="54" t="s">
        <v>20</v>
      </c>
      <c r="Q31" s="6">
        <v>3.4400000000000546</v>
      </c>
      <c r="R31" s="6">
        <v>0.80000000000006821</v>
      </c>
      <c r="T31" s="1">
        <f t="shared" si="5"/>
        <v>0.80000000000006821</v>
      </c>
    </row>
    <row r="32" spans="1:43" ht="18" customHeight="1" x14ac:dyDescent="0.45">
      <c r="A32" s="47">
        <v>2558</v>
      </c>
      <c r="B32" s="104">
        <v>743.20600000000002</v>
      </c>
      <c r="C32" s="42" t="s">
        <v>20</v>
      </c>
      <c r="D32" s="42">
        <v>42227</v>
      </c>
      <c r="E32" s="100">
        <v>742.71600000000001</v>
      </c>
      <c r="F32" s="45" t="s">
        <v>20</v>
      </c>
      <c r="G32" s="42">
        <v>42227</v>
      </c>
      <c r="H32" s="102">
        <v>741.14599999999996</v>
      </c>
      <c r="I32" s="106" t="s">
        <v>20</v>
      </c>
      <c r="J32" s="105">
        <v>42190</v>
      </c>
      <c r="K32" s="100">
        <v>741.14599999999996</v>
      </c>
      <c r="L32" s="45" t="s">
        <v>20</v>
      </c>
      <c r="M32" s="42">
        <v>42190</v>
      </c>
      <c r="N32" s="45" t="s">
        <v>20</v>
      </c>
      <c r="O32" s="54" t="s">
        <v>20</v>
      </c>
      <c r="Q32" s="6">
        <v>2.8000000000000682</v>
      </c>
      <c r="R32" s="6">
        <v>0.74000000000000909</v>
      </c>
      <c r="T32" s="1">
        <f t="shared" si="5"/>
        <v>0.74000000000000909</v>
      </c>
    </row>
    <row r="33" spans="1:20" ht="18" customHeight="1" x14ac:dyDescent="0.45">
      <c r="A33" s="47">
        <v>2559</v>
      </c>
      <c r="B33" s="104">
        <v>743.86599999999999</v>
      </c>
      <c r="C33" s="45" t="s">
        <v>20</v>
      </c>
      <c r="D33" s="42">
        <v>42631</v>
      </c>
      <c r="E33" s="100">
        <v>742.81799999999998</v>
      </c>
      <c r="F33" s="45" t="s">
        <v>20</v>
      </c>
      <c r="G33" s="42">
        <v>42631</v>
      </c>
      <c r="H33" s="102">
        <v>741.05600000000004</v>
      </c>
      <c r="I33" s="45" t="s">
        <v>20</v>
      </c>
      <c r="J33" s="105">
        <v>42489</v>
      </c>
      <c r="K33" s="100">
        <v>741.05600000000004</v>
      </c>
      <c r="L33" s="45" t="s">
        <v>20</v>
      </c>
      <c r="M33" s="42">
        <v>42489</v>
      </c>
      <c r="N33" s="45" t="s">
        <v>20</v>
      </c>
      <c r="O33" s="54" t="s">
        <v>20</v>
      </c>
      <c r="Q33" s="6">
        <v>3.4600000000000364</v>
      </c>
      <c r="R33" s="6">
        <v>0.65000000000009095</v>
      </c>
      <c r="T33" s="1">
        <f t="shared" si="5"/>
        <v>0.65000000000009095</v>
      </c>
    </row>
    <row r="34" spans="1:20" ht="18" customHeight="1" x14ac:dyDescent="0.45">
      <c r="A34" s="47">
        <v>2560</v>
      </c>
      <c r="B34" s="104">
        <v>744.38599999999997</v>
      </c>
      <c r="C34" s="100" t="s">
        <v>20</v>
      </c>
      <c r="D34" s="105">
        <v>42995</v>
      </c>
      <c r="E34" s="100">
        <v>743.67899999999997</v>
      </c>
      <c r="F34" s="100" t="s">
        <v>20</v>
      </c>
      <c r="G34" s="107">
        <v>42995</v>
      </c>
      <c r="H34" s="102"/>
      <c r="I34" s="100"/>
      <c r="J34" s="105"/>
      <c r="K34" s="100"/>
      <c r="L34" s="100"/>
      <c r="M34" s="105"/>
      <c r="N34" s="100"/>
      <c r="O34" s="108"/>
      <c r="Q34" s="1">
        <v>3.9800000000000182</v>
      </c>
      <c r="R34" s="6">
        <v>0.80000000000006821</v>
      </c>
      <c r="T34" s="6">
        <v>0.8</v>
      </c>
    </row>
    <row r="35" spans="1:20" ht="18" customHeight="1" x14ac:dyDescent="0.45">
      <c r="A35" s="47">
        <v>2561</v>
      </c>
      <c r="B35" s="104">
        <v>743.59</v>
      </c>
      <c r="C35" s="100" t="s">
        <v>20</v>
      </c>
      <c r="D35" s="105">
        <v>43695</v>
      </c>
      <c r="E35" s="100">
        <v>742.65</v>
      </c>
      <c r="F35" s="100" t="s">
        <v>20</v>
      </c>
      <c r="G35" s="107">
        <v>43695</v>
      </c>
      <c r="H35" s="102">
        <v>741.19</v>
      </c>
      <c r="I35" s="100" t="s">
        <v>20</v>
      </c>
      <c r="J35" s="105">
        <v>43607</v>
      </c>
      <c r="K35" s="100">
        <v>741.19</v>
      </c>
      <c r="L35" s="100" t="s">
        <v>20</v>
      </c>
      <c r="M35" s="105">
        <v>43607</v>
      </c>
      <c r="N35" s="100" t="s">
        <v>20</v>
      </c>
      <c r="O35" s="108" t="s">
        <v>20</v>
      </c>
      <c r="Q35" s="1">
        <v>3.1800000000000637</v>
      </c>
      <c r="R35" s="1">
        <v>0.7800000000000864</v>
      </c>
      <c r="T35" s="1">
        <v>0.78</v>
      </c>
    </row>
    <row r="36" spans="1:20" ht="18" customHeight="1" x14ac:dyDescent="0.45">
      <c r="A36" s="47">
        <v>2562</v>
      </c>
      <c r="B36" s="104">
        <v>742.97</v>
      </c>
      <c r="C36" s="100" t="s">
        <v>20</v>
      </c>
      <c r="D36" s="105">
        <v>44076</v>
      </c>
      <c r="E36" s="100">
        <v>742.8</v>
      </c>
      <c r="F36" s="100" t="s">
        <v>20</v>
      </c>
      <c r="G36" s="107">
        <v>44076</v>
      </c>
      <c r="H36" s="102">
        <v>740.67</v>
      </c>
      <c r="I36" s="100" t="s">
        <v>20</v>
      </c>
      <c r="J36" s="105">
        <v>43867</v>
      </c>
      <c r="K36" s="100">
        <v>740.67</v>
      </c>
      <c r="L36" s="100" t="s">
        <v>20</v>
      </c>
      <c r="M36" s="105">
        <v>43867</v>
      </c>
      <c r="N36" s="100" t="s">
        <v>20</v>
      </c>
      <c r="O36" s="108" t="s">
        <v>20</v>
      </c>
      <c r="Q36" s="1">
        <v>2.5600000000000591</v>
      </c>
      <c r="R36" s="1">
        <v>0.26000000000010459</v>
      </c>
      <c r="T36" s="1">
        <v>0.26</v>
      </c>
    </row>
    <row r="37" spans="1:20" ht="18" customHeight="1" x14ac:dyDescent="0.45">
      <c r="A37" s="47">
        <v>2563</v>
      </c>
      <c r="B37" s="109">
        <v>743.08600000000001</v>
      </c>
      <c r="C37" s="110" t="s">
        <v>20</v>
      </c>
      <c r="D37" s="111">
        <v>44095</v>
      </c>
      <c r="E37" s="112">
        <v>742.70600000000002</v>
      </c>
      <c r="F37" s="110" t="s">
        <v>20</v>
      </c>
      <c r="G37" s="111">
        <v>44095</v>
      </c>
      <c r="H37" s="109">
        <v>740.41600000000005</v>
      </c>
      <c r="I37" s="110" t="s">
        <v>20</v>
      </c>
      <c r="J37" s="113">
        <v>242286</v>
      </c>
      <c r="K37" s="112">
        <v>740.41600000000005</v>
      </c>
      <c r="L37" s="110" t="s">
        <v>20</v>
      </c>
      <c r="M37" s="111">
        <v>242286</v>
      </c>
      <c r="N37" s="114" t="s">
        <v>20</v>
      </c>
      <c r="O37" s="115" t="s">
        <v>20</v>
      </c>
      <c r="Q37" s="1">
        <v>2.6800000000000637</v>
      </c>
      <c r="R37" s="1">
        <v>1.0000000000104592E-2</v>
      </c>
      <c r="T37" s="1">
        <v>1.0000000000104592E-2</v>
      </c>
    </row>
    <row r="38" spans="1:20" ht="18" customHeight="1" x14ac:dyDescent="0.45">
      <c r="A38" s="47">
        <v>2564</v>
      </c>
      <c r="B38" s="109">
        <v>743.60599999999999</v>
      </c>
      <c r="C38" s="110" t="s">
        <v>20</v>
      </c>
      <c r="D38" s="111">
        <v>44451</v>
      </c>
      <c r="E38" s="112">
        <v>743.22299999999996</v>
      </c>
      <c r="F38" s="110" t="s">
        <v>20</v>
      </c>
      <c r="G38" s="111">
        <v>44451</v>
      </c>
      <c r="H38" s="109">
        <v>740.90599999999995</v>
      </c>
      <c r="I38" s="110" t="s">
        <v>20</v>
      </c>
      <c r="J38" s="113">
        <v>242658</v>
      </c>
      <c r="K38" s="112">
        <v>740.91300000000001</v>
      </c>
      <c r="L38" s="110" t="s">
        <v>20</v>
      </c>
      <c r="M38" s="111">
        <v>242658</v>
      </c>
      <c r="N38" s="114" t="s">
        <v>20</v>
      </c>
      <c r="O38" s="115" t="s">
        <v>20</v>
      </c>
      <c r="Q38" s="1">
        <v>3.2000000000000455</v>
      </c>
      <c r="R38" s="1">
        <v>0.5</v>
      </c>
      <c r="T38" s="1">
        <v>0.5</v>
      </c>
    </row>
    <row r="39" spans="1:20" ht="18" customHeight="1" x14ac:dyDescent="0.45">
      <c r="A39" s="47">
        <v>2565</v>
      </c>
      <c r="B39" s="109">
        <v>745.00599999999997</v>
      </c>
      <c r="C39" s="110" t="s">
        <v>20</v>
      </c>
      <c r="D39" s="111">
        <v>44785</v>
      </c>
      <c r="E39" s="112">
        <v>744.30700000000002</v>
      </c>
      <c r="F39" s="110" t="s">
        <v>20</v>
      </c>
      <c r="G39" s="111">
        <v>44785</v>
      </c>
      <c r="H39" s="109">
        <v>741.03599999999994</v>
      </c>
      <c r="I39" s="110" t="s">
        <v>20</v>
      </c>
      <c r="J39" s="113">
        <v>242979</v>
      </c>
      <c r="K39" s="112">
        <v>741.04600000000005</v>
      </c>
      <c r="L39" s="110" t="s">
        <v>20</v>
      </c>
      <c r="M39" s="111">
        <v>242979</v>
      </c>
      <c r="N39" s="114" t="s">
        <v>20</v>
      </c>
      <c r="O39" s="115" t="s">
        <v>20</v>
      </c>
      <c r="Q39" s="1">
        <v>4.6000000000000227</v>
      </c>
      <c r="R39" s="1">
        <v>0.62999999999999545</v>
      </c>
      <c r="T39" s="1">
        <v>0.62999999999999545</v>
      </c>
    </row>
    <row r="40" spans="1:20" ht="18" customHeight="1" x14ac:dyDescent="0.45">
      <c r="A40" s="40"/>
      <c r="B40" s="52"/>
      <c r="C40" s="49"/>
      <c r="D40" s="53"/>
      <c r="E40" s="49"/>
      <c r="F40" s="49"/>
      <c r="G40" s="55"/>
      <c r="H40" s="50"/>
      <c r="I40" s="49"/>
      <c r="J40" s="53"/>
      <c r="K40" s="49"/>
      <c r="L40" s="49"/>
      <c r="M40" s="53"/>
      <c r="N40" s="49"/>
      <c r="O40" s="56"/>
    </row>
    <row r="41" spans="1:20" ht="18" customHeight="1" x14ac:dyDescent="0.45">
      <c r="A41" s="40"/>
      <c r="B41" s="52"/>
      <c r="C41" s="49"/>
      <c r="D41" s="53"/>
      <c r="E41" s="49"/>
      <c r="F41" s="49"/>
      <c r="G41" s="55"/>
      <c r="H41" s="50"/>
      <c r="I41" s="49"/>
      <c r="J41" s="53"/>
      <c r="K41" s="49"/>
      <c r="L41" s="49"/>
      <c r="M41" s="53"/>
      <c r="N41" s="49"/>
      <c r="O41" s="56"/>
    </row>
    <row r="42" spans="1:20" ht="18" customHeight="1" x14ac:dyDescent="0.45">
      <c r="A42" s="40"/>
      <c r="B42" s="52"/>
      <c r="C42" s="49"/>
      <c r="D42" s="53"/>
      <c r="E42" s="49"/>
      <c r="F42" s="49"/>
      <c r="G42" s="55"/>
      <c r="H42" s="50"/>
      <c r="I42" s="49"/>
      <c r="J42" s="53"/>
      <c r="K42" s="49"/>
      <c r="L42" s="49"/>
      <c r="M42" s="53"/>
      <c r="N42" s="49"/>
      <c r="O42" s="56"/>
    </row>
    <row r="43" spans="1:20" ht="18" customHeight="1" x14ac:dyDescent="0.45">
      <c r="A43" s="40"/>
      <c r="B43" s="52"/>
      <c r="C43" s="49"/>
      <c r="D43" s="53"/>
      <c r="E43" s="49"/>
      <c r="F43" s="49"/>
      <c r="G43" s="55"/>
      <c r="H43" s="50"/>
      <c r="I43" s="49"/>
      <c r="J43" s="53"/>
      <c r="K43" s="49"/>
      <c r="L43" s="49"/>
      <c r="M43" s="53"/>
      <c r="N43" s="49"/>
      <c r="O43" s="56"/>
    </row>
    <row r="44" spans="1:20" ht="18" customHeight="1" x14ac:dyDescent="0.45">
      <c r="A44" s="40"/>
      <c r="B44" s="52"/>
      <c r="C44" s="49"/>
      <c r="D44" s="53"/>
      <c r="E44" s="49"/>
      <c r="F44" s="49"/>
      <c r="G44" s="55"/>
      <c r="H44" s="50"/>
      <c r="I44" s="49"/>
      <c r="J44" s="53"/>
      <c r="K44" s="49"/>
      <c r="L44" s="49"/>
      <c r="M44" s="53"/>
      <c r="N44" s="49"/>
      <c r="O44" s="56"/>
    </row>
    <row r="45" spans="1:20" ht="18" customHeight="1" x14ac:dyDescent="0.45">
      <c r="A45" s="40"/>
      <c r="B45" s="52"/>
      <c r="C45" s="49"/>
      <c r="D45" s="53"/>
      <c r="E45" s="49"/>
      <c r="F45" s="49"/>
      <c r="G45" s="55"/>
      <c r="H45" s="50"/>
      <c r="I45" s="49"/>
      <c r="J45" s="53"/>
      <c r="K45" s="49"/>
      <c r="L45" s="49"/>
      <c r="M45" s="53"/>
      <c r="N45" s="49"/>
      <c r="O45" s="56"/>
    </row>
    <row r="46" spans="1:20" ht="21.75" customHeight="1" x14ac:dyDescent="0.45">
      <c r="A46" s="40"/>
      <c r="B46" s="52"/>
      <c r="C46" s="49" t="s">
        <v>21</v>
      </c>
      <c r="D46" s="53"/>
      <c r="E46" s="49"/>
      <c r="F46" s="49"/>
      <c r="G46" s="55"/>
      <c r="H46" s="50"/>
      <c r="I46" s="49"/>
      <c r="J46" s="53"/>
      <c r="K46" s="49"/>
      <c r="L46" s="49"/>
      <c r="M46" s="53"/>
      <c r="N46" s="49"/>
      <c r="O46" s="56"/>
    </row>
    <row r="47" spans="1:20" ht="18.75" customHeight="1" x14ac:dyDescent="0.45">
      <c r="A47" s="40"/>
      <c r="B47" s="52"/>
      <c r="D47" s="57" t="s">
        <v>22</v>
      </c>
      <c r="E47" s="58"/>
      <c r="F47" s="49"/>
      <c r="G47" s="53"/>
      <c r="H47" s="49"/>
      <c r="I47" s="49"/>
      <c r="J47" s="53"/>
      <c r="K47" s="49"/>
      <c r="L47" s="49"/>
      <c r="M47" s="53"/>
      <c r="N47" s="49"/>
      <c r="O47" s="56"/>
    </row>
    <row r="48" spans="1:20" ht="23.1" customHeight="1" x14ac:dyDescent="0.45">
      <c r="A48" s="59"/>
      <c r="B48" s="60"/>
      <c r="C48" s="61"/>
      <c r="D48" s="62" t="s">
        <v>23</v>
      </c>
      <c r="E48" s="63"/>
      <c r="F48" s="64"/>
      <c r="G48" s="65"/>
      <c r="H48" s="64"/>
      <c r="I48" s="64"/>
      <c r="J48" s="65"/>
      <c r="K48" s="64"/>
      <c r="L48" s="64"/>
      <c r="M48" s="65"/>
      <c r="N48" s="66"/>
      <c r="O48" s="67"/>
    </row>
    <row r="49" spans="2:12" x14ac:dyDescent="0.45">
      <c r="B49" s="1"/>
      <c r="C49" s="1"/>
      <c r="F49" s="1"/>
      <c r="H49" s="1"/>
      <c r="I49" s="1"/>
      <c r="K49" s="1"/>
      <c r="L49" s="1"/>
    </row>
    <row r="50" spans="2:12" x14ac:dyDescent="0.45">
      <c r="B50" s="1"/>
      <c r="C50" s="1"/>
      <c r="F50" s="1"/>
      <c r="H50" s="1"/>
      <c r="I50" s="1"/>
      <c r="K50" s="1"/>
      <c r="L50" s="1"/>
    </row>
  </sheetData>
  <phoneticPr fontId="1" type="noConversion"/>
  <pageMargins left="0.6" right="0.11811023622047245" top="0.78" bottom="0.51181102362204722" header="0.51" footer="3.937007874015748E-2"/>
  <pageSetup paperSize="9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</vt:vector>
  </HeadingPairs>
  <TitlesOfParts>
    <vt:vector size="4" baseType="lpstr">
      <vt:lpstr>Data P.65</vt:lpstr>
      <vt:lpstr>กราฟ-P.65</vt:lpstr>
      <vt:lpstr>ปริมาณน้ำสูงสุด</vt:lpstr>
      <vt:lpstr>ปริมาณน้ำต่ำสุด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?????? ??????????</dc:creator>
  <cp:lastModifiedBy>Settabooth Pisanrat</cp:lastModifiedBy>
  <cp:lastPrinted>2010-11-30T09:08:21Z</cp:lastPrinted>
  <dcterms:created xsi:type="dcterms:W3CDTF">1994-01-31T08:04:27Z</dcterms:created>
  <dcterms:modified xsi:type="dcterms:W3CDTF">2023-05-18T08:43:45Z</dcterms:modified>
</cp:coreProperties>
</file>