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<sst xmlns="http://schemas.openxmlformats.org/spreadsheetml/2006/main" count="29" uniqueCount="24">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</sst>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6" xfId="0" applyNumberFormat="1" applyFont="1" applyFill="1" applyBorder="1" applyAlignment="1" applyProtection="1">
      <alignment horizontal="center" vertical="center"/>
      <protection/>
    </xf>
    <xf numFmtId="236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"/>
          <c:w val="0.871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'P.67-H.05'!$N$7:$N$30</c:f>
              <c:numCache>
                <c:ptCount val="24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212.10000000000002</c:v>
                </c:pt>
              </c:numCache>
            </c:numRef>
          </c:val>
        </c:ser>
        <c:gapWidth val="100"/>
        <c:axId val="66077845"/>
        <c:axId val="57829694"/>
      </c:barChart>
      <c:lineChart>
        <c:grouping val="standard"/>
        <c:varyColors val="0"/>
        <c:ser>
          <c:idx val="1"/>
          <c:order val="1"/>
          <c:tx>
            <c:v>ค่าเฉลี่ย 1054.5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'P.67-H.05'!$P$7:$P$29</c:f>
              <c:numCache>
                <c:ptCount val="23"/>
                <c:pt idx="0">
                  <c:v>1054.47</c:v>
                </c:pt>
                <c:pt idx="1">
                  <c:v>1054.47</c:v>
                </c:pt>
                <c:pt idx="2">
                  <c:v>1054.47</c:v>
                </c:pt>
                <c:pt idx="3">
                  <c:v>1054.47</c:v>
                </c:pt>
                <c:pt idx="4">
                  <c:v>1054.47</c:v>
                </c:pt>
                <c:pt idx="5">
                  <c:v>1054.47</c:v>
                </c:pt>
                <c:pt idx="6">
                  <c:v>1054.47</c:v>
                </c:pt>
                <c:pt idx="7">
                  <c:v>1054.47</c:v>
                </c:pt>
                <c:pt idx="8">
                  <c:v>1054.47</c:v>
                </c:pt>
                <c:pt idx="9">
                  <c:v>1054.47</c:v>
                </c:pt>
                <c:pt idx="10">
                  <c:v>1054.47</c:v>
                </c:pt>
                <c:pt idx="11">
                  <c:v>1054.47</c:v>
                </c:pt>
                <c:pt idx="12">
                  <c:v>1054.47</c:v>
                </c:pt>
                <c:pt idx="13">
                  <c:v>1054.47</c:v>
                </c:pt>
                <c:pt idx="14">
                  <c:v>1054.47</c:v>
                </c:pt>
                <c:pt idx="15">
                  <c:v>1054.47</c:v>
                </c:pt>
                <c:pt idx="16">
                  <c:v>1054.47</c:v>
                </c:pt>
                <c:pt idx="17">
                  <c:v>1054.47</c:v>
                </c:pt>
                <c:pt idx="18">
                  <c:v>1054.47</c:v>
                </c:pt>
                <c:pt idx="19">
                  <c:v>1054.47</c:v>
                </c:pt>
                <c:pt idx="20">
                  <c:v>1054.47</c:v>
                </c:pt>
                <c:pt idx="21">
                  <c:v>1054.47</c:v>
                </c:pt>
                <c:pt idx="22">
                  <c:v>1054.47</c:v>
                </c:pt>
              </c:numCache>
            </c:numRef>
          </c:val>
          <c:smooth val="0"/>
        </c:ser>
        <c:axId val="66077845"/>
        <c:axId val="57829694"/>
      </c:line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829694"/>
        <c:crossesAt val="0"/>
        <c:auto val="1"/>
        <c:lblOffset val="100"/>
        <c:tickLblSkip val="1"/>
        <c:noMultiLvlLbl val="0"/>
      </c:catAx>
      <c:valAx>
        <c:axId val="5782969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9">
      <selection activeCell="U25" sqref="U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 aca="true" t="shared" si="0" ref="O7:O30">+N7*0.0317097</f>
        <v>35.121949107300004</v>
      </c>
      <c r="P7" s="37">
        <f aca="true" t="shared" si="1" ref="P7:P29">$N$49</f>
        <v>1054.47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2" ref="N8:N25">SUM(B8:M8)</f>
        <v>690.4649999999999</v>
      </c>
      <c r="O8" s="36">
        <f t="shared" si="0"/>
        <v>21.894438010499996</v>
      </c>
      <c r="P8" s="37">
        <f t="shared" si="1"/>
        <v>1054.47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2"/>
        <v>338.094</v>
      </c>
      <c r="O9" s="36">
        <f t="shared" si="0"/>
        <v>10.7208593118</v>
      </c>
      <c r="P9" s="37">
        <f t="shared" si="1"/>
        <v>1054.47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2"/>
        <v>701.12</v>
      </c>
      <c r="O10" s="36">
        <f t="shared" si="0"/>
        <v>22.232304864</v>
      </c>
      <c r="P10" s="37">
        <f t="shared" si="1"/>
        <v>1054.47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2"/>
        <v>909.6110000000002</v>
      </c>
      <c r="O11" s="36">
        <f t="shared" si="0"/>
        <v>28.843491926700008</v>
      </c>
      <c r="P11" s="37">
        <f t="shared" si="1"/>
        <v>1054.47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2"/>
        <v>1107.6200000000001</v>
      </c>
      <c r="O12" s="36">
        <f t="shared" si="0"/>
        <v>35.122297914</v>
      </c>
      <c r="P12" s="37">
        <f t="shared" si="1"/>
        <v>1054.47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2"/>
        <v>1585.422</v>
      </c>
      <c r="O13" s="36">
        <f t="shared" si="0"/>
        <v>50.2732559934</v>
      </c>
      <c r="P13" s="37">
        <f t="shared" si="1"/>
        <v>1054.47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2"/>
        <v>918.026</v>
      </c>
      <c r="O14" s="36">
        <f t="shared" si="0"/>
        <v>29.110329052199997</v>
      </c>
      <c r="P14" s="37">
        <f t="shared" si="1"/>
        <v>1054.47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2"/>
        <v>2117.113</v>
      </c>
      <c r="O15" s="36">
        <f t="shared" si="0"/>
        <v>67.1330180961</v>
      </c>
      <c r="P15" s="37">
        <f t="shared" si="1"/>
        <v>1054.47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2"/>
        <v>2331.3916800000006</v>
      </c>
      <c r="O16" s="36">
        <f t="shared" si="0"/>
        <v>73.92773075529603</v>
      </c>
      <c r="P16" s="37">
        <f t="shared" si="1"/>
        <v>1054.47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2"/>
        <v>1617.306912</v>
      </c>
      <c r="O17" s="36">
        <f t="shared" si="0"/>
        <v>51.2843169874464</v>
      </c>
      <c r="P17" s="37">
        <f t="shared" si="1"/>
        <v>1054.47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2"/>
        <v>878.5199520000002</v>
      </c>
      <c r="O18" s="36">
        <f t="shared" si="0"/>
        <v>27.857604121934408</v>
      </c>
      <c r="P18" s="37">
        <f t="shared" si="1"/>
        <v>1054.47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2"/>
        <v>1109.5012799999995</v>
      </c>
      <c r="O19" s="36">
        <f t="shared" si="0"/>
        <v>35.18195273841599</v>
      </c>
      <c r="P19" s="37">
        <f t="shared" si="1"/>
        <v>1054.47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2"/>
        <v>634.871088</v>
      </c>
      <c r="O20" s="36">
        <f t="shared" si="0"/>
        <v>20.1315717391536</v>
      </c>
      <c r="P20" s="37">
        <f t="shared" si="1"/>
        <v>1054.47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2"/>
        <v>1198.9036800000001</v>
      </c>
      <c r="O21" s="36">
        <f t="shared" si="0"/>
        <v>38.01687602169601</v>
      </c>
      <c r="P21" s="37">
        <f t="shared" si="1"/>
        <v>1054.47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2"/>
        <v>2632.1889600000004</v>
      </c>
      <c r="O22" s="36">
        <f t="shared" si="0"/>
        <v>83.46592226491201</v>
      </c>
      <c r="P22" s="37">
        <f t="shared" si="1"/>
        <v>1054.47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2"/>
        <v>609.68592</v>
      </c>
      <c r="O23" s="36">
        <f t="shared" si="0"/>
        <v>19.332957617424</v>
      </c>
      <c r="P23" s="37">
        <f t="shared" si="1"/>
        <v>1054.47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2"/>
        <v>699.903936</v>
      </c>
      <c r="O24" s="36">
        <f t="shared" si="0"/>
        <v>22.193743839379202</v>
      </c>
      <c r="P24" s="37">
        <f t="shared" si="1"/>
        <v>1054.47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2"/>
        <v>557.0311680000001</v>
      </c>
      <c r="O25" s="36">
        <f t="shared" si="0"/>
        <v>17.6632912279296</v>
      </c>
      <c r="P25" s="37">
        <f t="shared" si="1"/>
        <v>1054.47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>SUM(B26:M26)</f>
        <v>181.35000000000002</v>
      </c>
      <c r="O26" s="36">
        <f t="shared" si="0"/>
        <v>5.750554095000001</v>
      </c>
      <c r="P26" s="37">
        <f t="shared" si="1"/>
        <v>1054.47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>SUM(B27:M27)</f>
        <v>476.6</v>
      </c>
      <c r="O27" s="36">
        <f t="shared" si="0"/>
        <v>15.112843020000001</v>
      </c>
      <c r="P27" s="37">
        <f t="shared" si="1"/>
        <v>1054.47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>SUM(B28:M28)</f>
        <v>1008.9</v>
      </c>
      <c r="O28" s="36">
        <f t="shared" si="0"/>
        <v>31.99191633</v>
      </c>
      <c r="P28" s="37">
        <f t="shared" si="1"/>
        <v>1054.47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>SUM(B29:M29)</f>
        <v>841.5599999999998</v>
      </c>
      <c r="O29" s="36">
        <f t="shared" si="0"/>
        <v>26.685615131999995</v>
      </c>
      <c r="P29" s="37">
        <f t="shared" si="1"/>
        <v>1054.47</v>
      </c>
    </row>
    <row r="30" spans="1:16" ht="15" customHeight="1">
      <c r="A30" s="43">
        <v>2562</v>
      </c>
      <c r="B30" s="44">
        <v>14.1</v>
      </c>
      <c r="C30" s="44">
        <v>8.4</v>
      </c>
      <c r="D30" s="44">
        <v>6.3</v>
      </c>
      <c r="E30" s="44">
        <v>6.2</v>
      </c>
      <c r="F30" s="44">
        <v>79.8</v>
      </c>
      <c r="G30" s="44">
        <v>66.7</v>
      </c>
      <c r="H30" s="44">
        <v>17.8</v>
      </c>
      <c r="I30" s="44">
        <v>12.8</v>
      </c>
      <c r="J30" s="44">
        <v>8</v>
      </c>
      <c r="K30" s="44">
        <v>11.3</v>
      </c>
      <c r="L30" s="44">
        <v>22.4</v>
      </c>
      <c r="M30" s="44">
        <v>32.3</v>
      </c>
      <c r="N30" s="45">
        <f>SUM(B30:M30)</f>
        <v>286.1</v>
      </c>
      <c r="O30" s="46">
        <f t="shared" si="0"/>
        <v>9.07214517</v>
      </c>
      <c r="P30" s="37"/>
    </row>
    <row r="31" spans="1:16" ht="15" customHeight="1">
      <c r="A31" s="32">
        <v>2563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2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2">
        <v>2571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40"/>
      <c r="P39" s="37"/>
    </row>
    <row r="40" spans="1:16" ht="15" customHeight="1">
      <c r="A40" s="32">
        <v>2572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40"/>
      <c r="P40" s="37"/>
    </row>
    <row r="41" spans="1:16" ht="15" customHeight="1">
      <c r="A41" s="32">
        <v>2573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40"/>
      <c r="P41" s="37"/>
    </row>
    <row r="42" spans="1:16" ht="15" customHeight="1">
      <c r="A42" s="32">
        <v>2574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0"/>
      <c r="P42" s="37"/>
    </row>
    <row r="43" spans="1:16" ht="15" customHeight="1">
      <c r="A43" s="32">
        <v>2575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0"/>
      <c r="P43" s="37"/>
    </row>
    <row r="44" spans="1:16" ht="15" customHeight="1">
      <c r="A44" s="32">
        <v>2576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</row>
    <row r="45" spans="1:16" ht="15" customHeight="1">
      <c r="A45" s="32">
        <v>2577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0"/>
      <c r="P45" s="37"/>
    </row>
    <row r="46" spans="1:16" ht="15" customHeight="1">
      <c r="A46" s="32">
        <v>2578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0"/>
      <c r="P46" s="37"/>
    </row>
    <row r="47" spans="1:16" ht="15" customHeight="1">
      <c r="A47" s="32">
        <v>2579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40"/>
      <c r="P47" s="37"/>
    </row>
    <row r="48" spans="1:16" ht="15" customHeight="1">
      <c r="A48" s="33" t="s">
        <v>19</v>
      </c>
      <c r="B48" s="41">
        <v>110.23</v>
      </c>
      <c r="C48" s="41">
        <v>197.36</v>
      </c>
      <c r="D48" s="41">
        <v>156.06</v>
      </c>
      <c r="E48" s="41">
        <v>221.34</v>
      </c>
      <c r="F48" s="41">
        <v>561.4</v>
      </c>
      <c r="G48" s="41">
        <v>703.03</v>
      </c>
      <c r="H48" s="41">
        <v>445.72</v>
      </c>
      <c r="I48" s="41">
        <v>258.56</v>
      </c>
      <c r="J48" s="41">
        <v>156.58</v>
      </c>
      <c r="K48" s="41">
        <v>94.9</v>
      </c>
      <c r="L48" s="41">
        <v>43.1</v>
      </c>
      <c r="M48" s="41">
        <v>50.46</v>
      </c>
      <c r="N48" s="41">
        <f>MAX(N7:N28)</f>
        <v>2632.1889600000004</v>
      </c>
      <c r="O48" s="41">
        <f>MAX(O7:O28)</f>
        <v>83.46592226491201</v>
      </c>
      <c r="P48" s="42"/>
    </row>
    <row r="49" spans="1:16" ht="15" customHeight="1">
      <c r="A49" s="33" t="s">
        <v>16</v>
      </c>
      <c r="B49" s="41">
        <v>43.01</v>
      </c>
      <c r="C49" s="41">
        <v>66.61</v>
      </c>
      <c r="D49" s="41">
        <v>69.87</v>
      </c>
      <c r="E49" s="41">
        <v>78.27</v>
      </c>
      <c r="F49" s="41">
        <v>172.09</v>
      </c>
      <c r="G49" s="41">
        <v>261.74</v>
      </c>
      <c r="H49" s="41">
        <v>158.37</v>
      </c>
      <c r="I49" s="41">
        <v>95.58</v>
      </c>
      <c r="J49" s="41">
        <v>45.67</v>
      </c>
      <c r="K49" s="41">
        <v>22.31</v>
      </c>
      <c r="L49" s="41">
        <v>17.53</v>
      </c>
      <c r="M49" s="41">
        <v>23.42</v>
      </c>
      <c r="N49" s="41">
        <f>SUM(B49:M49)</f>
        <v>1054.47</v>
      </c>
      <c r="O49" s="41">
        <f>AVERAGE(O7:O28)</f>
        <v>33.7437829561176</v>
      </c>
      <c r="P49" s="42"/>
    </row>
    <row r="50" spans="1:16" ht="15" customHeight="1">
      <c r="A50" s="33" t="s">
        <v>20</v>
      </c>
      <c r="B50" s="41">
        <v>6.52</v>
      </c>
      <c r="C50" s="41">
        <v>4.37</v>
      </c>
      <c r="D50" s="41">
        <v>6.46</v>
      </c>
      <c r="E50" s="41">
        <v>12.01</v>
      </c>
      <c r="F50" s="41">
        <v>44.99</v>
      </c>
      <c r="G50" s="41">
        <v>22.27</v>
      </c>
      <c r="H50" s="41">
        <v>10.28</v>
      </c>
      <c r="I50" s="41">
        <v>12.75</v>
      </c>
      <c r="J50" s="41">
        <v>5.6</v>
      </c>
      <c r="K50" s="41">
        <v>4.66</v>
      </c>
      <c r="L50" s="41">
        <v>3.74</v>
      </c>
      <c r="M50" s="41">
        <v>4.25</v>
      </c>
      <c r="N50" s="41">
        <f>MIN(N7:N28)</f>
        <v>181.35000000000002</v>
      </c>
      <c r="O50" s="41">
        <f>MIN(O7:O28)</f>
        <v>5.750554095000001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2016-07-08T09:04:23Z</cp:lastPrinted>
  <dcterms:created xsi:type="dcterms:W3CDTF">1994-01-31T08:04:27Z</dcterms:created>
  <dcterms:modified xsi:type="dcterms:W3CDTF">2020-04-23T02:56:43Z</dcterms:modified>
  <cp:category/>
  <cp:version/>
  <cp:contentType/>
  <cp:contentStatus/>
</cp:coreProperties>
</file>