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67" sheetId="1" r:id="rId1"/>
    <sheet name="กราฟP.6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<sst xmlns="http://schemas.openxmlformats.org/spreadsheetml/2006/main" count="23" uniqueCount="23">
  <si>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</si>
  <si>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</si>
  <si>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</si>
  <si>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</si>
  <si>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</si>
  <si>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</si>
  <si>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</si>
  <si>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</si>
  <si>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</si>
  <si>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</si>
  <si>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</si>
  <si>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</si>
  <si>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</si>
  <si>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</si>
  <si>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</si>
  <si>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</si>
  <si>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</si>
  <si>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</si>
  <si>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</si>
  <si>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</si>
  <si>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</si>
  <si>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แม่น้ำปิง สถานี P.67 บ้านแม่แต อ.สันทราย จ.เชียงใหม่</t>
  </si>
  <si>
    <t>พื้นที่รับน้ำ 5,323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</si>
</sst>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/>
      <protection/>
    </xf>
    <xf numFmtId="195" fontId="25" fillId="18" borderId="16" xfId="46" applyNumberFormat="1" applyFont="1" applyFill="1" applyBorder="1" applyAlignment="1" applyProtection="1">
      <alignment horizontal="right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แม่น้ำปิง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P.67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บ้านแม่แต อ.สันทราย จ.เชียงใหม่</a:t>
            </a:r>
          </a:p>
        </c:rich>
      </c:tx>
      <c:layout>
        <c:manualLayout>
          <c:xMode val="factor"/>
          <c:yMode val="factor"/>
          <c:x val="-0.02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902,585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13,242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P.67'!$A$5:$A$19</c:f>
              <c:numCache>
                <c:ptCount val="15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  <c:pt idx="14">
                  <c:v>2564</c:v>
                </c:pt>
              </c:numCache>
            </c:numRef>
          </c:cat>
          <c:val>
            <c:numRef>
              <c:f>'ตะกอน- P.67'!$N$5:$N$19</c:f>
              <c:numCache>
                <c:ptCount val="15"/>
                <c:pt idx="0">
                  <c:v>171650.13</c:v>
                </c:pt>
                <c:pt idx="1">
                  <c:v>227691</c:v>
                </c:pt>
                <c:pt idx="2">
                  <c:v>126594</c:v>
                </c:pt>
                <c:pt idx="3">
                  <c:v>327002.52</c:v>
                </c:pt>
                <c:pt idx="4">
                  <c:v>902585.07</c:v>
                </c:pt>
                <c:pt idx="5">
                  <c:v>142566.2</c:v>
                </c:pt>
                <c:pt idx="6">
                  <c:v>150206.51</c:v>
                </c:pt>
                <c:pt idx="7">
                  <c:v>66751.5</c:v>
                </c:pt>
                <c:pt idx="8">
                  <c:v>13242.51</c:v>
                </c:pt>
                <c:pt idx="9">
                  <c:v>99319.96</c:v>
                </c:pt>
                <c:pt idx="10">
                  <c:v>214116.02</c:v>
                </c:pt>
                <c:pt idx="11">
                  <c:v>252653.16000000003</c:v>
                </c:pt>
                <c:pt idx="12">
                  <c:v>24989.690000000002</c:v>
                </c:pt>
                <c:pt idx="13">
                  <c:v>48816.57</c:v>
                </c:pt>
                <c:pt idx="14">
                  <c:v>32773.242628377506</c:v>
                </c:pt>
              </c:numCache>
            </c:numRef>
          </c:val>
        </c:ser>
        <c:gapWidth val="50"/>
        <c:axId val="16516949"/>
        <c:axId val="1443481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197,727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P.67'!$A$5:$A$18</c:f>
              <c:numCache>
                <c:ptCount val="14"/>
                <c:pt idx="0">
                  <c:v>2550</c:v>
                </c:pt>
                <c:pt idx="1">
                  <c:v>2551</c:v>
                </c:pt>
                <c:pt idx="2">
                  <c:v>2552</c:v>
                </c:pt>
                <c:pt idx="3">
                  <c:v>2553</c:v>
                </c:pt>
                <c:pt idx="4">
                  <c:v>2554</c:v>
                </c:pt>
                <c:pt idx="5">
                  <c:v>2555</c:v>
                </c:pt>
                <c:pt idx="6">
                  <c:v>2556</c:v>
                </c:pt>
                <c:pt idx="7">
                  <c:v>2557</c:v>
                </c:pt>
                <c:pt idx="8">
                  <c:v>2558</c:v>
                </c:pt>
                <c:pt idx="9">
                  <c:v>2559</c:v>
                </c:pt>
                <c:pt idx="10">
                  <c:v>2560</c:v>
                </c:pt>
                <c:pt idx="11">
                  <c:v>2561</c:v>
                </c:pt>
                <c:pt idx="12">
                  <c:v>2562</c:v>
                </c:pt>
                <c:pt idx="13">
                  <c:v>2563</c:v>
                </c:pt>
              </c:numCache>
            </c:numRef>
          </c:cat>
          <c:val>
            <c:numRef>
              <c:f>'ตะกอน- P.67'!$P$5:$P$18</c:f>
              <c:numCache>
                <c:ptCount val="14"/>
                <c:pt idx="0">
                  <c:v>197727.20071428572</c:v>
                </c:pt>
                <c:pt idx="1">
                  <c:v>197727.20071428572</c:v>
                </c:pt>
                <c:pt idx="2">
                  <c:v>197727.20071428572</c:v>
                </c:pt>
                <c:pt idx="3">
                  <c:v>197727.20071428572</c:v>
                </c:pt>
                <c:pt idx="4">
                  <c:v>197727.20071428572</c:v>
                </c:pt>
                <c:pt idx="5">
                  <c:v>197727.20071428572</c:v>
                </c:pt>
                <c:pt idx="6">
                  <c:v>197727.20071428572</c:v>
                </c:pt>
                <c:pt idx="7">
                  <c:v>197727.20071428572</c:v>
                </c:pt>
                <c:pt idx="8">
                  <c:v>197727.20071428572</c:v>
                </c:pt>
                <c:pt idx="9">
                  <c:v>197727.20071428572</c:v>
                </c:pt>
                <c:pt idx="10">
                  <c:v>197727.20071428572</c:v>
                </c:pt>
                <c:pt idx="11">
                  <c:v>197727.20071428572</c:v>
                </c:pt>
                <c:pt idx="12">
                  <c:v>197727.20071428572</c:v>
                </c:pt>
                <c:pt idx="13">
                  <c:v>197727.20071428572</c:v>
                </c:pt>
              </c:numCache>
            </c:numRef>
          </c:val>
          <c:smooth val="0"/>
        </c:ser>
        <c:axId val="16516949"/>
        <c:axId val="14434814"/>
      </c:lineChart>
      <c:catAx>
        <c:axId val="16516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14434814"/>
        <c:crosses val="autoZero"/>
        <c:auto val="1"/>
        <c:lblOffset val="100"/>
        <c:tickLblSkip val="1"/>
        <c:noMultiLvlLbl val="0"/>
      </c:catAx>
      <c:valAx>
        <c:axId val="14434814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21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16516949"/>
        <c:crossesAt val="1"/>
        <c:crossBetween val="between"/>
        <c:dispUnits/>
        <c:majorUnit val="100000"/>
        <c:minorUnit val="10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375"/>
          <c:y val="0.92375"/>
          <c:w val="0.301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24"/>
  <sheetViews>
    <sheetView zoomScale="85" zoomScaleNormal="85" zoomScalePageLayoutView="0" workbookViewId="0" topLeftCell="A1">
      <selection activeCell="Q24" sqref="Q24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0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9" t="s">
        <v>22</v>
      </c>
      <c r="M2" s="29"/>
      <c r="N2" s="29"/>
    </row>
    <row r="3" spans="1:16" ht="21.75">
      <c r="A3" s="30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27" t="s">
        <v>9</v>
      </c>
      <c r="J3" s="27" t="s">
        <v>10</v>
      </c>
      <c r="K3" s="27" t="s">
        <v>11</v>
      </c>
      <c r="L3" s="27" t="s">
        <v>12</v>
      </c>
      <c r="M3" s="27" t="s">
        <v>13</v>
      </c>
      <c r="N3" s="7" t="s">
        <v>17</v>
      </c>
      <c r="P3" s="18" t="s">
        <v>19</v>
      </c>
    </row>
    <row r="4" spans="1:16" ht="21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8" t="s">
        <v>18</v>
      </c>
      <c r="P4" s="18" t="s">
        <v>20</v>
      </c>
    </row>
    <row r="5" spans="1:16" ht="21.75">
      <c r="A5" s="9">
        <v>2550</v>
      </c>
      <c r="B5" s="15">
        <v>7744.53</v>
      </c>
      <c r="C5" s="15">
        <v>26327.73</v>
      </c>
      <c r="D5" s="15">
        <v>28745.98</v>
      </c>
      <c r="E5" s="15">
        <v>10071.03</v>
      </c>
      <c r="F5" s="15">
        <v>16846.45</v>
      </c>
      <c r="G5" s="15">
        <v>26429.87</v>
      </c>
      <c r="H5" s="15">
        <v>22106.89</v>
      </c>
      <c r="I5" s="15">
        <v>15960.88</v>
      </c>
      <c r="J5" s="15">
        <v>7266.88</v>
      </c>
      <c r="K5" s="15">
        <v>3097.5</v>
      </c>
      <c r="L5" s="15">
        <v>3689.46</v>
      </c>
      <c r="M5" s="15">
        <v>3362.95</v>
      </c>
      <c r="N5" s="12">
        <v>171650.13</v>
      </c>
      <c r="P5" s="19">
        <f>N23</f>
        <v>197727.20071428572</v>
      </c>
    </row>
    <row r="6" spans="1:16" ht="21.75">
      <c r="A6" s="10">
        <v>2551</v>
      </c>
      <c r="B6" s="16">
        <v>22365</v>
      </c>
      <c r="C6" s="16">
        <v>20173</v>
      </c>
      <c r="D6" s="16">
        <v>10471</v>
      </c>
      <c r="E6" s="16">
        <v>9001</v>
      </c>
      <c r="F6" s="16">
        <v>36409</v>
      </c>
      <c r="G6" s="16">
        <v>64174</v>
      </c>
      <c r="H6" s="16">
        <v>35279</v>
      </c>
      <c r="I6" s="16">
        <v>23413</v>
      </c>
      <c r="J6" s="16">
        <v>746</v>
      </c>
      <c r="K6" s="16">
        <v>2087</v>
      </c>
      <c r="L6" s="16">
        <v>1349</v>
      </c>
      <c r="M6" s="16">
        <v>2224</v>
      </c>
      <c r="N6" s="13">
        <v>227691</v>
      </c>
      <c r="P6" s="19">
        <f aca="true" t="shared" si="0" ref="P6:P18">P5</f>
        <v>197727.20071428572</v>
      </c>
    </row>
    <row r="7" spans="1:16" ht="21.75">
      <c r="A7" s="10">
        <v>2552</v>
      </c>
      <c r="B7" s="16">
        <v>9308</v>
      </c>
      <c r="C7" s="16">
        <v>10206</v>
      </c>
      <c r="D7" s="16">
        <v>11483</v>
      </c>
      <c r="E7" s="16">
        <v>9606</v>
      </c>
      <c r="F7" s="16">
        <v>13668</v>
      </c>
      <c r="G7" s="16">
        <v>44748</v>
      </c>
      <c r="H7" s="16">
        <v>16104</v>
      </c>
      <c r="I7" s="16">
        <v>6104</v>
      </c>
      <c r="J7" s="16">
        <v>2314</v>
      </c>
      <c r="K7" s="16">
        <v>391</v>
      </c>
      <c r="L7" s="16">
        <v>488</v>
      </c>
      <c r="M7" s="16">
        <v>2170</v>
      </c>
      <c r="N7" s="13">
        <v>126594</v>
      </c>
      <c r="P7" s="19">
        <f t="shared" si="0"/>
        <v>197727.20071428572</v>
      </c>
    </row>
    <row r="8" spans="1:16" ht="21.75">
      <c r="A8" s="10">
        <v>2553</v>
      </c>
      <c r="B8" s="16">
        <v>7200.24</v>
      </c>
      <c r="C8" s="16">
        <v>4786.48</v>
      </c>
      <c r="D8" s="16">
        <v>4782.04</v>
      </c>
      <c r="E8" s="16">
        <v>9132.97</v>
      </c>
      <c r="F8" s="16">
        <v>76678.52</v>
      </c>
      <c r="G8" s="16">
        <v>142677.05</v>
      </c>
      <c r="H8" s="16">
        <v>48943.21</v>
      </c>
      <c r="I8" s="16">
        <v>19750.24</v>
      </c>
      <c r="J8" s="16">
        <v>4847.24</v>
      </c>
      <c r="K8" s="16">
        <v>2726.05</v>
      </c>
      <c r="L8" s="16">
        <v>1218.99</v>
      </c>
      <c r="M8" s="16">
        <v>4259.46</v>
      </c>
      <c r="N8" s="13">
        <v>327002.52</v>
      </c>
      <c r="P8" s="19">
        <f t="shared" si="0"/>
        <v>197727.20071428572</v>
      </c>
    </row>
    <row r="9" spans="1:16" ht="21.75">
      <c r="A9" s="10">
        <v>2554</v>
      </c>
      <c r="B9" s="16">
        <v>13038.65</v>
      </c>
      <c r="C9" s="16">
        <v>45661.99</v>
      </c>
      <c r="D9" s="16">
        <v>31526.41</v>
      </c>
      <c r="E9" s="16">
        <v>43119.4</v>
      </c>
      <c r="F9" s="16">
        <v>230816.85</v>
      </c>
      <c r="G9" s="16">
        <v>319326.22</v>
      </c>
      <c r="H9" s="16">
        <v>171138.39</v>
      </c>
      <c r="I9" s="16">
        <v>28803.88</v>
      </c>
      <c r="J9" s="16">
        <v>8119.64</v>
      </c>
      <c r="K9" s="16">
        <v>3339.96</v>
      </c>
      <c r="L9" s="16">
        <v>4605.85</v>
      </c>
      <c r="M9" s="16">
        <v>3087.83</v>
      </c>
      <c r="N9" s="13">
        <v>902585.07</v>
      </c>
      <c r="P9" s="19">
        <f t="shared" si="0"/>
        <v>197727.20071428572</v>
      </c>
    </row>
    <row r="10" spans="1:16" ht="21.75">
      <c r="A10" s="10">
        <v>2555</v>
      </c>
      <c r="B10" s="16">
        <v>4039.09</v>
      </c>
      <c r="C10" s="16">
        <v>8180.5</v>
      </c>
      <c r="D10" s="16">
        <v>6477.87</v>
      </c>
      <c r="E10" s="16">
        <v>4042.23</v>
      </c>
      <c r="F10" s="16">
        <v>12088.96</v>
      </c>
      <c r="G10" s="16">
        <v>95567.9</v>
      </c>
      <c r="H10" s="16">
        <v>5850.79</v>
      </c>
      <c r="I10" s="16">
        <v>3822.7</v>
      </c>
      <c r="J10" s="16">
        <v>988.05</v>
      </c>
      <c r="K10" s="16">
        <v>362.65</v>
      </c>
      <c r="L10" s="16">
        <v>738.91</v>
      </c>
      <c r="M10" s="16">
        <v>406.54</v>
      </c>
      <c r="N10" s="13">
        <v>142566.2</v>
      </c>
      <c r="P10" s="19">
        <f t="shared" si="0"/>
        <v>197727.20071428572</v>
      </c>
    </row>
    <row r="11" spans="1:16" ht="21.75">
      <c r="A11" s="10">
        <v>2556</v>
      </c>
      <c r="B11" s="16">
        <v>295.7</v>
      </c>
      <c r="C11" s="16">
        <v>225.54</v>
      </c>
      <c r="D11" s="16">
        <v>178.03</v>
      </c>
      <c r="E11" s="16">
        <v>424.45</v>
      </c>
      <c r="F11" s="16">
        <v>30227.83</v>
      </c>
      <c r="G11" s="16">
        <v>54982.78</v>
      </c>
      <c r="H11" s="16">
        <v>50572.48</v>
      </c>
      <c r="I11" s="16">
        <v>8615.28</v>
      </c>
      <c r="J11" s="16">
        <v>2372.71</v>
      </c>
      <c r="K11" s="16">
        <v>720.55</v>
      </c>
      <c r="L11" s="16">
        <v>791.6</v>
      </c>
      <c r="M11" s="16">
        <v>799.55</v>
      </c>
      <c r="N11" s="13">
        <v>150206.51</v>
      </c>
      <c r="P11" s="19">
        <f t="shared" si="0"/>
        <v>197727.20071428572</v>
      </c>
    </row>
    <row r="12" spans="1:16" ht="21.75">
      <c r="A12" s="10">
        <v>2557</v>
      </c>
      <c r="B12" s="16">
        <v>1983.38</v>
      </c>
      <c r="C12" s="16">
        <v>3371.97</v>
      </c>
      <c r="D12" s="16">
        <v>2407.15</v>
      </c>
      <c r="E12" s="16">
        <v>6805.37</v>
      </c>
      <c r="F12" s="16">
        <v>17609.27</v>
      </c>
      <c r="G12" s="16">
        <v>26256.97</v>
      </c>
      <c r="H12" s="16">
        <v>3779.35</v>
      </c>
      <c r="I12" s="16">
        <v>2397.33</v>
      </c>
      <c r="J12" s="16">
        <v>711.66</v>
      </c>
      <c r="K12" s="16">
        <v>495.98</v>
      </c>
      <c r="L12" s="16">
        <v>509.87</v>
      </c>
      <c r="M12" s="16">
        <v>423.19</v>
      </c>
      <c r="N12" s="13">
        <v>66751.5</v>
      </c>
      <c r="P12" s="19">
        <f t="shared" si="0"/>
        <v>197727.20071428572</v>
      </c>
    </row>
    <row r="13" spans="1:16" ht="21.75">
      <c r="A13" s="10">
        <v>2558</v>
      </c>
      <c r="B13" s="16">
        <v>1077.39</v>
      </c>
      <c r="C13" s="16">
        <v>1365.11</v>
      </c>
      <c r="D13" s="16">
        <v>1091.36</v>
      </c>
      <c r="E13" s="16">
        <v>1039.37</v>
      </c>
      <c r="F13" s="16">
        <v>4708.72</v>
      </c>
      <c r="G13" s="16">
        <v>1802.16</v>
      </c>
      <c r="H13" s="16">
        <v>513.55</v>
      </c>
      <c r="I13" s="16">
        <v>779.19</v>
      </c>
      <c r="J13" s="16">
        <v>225.28</v>
      </c>
      <c r="K13" s="16">
        <v>320.11</v>
      </c>
      <c r="L13" s="16">
        <v>150.8</v>
      </c>
      <c r="M13" s="16">
        <v>169.48</v>
      </c>
      <c r="N13" s="13">
        <v>13242.51</v>
      </c>
      <c r="P13" s="19">
        <f t="shared" si="0"/>
        <v>197727.20071428572</v>
      </c>
    </row>
    <row r="14" spans="1:16" ht="21.75">
      <c r="A14" s="10">
        <v>2559</v>
      </c>
      <c r="B14" s="16">
        <v>688.34</v>
      </c>
      <c r="C14" s="16">
        <v>353.68</v>
      </c>
      <c r="D14" s="16">
        <v>1800.79</v>
      </c>
      <c r="E14" s="16">
        <v>5628.82</v>
      </c>
      <c r="F14" s="16">
        <v>23295.85</v>
      </c>
      <c r="G14" s="16">
        <v>35764.88</v>
      </c>
      <c r="H14" s="16">
        <v>7796.05</v>
      </c>
      <c r="I14" s="16">
        <v>21391.06</v>
      </c>
      <c r="J14" s="16">
        <v>991.47</v>
      </c>
      <c r="K14" s="16">
        <v>280.24</v>
      </c>
      <c r="L14" s="16">
        <v>345.43</v>
      </c>
      <c r="M14" s="16">
        <v>983.35</v>
      </c>
      <c r="N14" s="13">
        <v>99319.96</v>
      </c>
      <c r="P14" s="19">
        <f t="shared" si="0"/>
        <v>197727.20071428572</v>
      </c>
    </row>
    <row r="15" spans="1:16" ht="21.75">
      <c r="A15" s="10">
        <v>2560</v>
      </c>
      <c r="B15" s="16">
        <v>1339.72</v>
      </c>
      <c r="C15" s="16">
        <v>4720.73</v>
      </c>
      <c r="D15" s="16">
        <v>2788.73</v>
      </c>
      <c r="E15" s="16">
        <v>47663.48</v>
      </c>
      <c r="F15" s="16">
        <v>12691.53</v>
      </c>
      <c r="G15" s="16">
        <v>35533.1</v>
      </c>
      <c r="H15" s="16">
        <v>84752.81</v>
      </c>
      <c r="I15" s="16">
        <v>17431.74</v>
      </c>
      <c r="J15" s="16">
        <v>3360.16</v>
      </c>
      <c r="K15" s="16">
        <v>1049.62</v>
      </c>
      <c r="L15" s="16">
        <v>991.22</v>
      </c>
      <c r="M15" s="16">
        <v>1793.18</v>
      </c>
      <c r="N15" s="13">
        <f>SUM(B15:M15)</f>
        <v>214116.02</v>
      </c>
      <c r="P15" s="19">
        <f t="shared" si="0"/>
        <v>197727.20071428572</v>
      </c>
    </row>
    <row r="16" spans="1:16" ht="21.75">
      <c r="A16" s="10">
        <v>2561</v>
      </c>
      <c r="B16" s="22">
        <v>2749.35</v>
      </c>
      <c r="C16" s="22">
        <v>8149.07</v>
      </c>
      <c r="D16" s="22">
        <v>18321.91</v>
      </c>
      <c r="E16" s="22">
        <v>6760.37</v>
      </c>
      <c r="F16" s="22">
        <v>61973.61</v>
      </c>
      <c r="G16" s="22">
        <v>19920.41</v>
      </c>
      <c r="H16" s="22">
        <v>122486.05</v>
      </c>
      <c r="I16" s="22">
        <v>8737.63</v>
      </c>
      <c r="J16" s="22">
        <v>1947.63</v>
      </c>
      <c r="K16" s="22">
        <v>539.16</v>
      </c>
      <c r="L16" s="22">
        <v>283.92</v>
      </c>
      <c r="M16" s="22">
        <v>784.05</v>
      </c>
      <c r="N16" s="23">
        <f>SUM(B16:M16)</f>
        <v>252653.16000000003</v>
      </c>
      <c r="P16" s="19">
        <f t="shared" si="0"/>
        <v>197727.20071428572</v>
      </c>
    </row>
    <row r="17" spans="1:16" ht="21.75">
      <c r="A17" s="10">
        <v>2562</v>
      </c>
      <c r="B17" s="16">
        <v>1305.27</v>
      </c>
      <c r="C17" s="16">
        <v>778.94</v>
      </c>
      <c r="D17" s="16">
        <v>622.63</v>
      </c>
      <c r="E17" s="16">
        <v>293.85</v>
      </c>
      <c r="F17" s="16">
        <v>11920.54</v>
      </c>
      <c r="G17" s="16">
        <v>8066.3</v>
      </c>
      <c r="H17" s="16">
        <v>543.72</v>
      </c>
      <c r="I17" s="16">
        <v>344.49</v>
      </c>
      <c r="J17" s="16">
        <v>65.42</v>
      </c>
      <c r="K17" s="16">
        <v>149.57</v>
      </c>
      <c r="L17" s="16">
        <v>287.05</v>
      </c>
      <c r="M17" s="16">
        <v>611.91</v>
      </c>
      <c r="N17" s="23">
        <f>SUM(B17:M17)</f>
        <v>24989.690000000002</v>
      </c>
      <c r="P17" s="19">
        <f t="shared" si="0"/>
        <v>197727.20071428572</v>
      </c>
    </row>
    <row r="18" spans="1:16" ht="21.75">
      <c r="A18" s="10">
        <v>2563</v>
      </c>
      <c r="B18" s="16">
        <v>1340.92</v>
      </c>
      <c r="C18" s="16">
        <v>763.3</v>
      </c>
      <c r="D18" s="16">
        <v>742.4</v>
      </c>
      <c r="E18" s="16">
        <v>1490.19</v>
      </c>
      <c r="F18" s="16">
        <v>31170.22</v>
      </c>
      <c r="G18" s="16">
        <v>7548.58</v>
      </c>
      <c r="H18" s="16">
        <v>2475.89</v>
      </c>
      <c r="I18" s="16">
        <v>1618.43</v>
      </c>
      <c r="J18" s="16">
        <v>168.83</v>
      </c>
      <c r="K18" s="16">
        <v>288.53</v>
      </c>
      <c r="L18" s="16">
        <v>347.64</v>
      </c>
      <c r="M18" s="16">
        <v>861.64</v>
      </c>
      <c r="N18" s="23">
        <f>SUM(B18:M18)</f>
        <v>48816.57</v>
      </c>
      <c r="P18" s="19">
        <f t="shared" si="0"/>
        <v>197727.20071428572</v>
      </c>
    </row>
    <row r="19" spans="1:16" ht="21.75">
      <c r="A19" s="24">
        <v>2564</v>
      </c>
      <c r="B19" s="25">
        <v>771.212862472905</v>
      </c>
      <c r="C19" s="25">
        <v>791.5107187178045</v>
      </c>
      <c r="D19" s="25">
        <v>1270.4505728645854</v>
      </c>
      <c r="E19" s="25">
        <v>2564.0993417259706</v>
      </c>
      <c r="F19" s="25">
        <v>1890.328541910742</v>
      </c>
      <c r="G19" s="25">
        <v>10708.018334095656</v>
      </c>
      <c r="H19" s="25">
        <v>9303.187718948284</v>
      </c>
      <c r="I19" s="25">
        <v>4678.455343916608</v>
      </c>
      <c r="J19" s="25">
        <v>179.22280179161663</v>
      </c>
      <c r="K19" s="25">
        <v>293.05530328523633</v>
      </c>
      <c r="L19" s="25">
        <v>323.7010886480953</v>
      </c>
      <c r="M19" s="25"/>
      <c r="N19" s="26">
        <f>SUM(B19:M19)</f>
        <v>32773.242628377506</v>
      </c>
      <c r="P19" s="19"/>
    </row>
    <row r="20" spans="1:16" ht="21.75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3"/>
      <c r="P20" s="19"/>
    </row>
    <row r="21" spans="1:16" ht="21.75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P21" s="19"/>
    </row>
    <row r="22" spans="1:14" ht="21.75">
      <c r="A22" s="11" t="s">
        <v>16</v>
      </c>
      <c r="B22" s="17">
        <f>MAX(B5:B18)</f>
        <v>22365</v>
      </c>
      <c r="C22" s="17">
        <f aca="true" t="shared" si="1" ref="C22:M22">MAX(C5:C18)</f>
        <v>45661.99</v>
      </c>
      <c r="D22" s="17">
        <f t="shared" si="1"/>
        <v>31526.41</v>
      </c>
      <c r="E22" s="17">
        <f t="shared" si="1"/>
        <v>47663.48</v>
      </c>
      <c r="F22" s="17">
        <f t="shared" si="1"/>
        <v>230816.85</v>
      </c>
      <c r="G22" s="17">
        <f t="shared" si="1"/>
        <v>319326.22</v>
      </c>
      <c r="H22" s="17">
        <f t="shared" si="1"/>
        <v>171138.39</v>
      </c>
      <c r="I22" s="17">
        <f t="shared" si="1"/>
        <v>28803.88</v>
      </c>
      <c r="J22" s="17">
        <f t="shared" si="1"/>
        <v>8119.64</v>
      </c>
      <c r="K22" s="17">
        <f t="shared" si="1"/>
        <v>3339.96</v>
      </c>
      <c r="L22" s="17">
        <f t="shared" si="1"/>
        <v>4605.85</v>
      </c>
      <c r="M22" s="17">
        <f t="shared" si="1"/>
        <v>4259.46</v>
      </c>
      <c r="N22" s="21">
        <f>MAX(N5:N18)</f>
        <v>902585.07</v>
      </c>
    </row>
    <row r="23" spans="1:14" ht="21.75">
      <c r="A23" s="11" t="s">
        <v>14</v>
      </c>
      <c r="B23" s="17">
        <f>AVERAGE(B5:B18)</f>
        <v>5319.684285714286</v>
      </c>
      <c r="C23" s="17">
        <f aca="true" t="shared" si="2" ref="C23:M23">AVERAGE(C5:C18)</f>
        <v>9647.431428571424</v>
      </c>
      <c r="D23" s="17">
        <f t="shared" si="2"/>
        <v>8674.235714285713</v>
      </c>
      <c r="E23" s="17">
        <f t="shared" si="2"/>
        <v>11077.037857142857</v>
      </c>
      <c r="F23" s="17">
        <f t="shared" si="2"/>
        <v>41436.096428571436</v>
      </c>
      <c r="G23" s="17">
        <f t="shared" si="2"/>
        <v>63057.01571428571</v>
      </c>
      <c r="H23" s="17">
        <f t="shared" si="2"/>
        <v>40881.58428571428</v>
      </c>
      <c r="I23" s="17">
        <f t="shared" si="2"/>
        <v>11369.274999999998</v>
      </c>
      <c r="J23" s="17">
        <f t="shared" si="2"/>
        <v>2437.4978571428574</v>
      </c>
      <c r="K23" s="17">
        <f t="shared" si="2"/>
        <v>1131.9942857142855</v>
      </c>
      <c r="L23" s="17">
        <f t="shared" si="2"/>
        <v>1128.4099999999999</v>
      </c>
      <c r="M23" s="17">
        <f t="shared" si="2"/>
        <v>1566.937857142857</v>
      </c>
      <c r="N23" s="14">
        <f>SUM(B23:M23)</f>
        <v>197727.20071428572</v>
      </c>
    </row>
    <row r="24" spans="1:14" ht="21.75">
      <c r="A24" s="11" t="s">
        <v>15</v>
      </c>
      <c r="B24" s="17">
        <f>MIN(B5:B18)</f>
        <v>295.7</v>
      </c>
      <c r="C24" s="17">
        <f aca="true" t="shared" si="3" ref="C24:M24">MIN(C5:C18)</f>
        <v>225.54</v>
      </c>
      <c r="D24" s="17">
        <f t="shared" si="3"/>
        <v>178.03</v>
      </c>
      <c r="E24" s="17">
        <f t="shared" si="3"/>
        <v>293.85</v>
      </c>
      <c r="F24" s="17">
        <f t="shared" si="3"/>
        <v>4708.72</v>
      </c>
      <c r="G24" s="17">
        <f t="shared" si="3"/>
        <v>1802.16</v>
      </c>
      <c r="H24" s="17">
        <f t="shared" si="3"/>
        <v>513.55</v>
      </c>
      <c r="I24" s="17">
        <f t="shared" si="3"/>
        <v>344.49</v>
      </c>
      <c r="J24" s="17">
        <f t="shared" si="3"/>
        <v>65.42</v>
      </c>
      <c r="K24" s="17">
        <f t="shared" si="3"/>
        <v>149.57</v>
      </c>
      <c r="L24" s="17">
        <f t="shared" si="3"/>
        <v>150.8</v>
      </c>
      <c r="M24" s="17">
        <f t="shared" si="3"/>
        <v>169.48</v>
      </c>
      <c r="N24" s="21">
        <f>MIN(N5:N18)</f>
        <v>13242.51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2022-03-16T07:24:37Z</dcterms:modified>
  <cp:category/>
  <cp:version/>
  <cp:contentType/>
  <cp:contentStatus/>
</cp:coreProperties>
</file>