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 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<sst xmlns="http://schemas.openxmlformats.org/spreadsheetml/2006/main" count="53" uniqueCount="26">
  <si>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</si>
  <si>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</si>
  <si>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</si>
  <si>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</si>
  <si>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</si>
  <si>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</si>
  <si>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</si>
  <si>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</si>
  <si>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</si>
  <si>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</si>
  <si>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</si>
  <si>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</si>
  <si>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</si>
  <si>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</si>
  <si>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</si>
  <si>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</si>
  <si>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</si>
  <si>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</si>
  <si>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</si>
  <si>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</si>
  <si>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</si>
  <si>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</si>
  <si>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</si>
  <si>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 xml:space="preserve"> -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</si>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</sst>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2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8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P.73A'!$D$36:$O$36</c:f>
              <c:numCache/>
            </c:numRef>
          </c:xVal>
          <c:yVal>
            <c:numRef>
              <c:f>'Return  P.73A'!$D$37:$O$37</c:f>
              <c:numCache/>
            </c:numRef>
          </c:yVal>
          <c:smooth val="0"/>
        </c:ser>
        <c:axId val="47649812"/>
        <c:axId val="26195125"/>
      </c:scatterChart>
      <c:valAx>
        <c:axId val="476498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195125"/>
        <c:crossesAt val="100"/>
        <c:crossBetween val="midCat"/>
        <c:dispUnits/>
        <c:majorUnit val="10"/>
      </c:valAx>
      <c:valAx>
        <c:axId val="2619512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4981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25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626.7083333333333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6" t="s">
        <v>19</v>
      </c>
      <c r="C5" s="84" t="s">
        <v>1</v>
      </c>
      <c r="D5" s="8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26256.788416666815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2558</v>
      </c>
      <c r="B6" s="85" t="s">
        <v>23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162.03946561460518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12">
        <v>671.2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12">
        <v>740.75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12">
        <v>767.5</v>
      </c>
      <c r="C9" s="13"/>
      <c r="D9" s="14"/>
      <c r="E9" s="16"/>
      <c r="F9" s="16"/>
      <c r="U9" s="2" t="s">
        <v>16</v>
      </c>
      <c r="V9" s="17">
        <f>+B80</f>
        <v>0.469032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12">
        <v>408.5</v>
      </c>
      <c r="C10" s="13"/>
      <c r="D10" s="14"/>
      <c r="E10" s="18"/>
      <c r="F10" s="19"/>
      <c r="U10" s="2" t="s">
        <v>17</v>
      </c>
      <c r="V10" s="17">
        <f>+B81</f>
        <v>0.838765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12">
        <v>435.2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12">
        <v>737.1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12"/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12"/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606.9</v>
      </c>
      <c r="E37" s="56">
        <f t="shared" si="1"/>
        <v>710.49</v>
      </c>
      <c r="F37" s="58">
        <f t="shared" si="1"/>
        <v>776.79</v>
      </c>
      <c r="G37" s="58">
        <f t="shared" si="1"/>
        <v>825.87</v>
      </c>
      <c r="H37" s="58">
        <f t="shared" si="1"/>
        <v>864.9</v>
      </c>
      <c r="I37" s="58">
        <f t="shared" si="1"/>
        <v>970.84</v>
      </c>
      <c r="J37" s="58">
        <f t="shared" si="1"/>
        <v>1109.9</v>
      </c>
      <c r="K37" s="58">
        <f t="shared" si="1"/>
        <v>1154.02</v>
      </c>
      <c r="L37" s="58">
        <f t="shared" si="1"/>
        <v>1289.91</v>
      </c>
      <c r="M37" s="58">
        <f t="shared" si="1"/>
        <v>1424.79</v>
      </c>
      <c r="N37" s="58">
        <f t="shared" si="1"/>
        <v>1559.19</v>
      </c>
      <c r="O37" s="58">
        <f t="shared" si="1"/>
        <v>1736.49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71">
        <v>2558</v>
      </c>
      <c r="J41" s="21" t="s">
        <v>23</v>
      </c>
      <c r="K41" s="22"/>
      <c r="L41" s="2" t="s">
        <v>23</v>
      </c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2559</v>
      </c>
      <c r="J42" s="21">
        <v>671.2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71">
        <v>2560</v>
      </c>
      <c r="J43" s="21">
        <v>740.75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2561</v>
      </c>
      <c r="J44" s="21">
        <v>767.5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71">
        <v>2562</v>
      </c>
      <c r="J45" s="21">
        <v>408.5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71">
        <v>2563</v>
      </c>
      <c r="J46" s="21">
        <v>435.2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71">
        <v>2564</v>
      </c>
      <c r="J47" s="21">
        <v>737.1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71"/>
      <c r="J48" s="21"/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/>
      <c r="J49" s="21"/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/>
      <c r="J50" s="21"/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/>
      <c r="J51" s="21"/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/>
      <c r="J52" s="21"/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/>
      <c r="J53" s="21"/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71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71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8">
        <f>IF($A$79&gt;=6,VLOOKUP($F$78,$X$3:$AC$38,$A$79-4),VLOOKUP($A$78,$X$3:$AC$38,$A$79+1))</f>
        <v>0.469032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8">
        <f>IF($A$79&gt;=6,VLOOKUP($F$78,$Y$58:$AD$97,$A$79-4),VLOOKUP($A$78,$Y$58:$AD$97,$A$79+1))</f>
        <v>0.838765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9">
        <f>B81/V6</f>
        <v>0.005176300704390864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80">
        <f>V4-(B80/B83)</f>
        <v>536.0969050594431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2022-06-06T02:43:47Z</dcterms:modified>
  <cp:category/>
  <cp:version/>
  <cp:contentType/>
  <cp:contentStatus/>
</cp:coreProperties>
</file>