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75" sheetId="1" r:id="rId1"/>
    <sheet name="data P.75" sheetId="2" r:id="rId2"/>
  </sheets>
  <definedNames>
    <definedName name="_xlnm.Print_Area" localSheetId="1">'data P.75'!$A:$IV</definedName>
  </definedNames>
  <calcPr fullCalcOnLoad="1"/>
</workbook>
</file>

<file path=xl/sharedStrings.xml><?xml version="1.0" encoding="utf-8"?>
<sst xmlns="http://schemas.openxmlformats.org/spreadsheetml/2006/main" count="35" uniqueCount="31">
  <si>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</si>
  <si>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</si>
  <si>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</si>
  <si>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</si>
  <si>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</si>
  <si>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</si>
  <si>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</si>
  <si>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อ.พร้าว</t>
  </si>
  <si>
    <t>-</t>
  </si>
  <si>
    <t>0-7122</t>
  </si>
  <si>
    <t>เขื่อนแม่งัด</t>
  </si>
  <si>
    <t>0-7670</t>
  </si>
  <si>
    <t>0-7520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</si>
  <si>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</si>
  <si>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</si>
  <si>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</si>
  <si>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</si>
  <si>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</si>
  <si>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ฝ.แม่แตง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</si>
  <si>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</si>
  <si>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</si>
  <si>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</si>
  <si>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</si>
  <si>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P.75 แม่น้ำปิง บ้านช่อแล อ.แม่แตง จ.เชียงใหม่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</si>
  <si>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</si>
  <si>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</si>
  <si>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</si>
  <si>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P.75</t>
  </si>
  <si>
    <t xml:space="preserve">การเกิดน้ำท่า </t>
  </si>
  <si>
    <t>อ.เชียงดาว</t>
  </si>
  <si>
    <t>0-7132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</si>
</sst>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5" borderId="5" xfId="0" applyNumberFormat="1" applyFont="1" applyFill="1" applyBorder="1" applyAlignment="1" applyProtection="1">
      <alignment horizontal="center" vertical="center"/>
      <protection/>
    </xf>
    <xf numFmtId="2" fontId="2" fillId="5" borderId="5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5" borderId="5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P.75 แม่น้ำปิง อ.แม่แตง จ.เชียงใหม่
พื้นที่รับน้ำ 3,088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P.75'!$J$47:$J$64</c:f>
              <c:numCache>
                <c:ptCount val="18"/>
                <c:pt idx="0">
                  <c:v>1323.7024999999999</c:v>
                </c:pt>
                <c:pt idx="1">
                  <c:v>1137.8249999999998</c:v>
                </c:pt>
                <c:pt idx="2">
                  <c:v>1256.3000000000002</c:v>
                </c:pt>
                <c:pt idx="3">
                  <c:v>1436.5749999999998</c:v>
                </c:pt>
                <c:pt idx="4">
                  <c:v>1065.8000000000002</c:v>
                </c:pt>
                <c:pt idx="5">
                  <c:v>1344.3866666666665</c:v>
                </c:pt>
                <c:pt idx="6">
                  <c:v>1595.8850000000002</c:v>
                </c:pt>
                <c:pt idx="7">
                  <c:v>1378.9525</c:v>
                </c:pt>
                <c:pt idx="8">
                  <c:v>1339.025</c:v>
                </c:pt>
                <c:pt idx="9">
                  <c:v>1193.025</c:v>
                </c:pt>
                <c:pt idx="10">
                  <c:v>1158.9669950738917</c:v>
                </c:pt>
                <c:pt idx="11">
                  <c:v>1237.775</c:v>
                </c:pt>
                <c:pt idx="12">
                  <c:v>1408.6000000000001</c:v>
                </c:pt>
                <c:pt idx="13">
                  <c:v>1105.1999999999998</c:v>
                </c:pt>
                <c:pt idx="14">
                  <c:v>1027.3</c:v>
                </c:pt>
                <c:pt idx="15">
                  <c:v>1003.65</c:v>
                </c:pt>
                <c:pt idx="16">
                  <c:v>795.1016666666668</c:v>
                </c:pt>
                <c:pt idx="17">
                  <c:v>1254.2666666666667</c:v>
                </c:pt>
              </c:numCache>
            </c:numRef>
          </c:xVal>
          <c:yVal>
            <c:numRef>
              <c:f>'data P.75'!$D$47:$D$67</c:f>
              <c:numCache>
                <c:ptCount val="19"/>
                <c:pt idx="0">
                  <c:v>100.44660194174757</c:v>
                </c:pt>
                <c:pt idx="1">
                  <c:v>169.98155339805825</c:v>
                </c:pt>
                <c:pt idx="2">
                  <c:v>236.16343042071196</c:v>
                </c:pt>
                <c:pt idx="3">
                  <c:v>271.31521035598706</c:v>
                </c:pt>
                <c:pt idx="4">
                  <c:v>187.2135922330097</c:v>
                </c:pt>
                <c:pt idx="5">
                  <c:v>275.168284789644</c:v>
                </c:pt>
                <c:pt idx="6">
                  <c:v>420.05922330097087</c:v>
                </c:pt>
                <c:pt idx="7">
                  <c:v>300.3967637540453</c:v>
                </c:pt>
                <c:pt idx="8">
                  <c:v>192.41423948220066</c:v>
                </c:pt>
                <c:pt idx="9">
                  <c:v>214.2071197411003</c:v>
                </c:pt>
                <c:pt idx="10">
                  <c:v>169.67961165048544</c:v>
                </c:pt>
                <c:pt idx="11">
                  <c:v>238.5728155339806</c:v>
                </c:pt>
                <c:pt idx="12">
                  <c:v>470.79611650485435</c:v>
                </c:pt>
                <c:pt idx="13">
                  <c:v>142.94174757281553</c:v>
                </c:pt>
                <c:pt idx="14">
                  <c:v>176.54045307443366</c:v>
                </c:pt>
                <c:pt idx="15">
                  <c:v>156.88349514563106</c:v>
                </c:pt>
                <c:pt idx="16">
                  <c:v>65.67099029126214</c:v>
                </c:pt>
                <c:pt idx="17">
                  <c:v>133.17152103559872</c:v>
                </c:pt>
              </c:numCache>
            </c:numRef>
          </c:yVal>
          <c:smooth val="0"/>
        </c:ser>
        <c:axId val="42294022"/>
        <c:axId val="45101879"/>
      </c:scatterChart>
      <c:valAx>
        <c:axId val="42294022"/>
        <c:scaling>
          <c:orientation val="minMax"/>
          <c:max val="18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5101879"/>
        <c:crosses val="autoZero"/>
        <c:crossBetween val="midCat"/>
        <c:dispUnits/>
        <c:majorUnit val="200"/>
        <c:minorUnit val="100"/>
      </c:valAx>
      <c:valAx>
        <c:axId val="451018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294022"/>
        <c:crossesAt val="1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"/>
  <sheetViews>
    <sheetView tabSelected="1" workbookViewId="0" topLeftCell="A1">
      <pane ySplit="4" topLeftCell="BM59" activePane="bottomLeft" state="frozen"/>
      <selection pane="topLeft" activeCell="A1" sqref="A1"/>
      <selection pane="bottomLeft" activeCell="S66" sqref="S6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28125" style="1" customWidth="1"/>
    <col min="4" max="4" width="12.7109375" style="3" customWidth="1"/>
    <col min="5" max="10" width="9.7109375" style="1" customWidth="1"/>
    <col min="11" max="11" width="11.574218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</row>
    <row r="2" spans="2:56" ht="19.5" customHeight="1">
      <c r="B2" s="43" t="s">
        <v>0</v>
      </c>
      <c r="C2" s="24" t="s">
        <v>19</v>
      </c>
      <c r="D2" s="24" t="s">
        <v>20</v>
      </c>
      <c r="E2" s="46" t="s">
        <v>1</v>
      </c>
      <c r="F2" s="47"/>
      <c r="G2" s="47"/>
      <c r="H2" s="47"/>
      <c r="I2" s="47"/>
      <c r="J2" s="47"/>
      <c r="K2" s="29" t="s">
        <v>17</v>
      </c>
      <c r="L2" s="4"/>
      <c r="M2" s="4"/>
      <c r="N2" s="4"/>
      <c r="O2" s="4"/>
      <c r="P2" s="4"/>
      <c r="Q2" s="4"/>
      <c r="R2" s="4"/>
      <c r="S2" s="4"/>
      <c r="AR2" s="22"/>
      <c r="AS2" s="7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2:56" ht="19.5" customHeight="1">
      <c r="B3" s="44"/>
      <c r="C3" s="25" t="s">
        <v>21</v>
      </c>
      <c r="D3" s="25" t="s">
        <v>22</v>
      </c>
      <c r="E3" s="5" t="s">
        <v>7</v>
      </c>
      <c r="F3" s="5" t="s">
        <v>29</v>
      </c>
      <c r="G3" s="5" t="s">
        <v>10</v>
      </c>
      <c r="H3" s="5" t="s">
        <v>18</v>
      </c>
      <c r="I3" s="5"/>
      <c r="J3" s="20" t="s">
        <v>2</v>
      </c>
      <c r="K3" s="30" t="s">
        <v>28</v>
      </c>
      <c r="L3" s="4"/>
      <c r="M3" s="4"/>
      <c r="N3" s="4"/>
      <c r="O3" s="4"/>
      <c r="P3" s="4"/>
      <c r="Q3" s="4"/>
      <c r="R3" s="4"/>
      <c r="S3" s="4"/>
      <c r="AR3" s="22"/>
      <c r="AS3" s="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5"/>
      <c r="C4" s="31" t="s">
        <v>5</v>
      </c>
      <c r="D4" s="32" t="s">
        <v>3</v>
      </c>
      <c r="E4" s="6" t="s">
        <v>9</v>
      </c>
      <c r="F4" s="6" t="s">
        <v>30</v>
      </c>
      <c r="G4" s="6" t="s">
        <v>11</v>
      </c>
      <c r="H4" s="6" t="s">
        <v>12</v>
      </c>
      <c r="I4" s="6"/>
      <c r="J4" s="21" t="s">
        <v>3</v>
      </c>
      <c r="K4" s="41"/>
      <c r="L4" s="4"/>
      <c r="M4" s="4"/>
      <c r="N4" s="4"/>
      <c r="O4" s="4"/>
      <c r="P4" s="4"/>
      <c r="Q4" s="4"/>
      <c r="R4" s="4"/>
      <c r="S4" s="4"/>
      <c r="AR4" s="22"/>
      <c r="AS4" s="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4">
        <v>2500</v>
      </c>
      <c r="C5" s="33"/>
      <c r="D5" s="24"/>
      <c r="E5" s="37">
        <v>1391.5</v>
      </c>
      <c r="F5" s="37">
        <v>1438.8</v>
      </c>
      <c r="G5" s="37"/>
      <c r="H5" s="37"/>
      <c r="I5" s="37"/>
      <c r="J5" s="24">
        <f>AVERAGE(E5:I5)</f>
        <v>1415.15</v>
      </c>
      <c r="K5" s="16">
        <f aca="true" t="shared" si="0" ref="K5:K36">D5*100/J5</f>
        <v>0</v>
      </c>
      <c r="L5" s="7"/>
      <c r="M5" s="7"/>
      <c r="N5" s="7"/>
      <c r="O5" s="7"/>
      <c r="P5" s="7"/>
      <c r="Q5" s="7"/>
      <c r="R5" s="7"/>
      <c r="S5" s="7"/>
      <c r="AR5" s="4"/>
      <c r="AS5" s="7"/>
      <c r="AT5" s="4"/>
      <c r="AU5" s="4"/>
      <c r="AV5" s="4"/>
      <c r="AW5" s="4"/>
      <c r="AX5" s="4"/>
      <c r="AY5" s="4"/>
      <c r="AZ5" s="4"/>
      <c r="BA5" s="4"/>
      <c r="BB5" s="4"/>
      <c r="BC5" s="7"/>
      <c r="BD5" s="7"/>
    </row>
    <row r="6" spans="2:56" ht="19.5" customHeight="1">
      <c r="B6" s="15">
        <v>2501</v>
      </c>
      <c r="C6" s="34"/>
      <c r="D6" s="25"/>
      <c r="E6" s="38">
        <v>1070</v>
      </c>
      <c r="F6" s="38">
        <v>1258.9</v>
      </c>
      <c r="G6" s="38"/>
      <c r="H6" s="38"/>
      <c r="I6" s="38"/>
      <c r="J6" s="25">
        <f aca="true" t="shared" si="1" ref="J6:J65">AVERAGE(E6:I6)</f>
        <v>1164.45</v>
      </c>
      <c r="K6" s="17">
        <f t="shared" si="0"/>
        <v>0</v>
      </c>
      <c r="L6" s="7"/>
      <c r="M6" s="7"/>
      <c r="N6" s="7"/>
      <c r="O6" s="7"/>
      <c r="P6" s="7"/>
      <c r="Q6" s="7"/>
      <c r="R6" s="7"/>
      <c r="S6" s="7"/>
      <c r="AR6" s="4"/>
      <c r="AS6" s="7"/>
      <c r="AT6" s="4"/>
      <c r="AU6" s="4"/>
      <c r="AV6" s="4"/>
      <c r="AW6" s="4"/>
      <c r="AX6" s="4"/>
      <c r="AY6" s="4"/>
      <c r="AZ6" s="4"/>
      <c r="BA6" s="4"/>
      <c r="BB6" s="4"/>
      <c r="BC6" s="7"/>
      <c r="BD6" s="7"/>
    </row>
    <row r="7" spans="2:56" ht="19.5" customHeight="1">
      <c r="B7" s="15">
        <v>2502</v>
      </c>
      <c r="C7" s="34"/>
      <c r="D7" s="25"/>
      <c r="E7" s="38">
        <v>1230.5</v>
      </c>
      <c r="F7" s="38">
        <v>1492.5</v>
      </c>
      <c r="G7" s="38"/>
      <c r="H7" s="38"/>
      <c r="I7" s="38"/>
      <c r="J7" s="25">
        <f t="shared" si="1"/>
        <v>1361.5</v>
      </c>
      <c r="K7" s="17">
        <f t="shared" si="0"/>
        <v>0</v>
      </c>
      <c r="L7" s="7"/>
      <c r="M7" s="7"/>
      <c r="N7" s="7"/>
      <c r="O7" s="7"/>
      <c r="P7" s="7"/>
      <c r="Q7" s="7"/>
      <c r="R7" s="7"/>
      <c r="S7" s="7"/>
      <c r="AR7" s="4"/>
      <c r="AS7" s="7"/>
      <c r="AT7" s="4"/>
      <c r="AU7" s="4"/>
      <c r="AV7" s="4"/>
      <c r="AW7" s="4"/>
      <c r="AX7" s="4"/>
      <c r="AY7" s="4"/>
      <c r="AZ7" s="4"/>
      <c r="BA7" s="4"/>
      <c r="BB7" s="4"/>
      <c r="BC7" s="7"/>
      <c r="BD7" s="7"/>
    </row>
    <row r="8" spans="2:56" ht="19.5" customHeight="1">
      <c r="B8" s="15">
        <v>2503</v>
      </c>
      <c r="C8" s="34"/>
      <c r="D8" s="25"/>
      <c r="E8" s="38">
        <v>1549.6</v>
      </c>
      <c r="F8" s="38">
        <v>1419.2</v>
      </c>
      <c r="G8" s="38"/>
      <c r="H8" s="38"/>
      <c r="I8" s="38"/>
      <c r="J8" s="25">
        <f t="shared" si="1"/>
        <v>1484.4</v>
      </c>
      <c r="K8" s="17">
        <f t="shared" si="0"/>
        <v>0</v>
      </c>
      <c r="L8" s="7"/>
      <c r="M8" s="7"/>
      <c r="N8" s="7"/>
      <c r="O8" s="7"/>
      <c r="P8" s="7"/>
      <c r="Q8" s="7"/>
      <c r="R8" s="7"/>
      <c r="S8" s="7"/>
      <c r="AR8" s="4"/>
      <c r="AS8" s="7"/>
      <c r="AT8" s="4"/>
      <c r="AU8" s="4"/>
      <c r="AV8" s="4"/>
      <c r="AW8" s="4"/>
      <c r="AX8" s="4"/>
      <c r="AY8" s="4"/>
      <c r="AZ8" s="4"/>
      <c r="BA8" s="4"/>
      <c r="BB8" s="4"/>
      <c r="BC8" s="7"/>
      <c r="BD8" s="7"/>
    </row>
    <row r="9" spans="2:56" ht="19.5" customHeight="1">
      <c r="B9" s="15">
        <v>2504</v>
      </c>
      <c r="C9" s="34"/>
      <c r="D9" s="25"/>
      <c r="E9" s="38">
        <v>1656.9</v>
      </c>
      <c r="F9" s="38">
        <v>1061</v>
      </c>
      <c r="G9" s="38"/>
      <c r="H9" s="38"/>
      <c r="I9" s="38"/>
      <c r="J9" s="25">
        <f t="shared" si="1"/>
        <v>1358.95</v>
      </c>
      <c r="K9" s="17">
        <f t="shared" si="0"/>
        <v>0</v>
      </c>
      <c r="L9" s="7"/>
      <c r="M9" s="7"/>
      <c r="N9" s="7"/>
      <c r="O9" s="7"/>
      <c r="P9" s="7"/>
      <c r="Q9" s="7"/>
      <c r="R9" s="7"/>
      <c r="S9" s="7"/>
      <c r="AR9" s="4"/>
      <c r="AS9" s="7"/>
      <c r="AT9" s="4"/>
      <c r="AU9" s="4"/>
      <c r="AV9" s="4"/>
      <c r="AW9" s="4"/>
      <c r="AX9" s="4"/>
      <c r="AY9" s="4"/>
      <c r="AZ9" s="4"/>
      <c r="BA9" s="4"/>
      <c r="BB9" s="4"/>
      <c r="BC9" s="7"/>
      <c r="BD9" s="7"/>
    </row>
    <row r="10" spans="2:56" ht="19.5" customHeight="1">
      <c r="B10" s="15">
        <v>2505</v>
      </c>
      <c r="C10" s="34"/>
      <c r="D10" s="25"/>
      <c r="E10" s="38">
        <v>929.1</v>
      </c>
      <c r="F10" s="38">
        <v>1189.9</v>
      </c>
      <c r="G10" s="38"/>
      <c r="H10" s="38"/>
      <c r="I10" s="38"/>
      <c r="J10" s="25">
        <f t="shared" si="1"/>
        <v>1059.5</v>
      </c>
      <c r="K10" s="17">
        <f t="shared" si="0"/>
        <v>0</v>
      </c>
      <c r="L10" s="7"/>
      <c r="M10" s="7"/>
      <c r="N10" s="7"/>
      <c r="O10" s="7"/>
      <c r="P10" s="7"/>
      <c r="Q10" s="7"/>
      <c r="R10" s="7"/>
      <c r="S10" s="7"/>
      <c r="AR10" s="4"/>
      <c r="AS10" s="7"/>
      <c r="AT10" s="4"/>
      <c r="AU10" s="4"/>
      <c r="AV10" s="4"/>
      <c r="AW10" s="4"/>
      <c r="AX10" s="4"/>
      <c r="AY10" s="4"/>
      <c r="AZ10" s="4"/>
      <c r="BA10" s="4"/>
      <c r="BB10" s="4"/>
      <c r="BC10" s="7"/>
      <c r="BD10" s="7"/>
    </row>
    <row r="11" spans="2:56" ht="19.5" customHeight="1">
      <c r="B11" s="15">
        <v>2506</v>
      </c>
      <c r="C11" s="34"/>
      <c r="D11" s="25"/>
      <c r="E11" s="38">
        <v>1162.7</v>
      </c>
      <c r="F11" s="38">
        <v>1751.7</v>
      </c>
      <c r="G11" s="38"/>
      <c r="H11" s="38"/>
      <c r="I11" s="38"/>
      <c r="J11" s="25">
        <f t="shared" si="1"/>
        <v>1457.2</v>
      </c>
      <c r="K11" s="17">
        <f t="shared" si="0"/>
        <v>0</v>
      </c>
      <c r="L11" s="7"/>
      <c r="M11" s="7"/>
      <c r="N11" s="7"/>
      <c r="O11" s="7"/>
      <c r="P11" s="7"/>
      <c r="Q11" s="7"/>
      <c r="R11" s="7"/>
      <c r="S11" s="7"/>
      <c r="AR11" s="4"/>
      <c r="AS11" s="7"/>
      <c r="AT11" s="4"/>
      <c r="AU11" s="4"/>
      <c r="AV11" s="4"/>
      <c r="AW11" s="4"/>
      <c r="AX11" s="4"/>
      <c r="AY11" s="4"/>
      <c r="AZ11" s="4"/>
      <c r="BA11" s="4"/>
      <c r="BB11" s="4"/>
      <c r="BC11" s="7"/>
      <c r="BD11" s="7"/>
    </row>
    <row r="12" spans="2:56" ht="19.5" customHeight="1">
      <c r="B12" s="15">
        <v>2507</v>
      </c>
      <c r="C12" s="34"/>
      <c r="D12" s="25"/>
      <c r="E12" s="38">
        <v>1229.5</v>
      </c>
      <c r="F12" s="38">
        <v>1211.5</v>
      </c>
      <c r="G12" s="38"/>
      <c r="H12" s="38"/>
      <c r="I12" s="38"/>
      <c r="J12" s="25">
        <f t="shared" si="1"/>
        <v>1220.5</v>
      </c>
      <c r="K12" s="17">
        <f t="shared" si="0"/>
        <v>0</v>
      </c>
      <c r="L12" s="7"/>
      <c r="M12" s="7"/>
      <c r="N12" s="7"/>
      <c r="O12" s="7"/>
      <c r="P12" s="7"/>
      <c r="Q12" s="7"/>
      <c r="R12" s="7"/>
      <c r="S12" s="7"/>
      <c r="AR12" s="4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7"/>
      <c r="BD12" s="7"/>
    </row>
    <row r="13" spans="2:56" ht="19.5" customHeight="1">
      <c r="B13" s="15">
        <v>2508</v>
      </c>
      <c r="C13" s="34"/>
      <c r="D13" s="25"/>
      <c r="E13" s="38">
        <v>1403.8</v>
      </c>
      <c r="F13" s="38">
        <v>1468.3</v>
      </c>
      <c r="G13" s="38"/>
      <c r="H13" s="38"/>
      <c r="I13" s="38"/>
      <c r="J13" s="25">
        <f t="shared" si="1"/>
        <v>1436.05</v>
      </c>
      <c r="K13" s="17">
        <f t="shared" si="0"/>
        <v>0</v>
      </c>
      <c r="L13" s="7"/>
      <c r="M13" s="7"/>
      <c r="N13" s="7"/>
      <c r="O13" s="7"/>
      <c r="P13" s="7"/>
      <c r="Q13" s="7"/>
      <c r="R13" s="7"/>
      <c r="S13" s="7"/>
      <c r="AR13" s="4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7"/>
      <c r="BD13" s="7"/>
    </row>
    <row r="14" spans="2:56" ht="19.5" customHeight="1">
      <c r="B14" s="15">
        <v>2509</v>
      </c>
      <c r="C14" s="34"/>
      <c r="D14" s="25"/>
      <c r="E14" s="38">
        <v>1116.9</v>
      </c>
      <c r="F14" s="38">
        <v>1198.4</v>
      </c>
      <c r="G14" s="38"/>
      <c r="H14" s="38"/>
      <c r="I14" s="38"/>
      <c r="J14" s="25">
        <f t="shared" si="1"/>
        <v>1157.65</v>
      </c>
      <c r="K14" s="17">
        <f t="shared" si="0"/>
        <v>0</v>
      </c>
      <c r="L14" s="7"/>
      <c r="M14" s="7"/>
      <c r="N14" s="7"/>
      <c r="O14" s="7"/>
      <c r="P14" s="7"/>
      <c r="Q14" s="7"/>
      <c r="R14" s="7"/>
      <c r="S14" s="7"/>
      <c r="AR14" s="4"/>
      <c r="AS14" s="7"/>
      <c r="AT14" s="4"/>
      <c r="AU14" s="4"/>
      <c r="AV14" s="4"/>
      <c r="AW14" s="4"/>
      <c r="AX14" s="4"/>
      <c r="AY14" s="4"/>
      <c r="AZ14" s="4"/>
      <c r="BA14" s="4"/>
      <c r="BB14" s="4"/>
      <c r="BC14" s="7"/>
      <c r="BD14" s="7"/>
    </row>
    <row r="15" spans="2:56" ht="19.5" customHeight="1">
      <c r="B15" s="15">
        <v>2510</v>
      </c>
      <c r="C15" s="34"/>
      <c r="D15" s="25"/>
      <c r="E15" s="38">
        <v>1153.5</v>
      </c>
      <c r="F15" s="38">
        <v>1286.2</v>
      </c>
      <c r="G15" s="38"/>
      <c r="H15" s="38"/>
      <c r="I15" s="38"/>
      <c r="J15" s="25">
        <f t="shared" si="1"/>
        <v>1219.85</v>
      </c>
      <c r="K15" s="17">
        <f t="shared" si="0"/>
        <v>0</v>
      </c>
      <c r="L15" s="7"/>
      <c r="M15" s="7"/>
      <c r="N15" s="7"/>
      <c r="O15" s="7"/>
      <c r="P15" s="7"/>
      <c r="Q15" s="7"/>
      <c r="R15" s="7"/>
      <c r="S15" s="7"/>
      <c r="AR15" s="4"/>
      <c r="AS15" s="7"/>
      <c r="AT15" s="4"/>
      <c r="AU15" s="4"/>
      <c r="AV15" s="4"/>
      <c r="AW15" s="4"/>
      <c r="AX15" s="4"/>
      <c r="AY15" s="4"/>
      <c r="AZ15" s="4"/>
      <c r="BA15" s="4"/>
      <c r="BB15" s="4"/>
      <c r="BC15" s="7"/>
      <c r="BD15" s="7"/>
    </row>
    <row r="16" spans="2:56" ht="19.5" customHeight="1">
      <c r="B16" s="15">
        <v>2511</v>
      </c>
      <c r="C16" s="34"/>
      <c r="D16" s="25"/>
      <c r="E16" s="38">
        <v>986</v>
      </c>
      <c r="F16" s="38">
        <v>1313.3</v>
      </c>
      <c r="G16" s="38"/>
      <c r="H16" s="38"/>
      <c r="I16" s="38"/>
      <c r="J16" s="25">
        <f t="shared" si="1"/>
        <v>1149.65</v>
      </c>
      <c r="K16" s="17">
        <f t="shared" si="0"/>
        <v>0</v>
      </c>
      <c r="L16" s="7"/>
      <c r="M16" s="7"/>
      <c r="N16" s="7"/>
      <c r="O16" s="7"/>
      <c r="P16" s="7"/>
      <c r="Q16" s="7"/>
      <c r="R16" s="7"/>
      <c r="S16" s="7"/>
      <c r="AR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7"/>
      <c r="BD16" s="7"/>
    </row>
    <row r="17" spans="2:56" ht="19.5" customHeight="1">
      <c r="B17" s="15">
        <v>2512</v>
      </c>
      <c r="C17" s="34"/>
      <c r="D17" s="25"/>
      <c r="E17" s="38">
        <v>940.4</v>
      </c>
      <c r="F17" s="38"/>
      <c r="G17" s="38"/>
      <c r="H17" s="38"/>
      <c r="I17" s="38"/>
      <c r="J17" s="25">
        <f t="shared" si="1"/>
        <v>940.4</v>
      </c>
      <c r="K17" s="17">
        <f t="shared" si="0"/>
        <v>0</v>
      </c>
      <c r="L17" s="7"/>
      <c r="M17" s="7"/>
      <c r="N17" s="7"/>
      <c r="O17" s="7"/>
      <c r="P17" s="7"/>
      <c r="Q17" s="7"/>
      <c r="R17" s="7"/>
      <c r="S17" s="7"/>
      <c r="AR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7"/>
      <c r="BD17" s="7"/>
    </row>
    <row r="18" spans="2:56" ht="19.5" customHeight="1">
      <c r="B18" s="15">
        <v>2513</v>
      </c>
      <c r="C18" s="34"/>
      <c r="D18" s="25"/>
      <c r="E18" s="38">
        <v>1471.4</v>
      </c>
      <c r="F18" s="38">
        <v>1915.8</v>
      </c>
      <c r="G18" s="38"/>
      <c r="H18" s="38"/>
      <c r="I18" s="38"/>
      <c r="J18" s="25">
        <f t="shared" si="1"/>
        <v>1693.6</v>
      </c>
      <c r="K18" s="17">
        <f t="shared" si="0"/>
        <v>0</v>
      </c>
      <c r="L18" s="7"/>
      <c r="M18" s="7"/>
      <c r="N18" s="7"/>
      <c r="O18" s="7"/>
      <c r="P18" s="7"/>
      <c r="Q18" s="7"/>
      <c r="R18" s="7"/>
      <c r="S18" s="7"/>
      <c r="AR18" s="4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7"/>
      <c r="BD18" s="7"/>
    </row>
    <row r="19" spans="2:56" ht="19.5" customHeight="1">
      <c r="B19" s="15">
        <v>2514</v>
      </c>
      <c r="C19" s="34"/>
      <c r="D19" s="25"/>
      <c r="E19" s="38">
        <v>1318</v>
      </c>
      <c r="F19" s="38">
        <v>1150.1</v>
      </c>
      <c r="G19" s="38"/>
      <c r="H19" s="38"/>
      <c r="I19" s="38"/>
      <c r="J19" s="25">
        <f t="shared" si="1"/>
        <v>1234.05</v>
      </c>
      <c r="K19" s="17">
        <f t="shared" si="0"/>
        <v>0</v>
      </c>
      <c r="L19" s="7"/>
      <c r="M19" s="7"/>
      <c r="N19" s="7"/>
      <c r="O19" s="7"/>
      <c r="P19" s="7"/>
      <c r="Q19" s="7"/>
      <c r="R19" s="7"/>
      <c r="S19" s="7"/>
      <c r="AR19" s="4"/>
      <c r="AS19" s="7"/>
      <c r="AT19" s="4"/>
      <c r="AU19" s="4"/>
      <c r="AV19" s="4"/>
      <c r="AW19" s="4"/>
      <c r="AX19" s="4"/>
      <c r="AY19" s="4"/>
      <c r="AZ19" s="4"/>
      <c r="BA19" s="4"/>
      <c r="BB19" s="4"/>
      <c r="BC19" s="7"/>
      <c r="BD19" s="7"/>
    </row>
    <row r="20" spans="2:56" ht="19.5" customHeight="1">
      <c r="B20" s="15">
        <v>2515</v>
      </c>
      <c r="C20" s="34"/>
      <c r="D20" s="25"/>
      <c r="E20" s="38">
        <v>1356.1</v>
      </c>
      <c r="F20" s="38">
        <v>1681.9</v>
      </c>
      <c r="G20" s="38"/>
      <c r="H20" s="38"/>
      <c r="I20" s="38"/>
      <c r="J20" s="25">
        <f t="shared" si="1"/>
        <v>1519</v>
      </c>
      <c r="K20" s="17">
        <f t="shared" si="0"/>
        <v>0</v>
      </c>
      <c r="L20" s="7"/>
      <c r="M20" s="7"/>
      <c r="N20" s="7"/>
      <c r="O20" s="7"/>
      <c r="P20" s="7"/>
      <c r="Q20" s="7"/>
      <c r="R20" s="7"/>
      <c r="S20" s="7"/>
      <c r="AR20" s="4"/>
      <c r="AS20" s="7"/>
      <c r="AT20" s="4"/>
      <c r="AU20" s="4"/>
      <c r="AV20" s="4"/>
      <c r="AW20" s="4"/>
      <c r="AX20" s="4"/>
      <c r="AY20" s="4"/>
      <c r="AZ20" s="4"/>
      <c r="BA20" s="4"/>
      <c r="BB20" s="4"/>
      <c r="BC20" s="7"/>
      <c r="BD20" s="7"/>
    </row>
    <row r="21" spans="2:56" ht="19.5" customHeight="1">
      <c r="B21" s="15">
        <v>2516</v>
      </c>
      <c r="C21" s="34"/>
      <c r="D21" s="25"/>
      <c r="E21" s="38">
        <v>1414.8</v>
      </c>
      <c r="F21" s="38">
        <v>1567.1</v>
      </c>
      <c r="G21" s="38"/>
      <c r="H21" s="38"/>
      <c r="I21" s="38"/>
      <c r="J21" s="25">
        <f t="shared" si="1"/>
        <v>1490.9499999999998</v>
      </c>
      <c r="K21" s="17">
        <f t="shared" si="0"/>
        <v>0</v>
      </c>
      <c r="L21" s="7"/>
      <c r="M21" s="7"/>
      <c r="N21" s="7"/>
      <c r="O21" s="7"/>
      <c r="P21" s="7"/>
      <c r="Q21" s="7"/>
      <c r="R21" s="7"/>
      <c r="S21" s="7"/>
      <c r="AR21" s="4"/>
      <c r="AS21" s="7"/>
      <c r="AT21" s="4"/>
      <c r="AU21" s="4"/>
      <c r="AV21" s="4"/>
      <c r="AW21" s="4"/>
      <c r="AX21" s="4"/>
      <c r="AY21" s="4"/>
      <c r="AZ21" s="4"/>
      <c r="BA21" s="4"/>
      <c r="BB21" s="4"/>
      <c r="BC21" s="7"/>
      <c r="BD21" s="7"/>
    </row>
    <row r="22" spans="2:56" ht="19.5" customHeight="1">
      <c r="B22" s="15">
        <v>2517</v>
      </c>
      <c r="C22" s="34"/>
      <c r="D22" s="25"/>
      <c r="E22" s="38">
        <v>1178.8</v>
      </c>
      <c r="F22" s="38"/>
      <c r="G22" s="38"/>
      <c r="H22" s="38"/>
      <c r="I22" s="38"/>
      <c r="J22" s="25">
        <f t="shared" si="1"/>
        <v>1178.8</v>
      </c>
      <c r="K22" s="17">
        <f t="shared" si="0"/>
        <v>0</v>
      </c>
      <c r="L22" s="7"/>
      <c r="M22" s="7"/>
      <c r="N22" s="7"/>
      <c r="O22" s="7"/>
      <c r="P22" s="7"/>
      <c r="Q22" s="7"/>
      <c r="R22" s="7"/>
      <c r="S22" s="7"/>
      <c r="AR22" s="4"/>
      <c r="AS22" s="7"/>
      <c r="AT22" s="4"/>
      <c r="AU22" s="4"/>
      <c r="AV22" s="4"/>
      <c r="AW22" s="4"/>
      <c r="AX22" s="4"/>
      <c r="AY22" s="4"/>
      <c r="AZ22" s="4"/>
      <c r="BA22" s="4"/>
      <c r="BB22" s="4"/>
      <c r="BC22" s="7"/>
      <c r="BD22" s="7"/>
    </row>
    <row r="23" spans="2:56" ht="19.5" customHeight="1">
      <c r="B23" s="15">
        <v>2518</v>
      </c>
      <c r="C23" s="34"/>
      <c r="D23" s="25"/>
      <c r="E23" s="38">
        <v>1405.9</v>
      </c>
      <c r="F23" s="38"/>
      <c r="G23" s="38"/>
      <c r="H23" s="38">
        <v>1623.3</v>
      </c>
      <c r="I23" s="38"/>
      <c r="J23" s="25">
        <f t="shared" si="1"/>
        <v>1514.6</v>
      </c>
      <c r="K23" s="17">
        <f t="shared" si="0"/>
        <v>0</v>
      </c>
      <c r="L23" s="7"/>
      <c r="M23" s="7"/>
      <c r="N23" s="7"/>
      <c r="O23" s="7"/>
      <c r="P23" s="7"/>
      <c r="Q23" s="7"/>
      <c r="R23" s="7"/>
      <c r="S23" s="7"/>
      <c r="AR23" s="4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7"/>
      <c r="BD23" s="7"/>
    </row>
    <row r="24" spans="2:56" ht="19.5" customHeight="1">
      <c r="B24" s="15">
        <v>2519</v>
      </c>
      <c r="C24" s="34"/>
      <c r="D24" s="25"/>
      <c r="E24" s="38">
        <v>897.5</v>
      </c>
      <c r="F24" s="38"/>
      <c r="G24" s="38"/>
      <c r="H24" s="38">
        <v>1036.3</v>
      </c>
      <c r="I24" s="38"/>
      <c r="J24" s="25">
        <f t="shared" si="1"/>
        <v>966.9</v>
      </c>
      <c r="K24" s="17">
        <f t="shared" si="0"/>
        <v>0</v>
      </c>
      <c r="L24" s="7"/>
      <c r="M24" s="7"/>
      <c r="N24" s="7"/>
      <c r="O24" s="7"/>
      <c r="P24" s="7"/>
      <c r="Q24" s="7"/>
      <c r="R24" s="7"/>
      <c r="S24" s="7"/>
      <c r="AR24" s="4"/>
      <c r="AS24" s="7"/>
      <c r="AT24" s="4"/>
      <c r="AU24" s="4"/>
      <c r="AV24" s="4"/>
      <c r="AW24" s="4"/>
      <c r="AX24" s="4"/>
      <c r="AY24" s="4"/>
      <c r="AZ24" s="4"/>
      <c r="BA24" s="4"/>
      <c r="BB24" s="4"/>
      <c r="BC24" s="7"/>
      <c r="BD24" s="7"/>
    </row>
    <row r="25" spans="2:19" ht="19.5" customHeight="1">
      <c r="B25" s="15">
        <v>2520</v>
      </c>
      <c r="C25" s="34"/>
      <c r="D25" s="25"/>
      <c r="E25" s="38">
        <v>996</v>
      </c>
      <c r="F25" s="38">
        <v>2115.2</v>
      </c>
      <c r="G25" s="38"/>
      <c r="H25" s="38" t="s">
        <v>8</v>
      </c>
      <c r="I25" s="38"/>
      <c r="J25" s="25">
        <f t="shared" si="1"/>
        <v>1555.6</v>
      </c>
      <c r="K25" s="17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2:19" ht="19.5" customHeight="1">
      <c r="B26" s="15">
        <v>2521</v>
      </c>
      <c r="C26" s="34"/>
      <c r="D26" s="25"/>
      <c r="E26" s="38">
        <v>850.9</v>
      </c>
      <c r="F26" s="38">
        <v>2075.6</v>
      </c>
      <c r="G26" s="38"/>
      <c r="H26" s="38">
        <v>1110.6</v>
      </c>
      <c r="I26" s="38"/>
      <c r="J26" s="25">
        <f t="shared" si="1"/>
        <v>1345.7</v>
      </c>
      <c r="K26" s="17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2:19" ht="19.5" customHeight="1">
      <c r="B27" s="15">
        <v>2522</v>
      </c>
      <c r="C27" s="34"/>
      <c r="D27" s="25"/>
      <c r="E27" s="38">
        <v>656.5</v>
      </c>
      <c r="F27" s="38">
        <v>1713.9</v>
      </c>
      <c r="G27" s="38"/>
      <c r="H27" s="38">
        <v>1130.9</v>
      </c>
      <c r="I27" s="38"/>
      <c r="J27" s="25">
        <f t="shared" si="1"/>
        <v>1167.1000000000001</v>
      </c>
      <c r="K27" s="17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2:19" ht="19.5" customHeight="1">
      <c r="B28" s="15">
        <v>2523</v>
      </c>
      <c r="C28" s="34"/>
      <c r="D28" s="25"/>
      <c r="E28" s="38">
        <v>977.9</v>
      </c>
      <c r="F28" s="38">
        <v>1061.6</v>
      </c>
      <c r="G28" s="38"/>
      <c r="H28" s="38">
        <v>1100.4</v>
      </c>
      <c r="I28" s="38"/>
      <c r="J28" s="25">
        <f t="shared" si="1"/>
        <v>1046.6333333333334</v>
      </c>
      <c r="K28" s="17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2:19" ht="19.5" customHeight="1">
      <c r="B29" s="15">
        <v>2524</v>
      </c>
      <c r="C29" s="34"/>
      <c r="D29" s="25"/>
      <c r="E29" s="38">
        <v>859.6</v>
      </c>
      <c r="F29" s="38">
        <v>2149.1</v>
      </c>
      <c r="G29" s="38"/>
      <c r="H29" s="38">
        <v>1542.2</v>
      </c>
      <c r="I29" s="38"/>
      <c r="J29" s="25">
        <f t="shared" si="1"/>
        <v>1516.9666666666665</v>
      </c>
      <c r="K29" s="17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2:19" ht="19.5" customHeight="1">
      <c r="B30" s="15">
        <v>2525</v>
      </c>
      <c r="C30" s="34"/>
      <c r="D30" s="25"/>
      <c r="E30" s="38">
        <v>531.4</v>
      </c>
      <c r="F30" s="38">
        <v>1351.9</v>
      </c>
      <c r="G30" s="38"/>
      <c r="H30" s="38">
        <v>1107.8</v>
      </c>
      <c r="I30" s="38"/>
      <c r="J30" s="25">
        <f t="shared" si="1"/>
        <v>997.0333333333334</v>
      </c>
      <c r="K30" s="17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2:19" ht="19.5" customHeight="1">
      <c r="B31" s="15">
        <v>2526</v>
      </c>
      <c r="C31" s="34"/>
      <c r="D31" s="25"/>
      <c r="E31" s="38">
        <v>529.4</v>
      </c>
      <c r="F31" s="38">
        <v>1350</v>
      </c>
      <c r="G31" s="38"/>
      <c r="H31" s="38">
        <v>1197.5</v>
      </c>
      <c r="I31" s="38"/>
      <c r="J31" s="25">
        <f t="shared" si="1"/>
        <v>1025.6333333333334</v>
      </c>
      <c r="K31" s="17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2:19" ht="19.5" customHeight="1">
      <c r="B32" s="15">
        <v>2527</v>
      </c>
      <c r="C32" s="34"/>
      <c r="D32" s="25"/>
      <c r="E32" s="38">
        <v>1150.4</v>
      </c>
      <c r="F32" s="38"/>
      <c r="G32" s="38">
        <v>1081.2</v>
      </c>
      <c r="H32" s="38">
        <v>1402.6</v>
      </c>
      <c r="I32" s="38"/>
      <c r="J32" s="25">
        <f t="shared" si="1"/>
        <v>1211.4</v>
      </c>
      <c r="K32" s="17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2:19" ht="19.5" customHeight="1">
      <c r="B33" s="15">
        <v>2528</v>
      </c>
      <c r="C33" s="34"/>
      <c r="D33" s="25"/>
      <c r="E33" s="38">
        <v>1236.5</v>
      </c>
      <c r="F33" s="38"/>
      <c r="G33" s="38">
        <v>1205.2</v>
      </c>
      <c r="H33" s="38">
        <v>1246.7</v>
      </c>
      <c r="I33" s="38"/>
      <c r="J33" s="25">
        <f t="shared" si="1"/>
        <v>1229.4666666666665</v>
      </c>
      <c r="K33" s="17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2:19" ht="19.5" customHeight="1">
      <c r="B34" s="15">
        <v>2529</v>
      </c>
      <c r="C34" s="34"/>
      <c r="D34" s="25"/>
      <c r="E34" s="38">
        <v>1043.1</v>
      </c>
      <c r="F34" s="38"/>
      <c r="G34" s="38">
        <v>1124</v>
      </c>
      <c r="H34" s="38">
        <v>1242.9</v>
      </c>
      <c r="I34" s="38"/>
      <c r="J34" s="25">
        <f t="shared" si="1"/>
        <v>1136.6666666666667</v>
      </c>
      <c r="K34" s="17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2:19" ht="19.5" customHeight="1">
      <c r="B35" s="15">
        <v>2530</v>
      </c>
      <c r="C35" s="34"/>
      <c r="D35" s="25"/>
      <c r="E35" s="38">
        <v>1111.5</v>
      </c>
      <c r="F35" s="38">
        <v>1091.5</v>
      </c>
      <c r="G35" s="38">
        <v>1197.4</v>
      </c>
      <c r="H35" s="38">
        <v>1097.2</v>
      </c>
      <c r="I35" s="38"/>
      <c r="J35" s="25">
        <f t="shared" si="1"/>
        <v>1124.4</v>
      </c>
      <c r="K35" s="17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2:19" ht="19.5" customHeight="1">
      <c r="B36" s="15">
        <v>2531</v>
      </c>
      <c r="C36" s="34"/>
      <c r="D36" s="25"/>
      <c r="E36" s="38">
        <v>1188.8</v>
      </c>
      <c r="F36" s="38">
        <v>1346.9</v>
      </c>
      <c r="G36" s="38">
        <v>1289.5</v>
      </c>
      <c r="H36" s="38">
        <v>1415.5</v>
      </c>
      <c r="I36" s="38"/>
      <c r="J36" s="25">
        <f t="shared" si="1"/>
        <v>1310.175</v>
      </c>
      <c r="K36" s="17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2:19" ht="19.5" customHeight="1">
      <c r="B37" s="15">
        <v>2532</v>
      </c>
      <c r="C37" s="34"/>
      <c r="D37" s="25"/>
      <c r="E37" s="38">
        <v>1148.1</v>
      </c>
      <c r="F37" s="38">
        <v>1163.6</v>
      </c>
      <c r="G37" s="38">
        <v>1120.1</v>
      </c>
      <c r="H37" s="38">
        <v>1333.7</v>
      </c>
      <c r="I37" s="38"/>
      <c r="J37" s="25">
        <f t="shared" si="1"/>
        <v>1191.375</v>
      </c>
      <c r="K37" s="17">
        <f aca="true" t="shared" si="2" ref="K37:K70">D37*100/J37</f>
        <v>0</v>
      </c>
      <c r="L37" s="7"/>
      <c r="M37" s="7"/>
      <c r="N37" s="7"/>
      <c r="O37" s="7"/>
      <c r="P37" s="7"/>
      <c r="Q37" s="7"/>
      <c r="R37" s="7"/>
      <c r="S37" s="7"/>
    </row>
    <row r="38" spans="2:19" ht="19.5" customHeight="1">
      <c r="B38" s="15">
        <v>2533</v>
      </c>
      <c r="C38" s="34"/>
      <c r="D38" s="25"/>
      <c r="E38" s="38">
        <v>979.5</v>
      </c>
      <c r="F38" s="38">
        <v>918.1</v>
      </c>
      <c r="G38" s="38">
        <v>1149.9</v>
      </c>
      <c r="H38" s="38">
        <v>981</v>
      </c>
      <c r="I38" s="38"/>
      <c r="J38" s="25">
        <f t="shared" si="1"/>
        <v>1007.125</v>
      </c>
      <c r="K38" s="17">
        <f t="shared" si="2"/>
        <v>0</v>
      </c>
      <c r="L38" s="7"/>
      <c r="M38" s="7"/>
      <c r="N38" s="7"/>
      <c r="O38" s="7"/>
      <c r="P38" s="7"/>
      <c r="Q38" s="7"/>
      <c r="R38" s="7"/>
      <c r="S38" s="7"/>
    </row>
    <row r="39" spans="2:19" ht="19.5" customHeight="1">
      <c r="B39" s="15">
        <v>2534</v>
      </c>
      <c r="C39" s="34"/>
      <c r="D39" s="25"/>
      <c r="E39" s="38">
        <v>904.8</v>
      </c>
      <c r="F39" s="38">
        <v>983.5</v>
      </c>
      <c r="G39" s="38">
        <v>1157.5</v>
      </c>
      <c r="H39" s="38">
        <v>1096.8</v>
      </c>
      <c r="I39" s="38"/>
      <c r="J39" s="25">
        <f t="shared" si="1"/>
        <v>1035.65</v>
      </c>
      <c r="K39" s="17">
        <f t="shared" si="2"/>
        <v>0</v>
      </c>
      <c r="L39" s="7"/>
      <c r="M39" s="7"/>
      <c r="N39" s="7"/>
      <c r="O39" s="7"/>
      <c r="P39" s="7"/>
      <c r="Q39" s="7"/>
      <c r="R39" s="7"/>
      <c r="S39" s="7"/>
    </row>
    <row r="40" spans="2:19" ht="19.5" customHeight="1">
      <c r="B40" s="15">
        <v>2535</v>
      </c>
      <c r="C40" s="34"/>
      <c r="D40" s="25"/>
      <c r="E40" s="38">
        <v>813.8</v>
      </c>
      <c r="F40" s="38">
        <v>1117.5</v>
      </c>
      <c r="G40" s="38">
        <v>867.1</v>
      </c>
      <c r="H40" s="38">
        <v>1100.6</v>
      </c>
      <c r="I40" s="38"/>
      <c r="J40" s="25">
        <f t="shared" si="1"/>
        <v>974.75</v>
      </c>
      <c r="K40" s="17">
        <f t="shared" si="2"/>
        <v>0</v>
      </c>
      <c r="L40" s="7"/>
      <c r="M40" s="7"/>
      <c r="N40" s="7"/>
      <c r="O40" s="7"/>
      <c r="P40" s="7"/>
      <c r="Q40" s="7"/>
      <c r="R40" s="7"/>
      <c r="S40" s="7"/>
    </row>
    <row r="41" spans="2:19" ht="19.5" customHeight="1">
      <c r="B41" s="15">
        <v>2536</v>
      </c>
      <c r="C41" s="34"/>
      <c r="D41" s="25"/>
      <c r="E41" s="38">
        <v>1142.5</v>
      </c>
      <c r="F41" s="38">
        <v>1138.9</v>
      </c>
      <c r="G41" s="38">
        <v>1332.3</v>
      </c>
      <c r="H41" s="38">
        <v>1327.3</v>
      </c>
      <c r="I41" s="38"/>
      <c r="J41" s="25">
        <f t="shared" si="1"/>
        <v>1235.25</v>
      </c>
      <c r="K41" s="17">
        <f t="shared" si="2"/>
        <v>0</v>
      </c>
      <c r="L41" s="7"/>
      <c r="M41" s="7"/>
      <c r="N41" s="7"/>
      <c r="O41" s="7"/>
      <c r="P41" s="7"/>
      <c r="Q41" s="7"/>
      <c r="R41" s="7"/>
      <c r="S41" s="7"/>
    </row>
    <row r="42" spans="2:19" ht="19.5" customHeight="1">
      <c r="B42" s="15">
        <v>2537</v>
      </c>
      <c r="C42" s="34"/>
      <c r="D42" s="25"/>
      <c r="E42" s="38">
        <v>1436.6</v>
      </c>
      <c r="F42" s="38">
        <v>1222</v>
      </c>
      <c r="G42" s="38">
        <v>1279.5</v>
      </c>
      <c r="H42" s="38">
        <v>1577.9</v>
      </c>
      <c r="I42" s="38"/>
      <c r="J42" s="25">
        <f t="shared" si="1"/>
        <v>1379</v>
      </c>
      <c r="K42" s="17">
        <f t="shared" si="2"/>
        <v>0</v>
      </c>
      <c r="L42" s="7"/>
      <c r="M42" s="7"/>
      <c r="N42" s="7"/>
      <c r="O42" s="7"/>
      <c r="P42" s="7"/>
      <c r="Q42" s="7"/>
      <c r="R42" s="7"/>
      <c r="S42" s="7"/>
    </row>
    <row r="43" spans="2:19" ht="19.5" customHeight="1">
      <c r="B43" s="15">
        <v>2538</v>
      </c>
      <c r="C43" s="34"/>
      <c r="D43" s="25"/>
      <c r="E43" s="38">
        <v>1170.5</v>
      </c>
      <c r="F43" s="38">
        <v>1498.5</v>
      </c>
      <c r="G43" s="38">
        <v>1496.89</v>
      </c>
      <c r="H43" s="38">
        <v>1714</v>
      </c>
      <c r="I43" s="38"/>
      <c r="J43" s="25">
        <f t="shared" si="1"/>
        <v>1469.9725</v>
      </c>
      <c r="K43" s="17">
        <f t="shared" si="2"/>
        <v>0</v>
      </c>
      <c r="L43" s="7"/>
      <c r="M43" s="7"/>
      <c r="N43" s="7"/>
      <c r="O43" s="7"/>
      <c r="P43" s="7"/>
      <c r="Q43" s="7"/>
      <c r="R43" s="7"/>
      <c r="S43" s="7"/>
    </row>
    <row r="44" spans="2:19" ht="19.5" customHeight="1">
      <c r="B44" s="15">
        <v>2539</v>
      </c>
      <c r="C44" s="34"/>
      <c r="D44" s="25"/>
      <c r="E44" s="38">
        <v>1137.5</v>
      </c>
      <c r="F44" s="38">
        <v>1003.8</v>
      </c>
      <c r="G44" s="38">
        <v>1100.2</v>
      </c>
      <c r="H44" s="38">
        <v>1216.5</v>
      </c>
      <c r="I44" s="38"/>
      <c r="J44" s="25">
        <f t="shared" si="1"/>
        <v>1114.5</v>
      </c>
      <c r="K44" s="17">
        <f t="shared" si="2"/>
        <v>0</v>
      </c>
      <c r="L44" s="7"/>
      <c r="M44" s="7"/>
      <c r="N44" s="7"/>
      <c r="O44" s="7"/>
      <c r="P44" s="7"/>
      <c r="Q44" s="7"/>
      <c r="R44" s="7"/>
      <c r="S44" s="7"/>
    </row>
    <row r="45" spans="2:19" ht="19.5" customHeight="1">
      <c r="B45" s="15">
        <v>2540</v>
      </c>
      <c r="C45" s="34"/>
      <c r="D45" s="25"/>
      <c r="E45" s="38">
        <v>1262.7</v>
      </c>
      <c r="F45" s="38">
        <v>1210.7</v>
      </c>
      <c r="G45" s="38">
        <v>1032.6</v>
      </c>
      <c r="H45" s="38">
        <v>999.6</v>
      </c>
      <c r="I45" s="38"/>
      <c r="J45" s="25">
        <f t="shared" si="1"/>
        <v>1126.4</v>
      </c>
      <c r="K45" s="17">
        <f t="shared" si="2"/>
        <v>0</v>
      </c>
      <c r="L45" s="7"/>
      <c r="M45" s="7"/>
      <c r="N45" s="7"/>
      <c r="O45" s="7"/>
      <c r="P45" s="7"/>
      <c r="Q45" s="7"/>
      <c r="R45" s="7"/>
      <c r="S45" s="7"/>
    </row>
    <row r="46" spans="2:19" ht="19.5" customHeight="1">
      <c r="B46" s="15">
        <v>2541</v>
      </c>
      <c r="C46" s="34"/>
      <c r="D46" s="25"/>
      <c r="E46" s="38">
        <v>1034.6</v>
      </c>
      <c r="F46" s="38">
        <v>911.9</v>
      </c>
      <c r="G46" s="38">
        <v>911.2</v>
      </c>
      <c r="H46" s="38">
        <v>1094.4</v>
      </c>
      <c r="I46" s="38"/>
      <c r="J46" s="25">
        <f t="shared" si="1"/>
        <v>988.025</v>
      </c>
      <c r="K46" s="17">
        <f t="shared" si="2"/>
        <v>0</v>
      </c>
      <c r="L46" s="7"/>
      <c r="M46" s="7"/>
      <c r="N46" s="7"/>
      <c r="O46" s="7"/>
      <c r="P46" s="7"/>
      <c r="Q46" s="7"/>
      <c r="R46" s="7"/>
      <c r="S46" s="7"/>
    </row>
    <row r="47" spans="2:19" ht="19.5" customHeight="1">
      <c r="B47" s="15">
        <v>2542</v>
      </c>
      <c r="C47" s="34">
        <v>310.38</v>
      </c>
      <c r="D47" s="25">
        <f aca="true" t="shared" si="3" ref="D47:D64">C47*1000/3090</f>
        <v>100.44660194174757</v>
      </c>
      <c r="E47" s="38">
        <v>1192.1</v>
      </c>
      <c r="F47" s="38">
        <v>1145.5</v>
      </c>
      <c r="G47" s="38">
        <v>1597.6</v>
      </c>
      <c r="H47" s="38">
        <v>1359.61</v>
      </c>
      <c r="I47" s="38"/>
      <c r="J47" s="25">
        <f t="shared" si="1"/>
        <v>1323.7024999999999</v>
      </c>
      <c r="K47" s="17">
        <f t="shared" si="2"/>
        <v>7.5883064315242725</v>
      </c>
      <c r="L47" s="7"/>
      <c r="M47" s="7"/>
      <c r="N47" s="7"/>
      <c r="O47" s="26"/>
      <c r="P47" s="7"/>
      <c r="Q47" s="7"/>
      <c r="R47" s="7"/>
      <c r="S47" s="7"/>
    </row>
    <row r="48" spans="2:19" ht="19.5" customHeight="1">
      <c r="B48" s="15">
        <v>2543</v>
      </c>
      <c r="C48" s="34">
        <v>525.243</v>
      </c>
      <c r="D48" s="25">
        <f t="shared" si="3"/>
        <v>169.98155339805825</v>
      </c>
      <c r="E48" s="38">
        <v>1183.4</v>
      </c>
      <c r="F48" s="38">
        <v>972.5</v>
      </c>
      <c r="G48" s="38">
        <v>1031.3</v>
      </c>
      <c r="H48" s="38">
        <v>1364.1</v>
      </c>
      <c r="I48" s="38"/>
      <c r="J48" s="25">
        <f t="shared" si="1"/>
        <v>1137.8249999999998</v>
      </c>
      <c r="K48" s="17">
        <f t="shared" si="2"/>
        <v>14.939164932925385</v>
      </c>
      <c r="L48" s="7"/>
      <c r="M48" s="7"/>
      <c r="N48" s="7"/>
      <c r="O48" s="7"/>
      <c r="P48" s="7"/>
      <c r="Q48" s="7"/>
      <c r="R48" s="7"/>
      <c r="S48" s="7"/>
    </row>
    <row r="49" spans="2:19" ht="19.5" customHeight="1">
      <c r="B49" s="15">
        <v>2544</v>
      </c>
      <c r="C49" s="34">
        <v>729.745</v>
      </c>
      <c r="D49" s="25">
        <f t="shared" si="3"/>
        <v>236.16343042071196</v>
      </c>
      <c r="E49" s="38">
        <v>1241.4</v>
      </c>
      <c r="F49" s="38">
        <v>1275.7</v>
      </c>
      <c r="G49" s="38">
        <v>1240.7</v>
      </c>
      <c r="H49" s="38">
        <v>1267.4</v>
      </c>
      <c r="I49" s="38"/>
      <c r="J49" s="25">
        <f t="shared" si="1"/>
        <v>1256.3000000000002</v>
      </c>
      <c r="K49" s="17">
        <f t="shared" si="2"/>
        <v>18.798330846192144</v>
      </c>
      <c r="L49" s="7"/>
      <c r="M49" s="7"/>
      <c r="N49" s="7"/>
      <c r="O49" s="7"/>
      <c r="P49" s="7"/>
      <c r="Q49" s="7"/>
      <c r="R49" s="7"/>
      <c r="S49" s="7"/>
    </row>
    <row r="50" spans="2:19" ht="19.5" customHeight="1">
      <c r="B50" s="15">
        <v>2545</v>
      </c>
      <c r="C50" s="34">
        <v>838.364</v>
      </c>
      <c r="D50" s="25">
        <f t="shared" si="3"/>
        <v>271.31521035598706</v>
      </c>
      <c r="E50" s="38">
        <v>1503.2</v>
      </c>
      <c r="F50" s="38">
        <v>1258.5</v>
      </c>
      <c r="G50" s="38">
        <v>1422.6</v>
      </c>
      <c r="H50" s="38">
        <v>1562</v>
      </c>
      <c r="I50" s="38"/>
      <c r="J50" s="25">
        <f t="shared" si="1"/>
        <v>1436.5749999999998</v>
      </c>
      <c r="K50" s="17">
        <f t="shared" si="2"/>
        <v>18.886254484171527</v>
      </c>
      <c r="L50" s="7"/>
      <c r="M50" s="7"/>
      <c r="N50" s="7"/>
      <c r="O50" s="7"/>
      <c r="P50" s="7"/>
      <c r="Q50" s="7"/>
      <c r="R50" s="7"/>
      <c r="S50" s="7"/>
    </row>
    <row r="51" spans="2:19" ht="19.5" customHeight="1">
      <c r="B51" s="15">
        <v>2546</v>
      </c>
      <c r="C51" s="34">
        <v>578.49</v>
      </c>
      <c r="D51" s="25">
        <f t="shared" si="3"/>
        <v>187.2135922330097</v>
      </c>
      <c r="E51" s="38">
        <v>1239.9</v>
      </c>
      <c r="F51" s="38">
        <v>1029.4</v>
      </c>
      <c r="G51" s="38">
        <v>1115.4</v>
      </c>
      <c r="H51" s="38">
        <v>878.5</v>
      </c>
      <c r="I51" s="38"/>
      <c r="J51" s="25">
        <f t="shared" si="1"/>
        <v>1065.8000000000002</v>
      </c>
      <c r="K51" s="17">
        <f t="shared" si="2"/>
        <v>17.56554627819569</v>
      </c>
      <c r="L51" s="7"/>
      <c r="M51" s="7"/>
      <c r="N51" s="7"/>
      <c r="O51" s="7"/>
      <c r="P51" s="7"/>
      <c r="Q51" s="7"/>
      <c r="R51" s="7"/>
      <c r="S51" s="7"/>
    </row>
    <row r="52" spans="2:19" ht="19.5" customHeight="1">
      <c r="B52" s="15">
        <v>2547</v>
      </c>
      <c r="C52" s="34">
        <v>850.27</v>
      </c>
      <c r="D52" s="25">
        <f t="shared" si="3"/>
        <v>275.168284789644</v>
      </c>
      <c r="E52" s="38" t="s">
        <v>8</v>
      </c>
      <c r="F52" s="38">
        <v>1373.4</v>
      </c>
      <c r="G52" s="38">
        <v>1509.9</v>
      </c>
      <c r="H52" s="38">
        <v>1149.86</v>
      </c>
      <c r="I52" s="38"/>
      <c r="J52" s="25">
        <f t="shared" si="1"/>
        <v>1344.3866666666665</v>
      </c>
      <c r="K52" s="17">
        <f t="shared" si="2"/>
        <v>20.467942119056328</v>
      </c>
      <c r="L52" s="7"/>
      <c r="M52" s="7"/>
      <c r="N52" s="7"/>
      <c r="O52" s="7"/>
      <c r="P52" s="7"/>
      <c r="Q52" s="7"/>
      <c r="R52" s="7"/>
      <c r="S52" s="7"/>
    </row>
    <row r="53" spans="2:19" ht="19.5" customHeight="1">
      <c r="B53" s="15">
        <v>2548</v>
      </c>
      <c r="C53" s="34">
        <v>1297.983</v>
      </c>
      <c r="D53" s="25">
        <f t="shared" si="3"/>
        <v>420.05922330097087</v>
      </c>
      <c r="E53" s="38">
        <v>1391.4</v>
      </c>
      <c r="F53" s="38">
        <v>1624.4</v>
      </c>
      <c r="G53" s="38">
        <v>1781.55</v>
      </c>
      <c r="H53" s="38">
        <v>1586.19</v>
      </c>
      <c r="I53" s="38"/>
      <c r="J53" s="25">
        <f t="shared" si="1"/>
        <v>1595.8850000000002</v>
      </c>
      <c r="K53" s="17">
        <f t="shared" si="2"/>
        <v>26.321396798702338</v>
      </c>
      <c r="L53" s="7"/>
      <c r="M53" s="7"/>
      <c r="N53" s="7"/>
      <c r="O53" s="7"/>
      <c r="P53" s="7"/>
      <c r="Q53" s="7"/>
      <c r="R53" s="7"/>
      <c r="S53" s="7"/>
    </row>
    <row r="54" spans="2:19" ht="19.5" customHeight="1">
      <c r="B54" s="15">
        <v>2549</v>
      </c>
      <c r="C54" s="34">
        <v>928.226</v>
      </c>
      <c r="D54" s="25">
        <f t="shared" si="3"/>
        <v>300.3967637540453</v>
      </c>
      <c r="E54" s="38">
        <v>1225.7</v>
      </c>
      <c r="F54" s="38">
        <v>1281.9</v>
      </c>
      <c r="G54" s="38">
        <v>1417.65</v>
      </c>
      <c r="H54" s="38">
        <v>1590.56</v>
      </c>
      <c r="I54" s="38"/>
      <c r="J54" s="25">
        <f t="shared" si="1"/>
        <v>1378.9525</v>
      </c>
      <c r="K54" s="17">
        <f t="shared" si="2"/>
        <v>21.78441706687107</v>
      </c>
      <c r="L54" s="7"/>
      <c r="M54" s="7"/>
      <c r="N54" s="7"/>
      <c r="O54" s="7"/>
      <c r="P54" s="7"/>
      <c r="Q54" s="7"/>
      <c r="R54" s="7"/>
      <c r="S54" s="7"/>
    </row>
    <row r="55" spans="2:19" ht="19.5" customHeight="1">
      <c r="B55" s="15">
        <v>2550</v>
      </c>
      <c r="C55" s="34">
        <v>594.56</v>
      </c>
      <c r="D55" s="25">
        <f t="shared" si="3"/>
        <v>192.41423948220066</v>
      </c>
      <c r="E55" s="38">
        <v>1252.8</v>
      </c>
      <c r="F55" s="38">
        <v>1367.2</v>
      </c>
      <c r="G55" s="38">
        <v>1322.6</v>
      </c>
      <c r="H55" s="38">
        <v>1413.5</v>
      </c>
      <c r="I55" s="38"/>
      <c r="J55" s="25">
        <f t="shared" si="1"/>
        <v>1339.025</v>
      </c>
      <c r="K55" s="17">
        <f t="shared" si="2"/>
        <v>14.36972718823029</v>
      </c>
      <c r="L55" s="7"/>
      <c r="M55" s="7"/>
      <c r="N55" s="7"/>
      <c r="O55" s="7"/>
      <c r="P55" s="7"/>
      <c r="Q55" s="7"/>
      <c r="R55" s="7"/>
      <c r="S55" s="7"/>
    </row>
    <row r="56" spans="1:19" ht="19.5" customHeight="1">
      <c r="A56" s="8"/>
      <c r="B56" s="15">
        <v>2551</v>
      </c>
      <c r="C56" s="34">
        <v>661.9</v>
      </c>
      <c r="D56" s="25">
        <f t="shared" si="3"/>
        <v>214.2071197411003</v>
      </c>
      <c r="E56" s="38">
        <v>1097</v>
      </c>
      <c r="F56" s="38">
        <v>1121.2</v>
      </c>
      <c r="G56" s="38">
        <v>1237.8</v>
      </c>
      <c r="H56" s="38">
        <v>1316.1</v>
      </c>
      <c r="I56" s="38"/>
      <c r="J56" s="25">
        <f t="shared" si="1"/>
        <v>1193.025</v>
      </c>
      <c r="K56" s="17">
        <f t="shared" si="2"/>
        <v>17.954956496393645</v>
      </c>
      <c r="L56" s="7"/>
      <c r="M56" s="7"/>
      <c r="N56" s="7"/>
      <c r="O56" s="7"/>
      <c r="P56" s="7"/>
      <c r="Q56" s="7"/>
      <c r="R56" s="7"/>
      <c r="S56" s="7"/>
    </row>
    <row r="57" spans="2:19" ht="19.5" customHeight="1">
      <c r="B57" s="15">
        <v>2552</v>
      </c>
      <c r="C57" s="34">
        <v>524.31</v>
      </c>
      <c r="D57" s="25">
        <f t="shared" si="3"/>
        <v>169.67961165048544</v>
      </c>
      <c r="E57" s="38">
        <v>1041.5</v>
      </c>
      <c r="F57" s="38">
        <v>981.6</v>
      </c>
      <c r="G57" s="38">
        <v>1258.2</v>
      </c>
      <c r="H57" s="38">
        <v>1354.5679802955665</v>
      </c>
      <c r="I57" s="38"/>
      <c r="J57" s="25">
        <f t="shared" si="1"/>
        <v>1158.9669950738917</v>
      </c>
      <c r="K57" s="17">
        <f t="shared" si="2"/>
        <v>14.640590488917873</v>
      </c>
      <c r="L57" s="7"/>
      <c r="M57" s="7"/>
      <c r="N57" s="7"/>
      <c r="O57" s="7"/>
      <c r="P57" s="7"/>
      <c r="Q57" s="7"/>
      <c r="R57" s="7"/>
      <c r="S57" s="7"/>
    </row>
    <row r="58" spans="2:19" ht="19.5" customHeight="1">
      <c r="B58" s="15">
        <v>2553</v>
      </c>
      <c r="C58" s="34">
        <v>737.19</v>
      </c>
      <c r="D58" s="25">
        <f t="shared" si="3"/>
        <v>238.5728155339806</v>
      </c>
      <c r="E58" s="38">
        <v>833.8</v>
      </c>
      <c r="F58" s="38">
        <v>1232.7</v>
      </c>
      <c r="G58" s="38">
        <v>1496.4</v>
      </c>
      <c r="H58" s="38">
        <v>1388.2</v>
      </c>
      <c r="I58" s="38"/>
      <c r="J58" s="25">
        <f t="shared" si="1"/>
        <v>1237.775</v>
      </c>
      <c r="K58" s="17">
        <f t="shared" si="2"/>
        <v>19.27432817224298</v>
      </c>
      <c r="L58" s="7"/>
      <c r="M58" s="7"/>
      <c r="N58" s="7"/>
      <c r="O58" s="7"/>
      <c r="P58" s="7"/>
      <c r="Q58" s="7"/>
      <c r="R58" s="7"/>
      <c r="S58" s="7"/>
    </row>
    <row r="59" spans="2:19" ht="19.5" customHeight="1">
      <c r="B59" s="15">
        <v>2554</v>
      </c>
      <c r="C59" s="34">
        <v>1454.76</v>
      </c>
      <c r="D59" s="25">
        <f t="shared" si="3"/>
        <v>470.79611650485435</v>
      </c>
      <c r="E59" s="38">
        <v>1096.8</v>
      </c>
      <c r="F59" s="38">
        <v>1503</v>
      </c>
      <c r="G59" s="38">
        <v>1663.2999999999997</v>
      </c>
      <c r="H59" s="38">
        <v>1371.3000000000002</v>
      </c>
      <c r="I59" s="38"/>
      <c r="J59" s="25">
        <f t="shared" si="1"/>
        <v>1408.6000000000001</v>
      </c>
      <c r="K59" s="17">
        <f t="shared" si="2"/>
        <v>33.42298143581246</v>
      </c>
      <c r="L59" s="7"/>
      <c r="M59" s="7"/>
      <c r="N59" s="7"/>
      <c r="O59" s="7"/>
      <c r="P59" s="7"/>
      <c r="Q59" s="7"/>
      <c r="R59" s="7"/>
      <c r="S59" s="7"/>
    </row>
    <row r="60" spans="2:19" ht="19.5" customHeight="1">
      <c r="B60" s="15">
        <v>2555</v>
      </c>
      <c r="C60" s="34">
        <v>441.69</v>
      </c>
      <c r="D60" s="25">
        <f t="shared" si="3"/>
        <v>142.94174757281553</v>
      </c>
      <c r="E60" s="38">
        <v>937</v>
      </c>
      <c r="F60" s="38">
        <v>1207.1</v>
      </c>
      <c r="G60" s="38">
        <v>1143.8</v>
      </c>
      <c r="H60" s="38">
        <v>1132.9</v>
      </c>
      <c r="I60" s="38"/>
      <c r="J60" s="25">
        <f t="shared" si="1"/>
        <v>1105.1999999999998</v>
      </c>
      <c r="K60" s="17">
        <f t="shared" si="2"/>
        <v>12.933563841188523</v>
      </c>
      <c r="L60" s="7"/>
      <c r="M60" s="7"/>
      <c r="N60" s="7"/>
      <c r="O60" s="7"/>
      <c r="P60" s="7"/>
      <c r="Q60" s="7"/>
      <c r="R60" s="7"/>
      <c r="S60" s="7"/>
    </row>
    <row r="61" spans="2:19" ht="19.5" customHeight="1">
      <c r="B61" s="15">
        <v>2556</v>
      </c>
      <c r="C61" s="34">
        <v>545.51</v>
      </c>
      <c r="D61" s="25">
        <f t="shared" si="3"/>
        <v>176.54045307443366</v>
      </c>
      <c r="E61" s="38">
        <v>1075.4</v>
      </c>
      <c r="F61" s="38">
        <v>605.1</v>
      </c>
      <c r="G61" s="38">
        <v>1042.6</v>
      </c>
      <c r="H61" s="38">
        <v>1386.1</v>
      </c>
      <c r="I61" s="38"/>
      <c r="J61" s="25">
        <f t="shared" si="1"/>
        <v>1027.3</v>
      </c>
      <c r="K61" s="17">
        <f t="shared" si="2"/>
        <v>17.184897602884615</v>
      </c>
      <c r="L61" s="7"/>
      <c r="M61" s="7"/>
      <c r="N61" s="7"/>
      <c r="O61" s="7"/>
      <c r="P61" s="7"/>
      <c r="Q61" s="7"/>
      <c r="R61" s="7"/>
      <c r="S61" s="7"/>
    </row>
    <row r="62" spans="2:19" ht="19.5" customHeight="1">
      <c r="B62" s="15">
        <v>2557</v>
      </c>
      <c r="C62" s="34">
        <v>484.77</v>
      </c>
      <c r="D62" s="25">
        <f t="shared" si="3"/>
        <v>156.88349514563106</v>
      </c>
      <c r="E62" s="38">
        <v>711.7</v>
      </c>
      <c r="F62" s="38">
        <v>1059.8</v>
      </c>
      <c r="G62" s="38">
        <v>1076.8000000000002</v>
      </c>
      <c r="H62" s="38">
        <v>1166.2999999999997</v>
      </c>
      <c r="I62" s="38"/>
      <c r="J62" s="25">
        <f t="shared" si="1"/>
        <v>1003.65</v>
      </c>
      <c r="K62" s="17">
        <f t="shared" si="2"/>
        <v>15.63129528676641</v>
      </c>
      <c r="L62" s="7"/>
      <c r="M62" s="7"/>
      <c r="N62" s="7"/>
      <c r="O62" s="7"/>
      <c r="P62" s="7"/>
      <c r="Q62" s="7"/>
      <c r="R62" s="7"/>
      <c r="S62" s="7"/>
    </row>
    <row r="63" spans="2:19" ht="19.5" customHeight="1">
      <c r="B63" s="15">
        <v>2558</v>
      </c>
      <c r="C63" s="34">
        <v>202.92336</v>
      </c>
      <c r="D63" s="25">
        <f t="shared" si="3"/>
        <v>65.67099029126214</v>
      </c>
      <c r="E63" s="38"/>
      <c r="F63" s="38">
        <v>854.7</v>
      </c>
      <c r="G63" s="38">
        <v>805.7</v>
      </c>
      <c r="H63" s="38">
        <v>724.905</v>
      </c>
      <c r="I63" s="38"/>
      <c r="J63" s="25">
        <f t="shared" si="1"/>
        <v>795.1016666666668</v>
      </c>
      <c r="K63" s="17">
        <f t="shared" si="2"/>
        <v>8.259445684044028</v>
      </c>
      <c r="L63" s="7"/>
      <c r="M63" s="7"/>
      <c r="N63" s="7"/>
      <c r="O63" s="7"/>
      <c r="P63" s="7"/>
      <c r="Q63" s="7"/>
      <c r="R63" s="7"/>
      <c r="S63" s="7"/>
    </row>
    <row r="64" spans="2:19" ht="19.5" customHeight="1">
      <c r="B64" s="15">
        <v>2559</v>
      </c>
      <c r="C64" s="34">
        <v>411.5</v>
      </c>
      <c r="D64" s="25">
        <f t="shared" si="3"/>
        <v>133.17152103559872</v>
      </c>
      <c r="E64" s="38"/>
      <c r="F64" s="38">
        <v>1316.5</v>
      </c>
      <c r="G64" s="38">
        <v>1267.7</v>
      </c>
      <c r="H64" s="38">
        <v>1178.6</v>
      </c>
      <c r="I64" s="38"/>
      <c r="J64" s="25">
        <f t="shared" si="1"/>
        <v>1254.2666666666667</v>
      </c>
      <c r="K64" s="27">
        <f t="shared" si="2"/>
        <v>10.617480682119595</v>
      </c>
      <c r="L64" s="7"/>
      <c r="M64" s="7"/>
      <c r="N64" s="7"/>
      <c r="O64" s="7"/>
      <c r="P64" s="7"/>
      <c r="Q64" s="7"/>
      <c r="R64" s="7"/>
      <c r="S64" s="7"/>
    </row>
    <row r="65" spans="2:19" ht="19.5" customHeight="1">
      <c r="B65" s="15">
        <v>2560</v>
      </c>
      <c r="C65" s="34"/>
      <c r="D65" s="25"/>
      <c r="E65" s="38"/>
      <c r="F65" s="38">
        <v>1207.7</v>
      </c>
      <c r="G65" s="38">
        <v>1211</v>
      </c>
      <c r="H65" s="38">
        <v>1248.9</v>
      </c>
      <c r="I65" s="38"/>
      <c r="J65" s="40">
        <f t="shared" si="1"/>
        <v>1222.5333333333333</v>
      </c>
      <c r="K65" s="27"/>
      <c r="L65" s="7"/>
      <c r="M65" s="7"/>
      <c r="N65" s="7"/>
      <c r="O65" s="7"/>
      <c r="P65" s="7"/>
      <c r="Q65" s="7"/>
      <c r="R65" s="7"/>
      <c r="S65" s="7"/>
    </row>
    <row r="66" spans="2:19" ht="19.5" customHeight="1">
      <c r="B66" s="28"/>
      <c r="C66" s="34"/>
      <c r="D66" s="25"/>
      <c r="E66" s="38"/>
      <c r="F66" s="38"/>
      <c r="G66" s="38"/>
      <c r="H66" s="38"/>
      <c r="I66" s="38"/>
      <c r="J66" s="40"/>
      <c r="K66" s="27"/>
      <c r="L66" s="7"/>
      <c r="M66" s="7"/>
      <c r="N66" s="7"/>
      <c r="O66" s="7"/>
      <c r="P66" s="7"/>
      <c r="Q66" s="7"/>
      <c r="R66" s="7"/>
      <c r="S66" s="7"/>
    </row>
    <row r="67" spans="2:19" ht="19.5" customHeight="1">
      <c r="B67" s="28"/>
      <c r="C67" s="34"/>
      <c r="D67" s="25"/>
      <c r="E67" s="38"/>
      <c r="F67" s="38"/>
      <c r="G67" s="38"/>
      <c r="H67" s="38"/>
      <c r="I67" s="38"/>
      <c r="J67" s="40"/>
      <c r="K67" s="27"/>
      <c r="L67" s="7"/>
      <c r="M67" s="7"/>
      <c r="N67" s="7"/>
      <c r="O67" s="7"/>
      <c r="P67" s="7"/>
      <c r="Q67" s="7"/>
      <c r="R67" s="7"/>
      <c r="S67" s="7"/>
    </row>
    <row r="68" spans="2:19" ht="19.5" customHeight="1">
      <c r="B68" s="18" t="s">
        <v>4</v>
      </c>
      <c r="C68" s="35">
        <f>SUM(C47:C67)/17</f>
        <v>712.8126094117647</v>
      </c>
      <c r="D68" s="36">
        <f>AVERAGE(D47:D67)</f>
        <v>217.86793167925205</v>
      </c>
      <c r="E68" s="39"/>
      <c r="F68" s="39"/>
      <c r="G68" s="39"/>
      <c r="H68" s="39"/>
      <c r="I68" s="39"/>
      <c r="J68" s="36">
        <f>AVERAGE(J5:J67)</f>
        <v>1237.6531611214302</v>
      </c>
      <c r="K68" s="19">
        <f>D68*100/J68</f>
        <v>17.6033107273643</v>
      </c>
      <c r="L68" s="7"/>
      <c r="M68" s="7"/>
      <c r="N68" s="7"/>
      <c r="O68" s="7"/>
      <c r="P68" s="7"/>
      <c r="Q68" s="7"/>
      <c r="R68" s="7"/>
      <c r="S68" s="7"/>
    </row>
    <row r="69" spans="2:19" ht="19.5" customHeight="1">
      <c r="B69" s="9"/>
      <c r="C69" s="10"/>
      <c r="D69" s="1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ht="19.5" customHeight="1">
      <c r="B70" s="9"/>
      <c r="C70" s="10"/>
      <c r="D70" s="1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ht="19.5" customHeight="1">
      <c r="B71" s="9"/>
      <c r="C71" s="4"/>
      <c r="D71" s="1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ht="19.5" customHeight="1">
      <c r="B72" s="9"/>
      <c r="C72" s="9"/>
      <c r="D72" s="1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ht="19.5" customHeight="1">
      <c r="B73" s="11" t="s">
        <v>6</v>
      </c>
      <c r="C73" s="12"/>
      <c r="D73" s="12"/>
      <c r="E73" s="12"/>
      <c r="F73" s="12"/>
      <c r="G73" s="12"/>
      <c r="H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ht="19.5" customHeight="1">
      <c r="B74" s="11" t="s">
        <v>27</v>
      </c>
      <c r="C74" s="12"/>
      <c r="D74" s="12"/>
      <c r="E74" s="12">
        <v>3088</v>
      </c>
      <c r="F74" s="12"/>
      <c r="G74" s="13" t="s">
        <v>13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ht="19.5" customHeight="1">
      <c r="B75" s="11" t="s">
        <v>24</v>
      </c>
      <c r="C75" s="12"/>
      <c r="D75" s="12"/>
      <c r="E75" s="12">
        <f>C68</f>
        <v>712.8126094117647</v>
      </c>
      <c r="F75" s="12"/>
      <c r="G75" s="1" t="s">
        <v>14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ht="19.5" customHeight="1">
      <c r="B76" s="11" t="s">
        <v>25</v>
      </c>
      <c r="C76" s="12"/>
      <c r="D76" s="12"/>
      <c r="E76" s="12">
        <f>D68</f>
        <v>217.86793167925205</v>
      </c>
      <c r="F76" s="12"/>
      <c r="G76" s="13" t="s">
        <v>15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9.5" customHeight="1">
      <c r="B77" s="11" t="s">
        <v>26</v>
      </c>
      <c r="C77" s="12"/>
      <c r="D77" s="12"/>
      <c r="E77" s="12">
        <f>J68</f>
        <v>1237.6531611214302</v>
      </c>
      <c r="F77" s="12"/>
      <c r="G77" s="12" t="s">
        <v>3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ht="19.5" customHeight="1">
      <c r="B78" s="11" t="s">
        <v>16</v>
      </c>
      <c r="C78" s="12"/>
      <c r="D78" s="12"/>
      <c r="E78" s="1">
        <f>((D68*100)/J68)</f>
        <v>17.6033107273643</v>
      </c>
      <c r="G78" s="12" t="s">
        <v>17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2018-04-23T07:31:09Z</dcterms:modified>
  <cp:category/>
  <cp:version/>
  <cp:contentType/>
  <cp:contentStatus/>
</cp:coreProperties>
</file>