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<sst xmlns="http://schemas.openxmlformats.org/spreadsheetml/2006/main" count="29" uniqueCount="24">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</sst>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'P.75-H.05'!$N$7:$N$31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220.79</c:v>
                </c:pt>
                <c:pt idx="22">
                  <c:v>212.325408</c:v>
                </c:pt>
                <c:pt idx="23">
                  <c:v>821.1330720000001</c:v>
                </c:pt>
              </c:numCache>
            </c:numRef>
          </c:val>
        </c:ser>
        <c:gapWidth val="100"/>
        <c:axId val="43891859"/>
        <c:axId val="59482412"/>
      </c:barChart>
      <c:lineChart>
        <c:grouping val="standard"/>
        <c:varyColors val="0"/>
        <c:ser>
          <c:idx val="1"/>
          <c:order val="1"/>
          <c:tx>
            <c:v>ค่าเฉลี่ย 607.9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'P.75-H.05'!$P$7:$P$30</c:f>
              <c:numCache>
                <c:ptCount val="24"/>
                <c:pt idx="0">
                  <c:v>607.8761255652174</c:v>
                </c:pt>
                <c:pt idx="1">
                  <c:v>607.8761255652174</c:v>
                </c:pt>
                <c:pt idx="2">
                  <c:v>607.8761255652174</c:v>
                </c:pt>
                <c:pt idx="3">
                  <c:v>607.8761255652174</c:v>
                </c:pt>
                <c:pt idx="4">
                  <c:v>607.8761255652174</c:v>
                </c:pt>
                <c:pt idx="5">
                  <c:v>607.8761255652174</c:v>
                </c:pt>
                <c:pt idx="6">
                  <c:v>607.8761255652174</c:v>
                </c:pt>
                <c:pt idx="7">
                  <c:v>607.8761255652174</c:v>
                </c:pt>
                <c:pt idx="8">
                  <c:v>607.8761255652174</c:v>
                </c:pt>
                <c:pt idx="9">
                  <c:v>607.8761255652174</c:v>
                </c:pt>
                <c:pt idx="10">
                  <c:v>607.8761255652174</c:v>
                </c:pt>
                <c:pt idx="11">
                  <c:v>607.8761255652174</c:v>
                </c:pt>
                <c:pt idx="12">
                  <c:v>607.8761255652174</c:v>
                </c:pt>
                <c:pt idx="13">
                  <c:v>607.8761255652174</c:v>
                </c:pt>
                <c:pt idx="14">
                  <c:v>607.8761255652174</c:v>
                </c:pt>
                <c:pt idx="15">
                  <c:v>607.8761255652174</c:v>
                </c:pt>
                <c:pt idx="16">
                  <c:v>607.8761255652174</c:v>
                </c:pt>
                <c:pt idx="17">
                  <c:v>607.8761255652174</c:v>
                </c:pt>
                <c:pt idx="18">
                  <c:v>607.8761255652174</c:v>
                </c:pt>
                <c:pt idx="19">
                  <c:v>607.8761255652174</c:v>
                </c:pt>
                <c:pt idx="20">
                  <c:v>607.8761255652174</c:v>
                </c:pt>
                <c:pt idx="21">
                  <c:v>607.8761255652174</c:v>
                </c:pt>
                <c:pt idx="22">
                  <c:v>607.8761255652174</c:v>
                </c:pt>
                <c:pt idx="23">
                  <c:v>607.8761255652174</c:v>
                </c:pt>
              </c:numCache>
            </c:numRef>
          </c:val>
          <c:smooth val="0"/>
        </c:ser>
        <c:axId val="43891859"/>
        <c:axId val="59482412"/>
      </c:line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482412"/>
        <c:crossesAt val="0"/>
        <c:auto val="1"/>
        <c:lblOffset val="100"/>
        <c:tickLblSkip val="1"/>
        <c:noMultiLvlLbl val="0"/>
      </c:catAx>
      <c:valAx>
        <c:axId val="59482412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30">$N$37</f>
        <v>607.8761255652174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9">+N8*1000000/(365*86400)</f>
        <v>16.655377980720445</v>
      </c>
      <c r="P8" s="37">
        <f t="shared" si="0"/>
        <v>607.8761255652174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607.8761255652174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607.8761255652174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607.8761255652174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607.8761255652174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607.8761255652174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607.8761255652174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607.8761255652174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607.8761255652174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607.8761255652174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607.8761255652174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607.8761255652174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607.8761255652174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607.8761255652174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607.8761255652174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607.8761255652174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607.8761255652174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607.8761255652174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607.8761255652174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607.8761255652174</v>
      </c>
    </row>
    <row r="28" spans="1:16" ht="15" customHeight="1">
      <c r="A28" s="32">
        <v>2563</v>
      </c>
      <c r="B28" s="33">
        <v>23.12</v>
      </c>
      <c r="C28" s="33">
        <v>9.28</v>
      </c>
      <c r="D28" s="33">
        <v>6.23</v>
      </c>
      <c r="E28" s="33">
        <v>12.26</v>
      </c>
      <c r="F28" s="33">
        <v>59.98</v>
      </c>
      <c r="G28" s="33">
        <v>24.38</v>
      </c>
      <c r="H28" s="33">
        <v>19.6</v>
      </c>
      <c r="I28" s="33">
        <v>12.16</v>
      </c>
      <c r="J28" s="33">
        <v>9.13</v>
      </c>
      <c r="K28" s="33">
        <v>11.72</v>
      </c>
      <c r="L28" s="33">
        <v>12.77</v>
      </c>
      <c r="M28" s="33">
        <v>20.16</v>
      </c>
      <c r="N28" s="35">
        <f t="shared" si="3"/>
        <v>220.79</v>
      </c>
      <c r="O28" s="36">
        <f t="shared" si="2"/>
        <v>7.001204972095383</v>
      </c>
      <c r="P28" s="37">
        <f t="shared" si="0"/>
        <v>607.8761255652174</v>
      </c>
    </row>
    <row r="29" spans="1:16" ht="15" customHeight="1">
      <c r="A29" s="32">
        <v>2564</v>
      </c>
      <c r="B29" s="33">
        <v>16.04016</v>
      </c>
      <c r="C29" s="33">
        <v>10.122624000000007</v>
      </c>
      <c r="D29" s="33">
        <v>11.583648</v>
      </c>
      <c r="E29" s="33">
        <v>18.207072</v>
      </c>
      <c r="F29" s="33">
        <v>19.394208000000003</v>
      </c>
      <c r="G29" s="33">
        <v>36.64569600000001</v>
      </c>
      <c r="H29" s="33">
        <v>38.067840000000004</v>
      </c>
      <c r="I29" s="33">
        <v>20.47248000000001</v>
      </c>
      <c r="J29" s="33">
        <v>8.501760000000004</v>
      </c>
      <c r="K29" s="33">
        <v>10.842335999999998</v>
      </c>
      <c r="L29" s="33">
        <v>9.8712</v>
      </c>
      <c r="M29" s="33">
        <v>12.576384000000003</v>
      </c>
      <c r="N29" s="35">
        <f>SUM(B29:M29)</f>
        <v>212.325408</v>
      </c>
      <c r="O29" s="36">
        <f t="shared" si="2"/>
        <v>6.732794520547945</v>
      </c>
      <c r="P29" s="37">
        <f t="shared" si="0"/>
        <v>607.8761255652174</v>
      </c>
    </row>
    <row r="30" spans="1:16" ht="15" customHeight="1">
      <c r="A30" s="40">
        <v>2565</v>
      </c>
      <c r="B30" s="41">
        <v>15.224544</v>
      </c>
      <c r="C30" s="41">
        <v>44.30851199999999</v>
      </c>
      <c r="D30" s="41">
        <v>11.636351999999993</v>
      </c>
      <c r="E30" s="41">
        <v>44.82432</v>
      </c>
      <c r="F30" s="41">
        <v>161.04441600000004</v>
      </c>
      <c r="G30" s="41">
        <v>208.526832</v>
      </c>
      <c r="H30" s="41">
        <v>132.16780800000006</v>
      </c>
      <c r="I30" s="41">
        <v>65.78668799999998</v>
      </c>
      <c r="J30" s="41">
        <v>34.08220799999997</v>
      </c>
      <c r="K30" s="41">
        <v>29.40623999999999</v>
      </c>
      <c r="L30" s="41">
        <v>33.13007999999999</v>
      </c>
      <c r="M30" s="41">
        <v>40.99507199999997</v>
      </c>
      <c r="N30" s="42">
        <f>SUM(B30:M30)</f>
        <v>821.1330720000001</v>
      </c>
      <c r="O30" s="43">
        <f>+N30*1000000/(365*86400)</f>
        <v>26.037958904109594</v>
      </c>
      <c r="P30" s="37">
        <f t="shared" si="0"/>
        <v>607.8761255652174</v>
      </c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MAX(B7:B29)</f>
        <v>66.353472</v>
      </c>
      <c r="C36" s="38">
        <f aca="true" t="shared" si="4" ref="C36:M36">MAX(C7:C29)</f>
        <v>104.96304</v>
      </c>
      <c r="D36" s="38">
        <f t="shared" si="4"/>
        <v>85.630176</v>
      </c>
      <c r="E36" s="38">
        <f t="shared" si="4"/>
        <v>110.75616000000001</v>
      </c>
      <c r="F36" s="38">
        <f t="shared" si="4"/>
        <v>285.856128</v>
      </c>
      <c r="G36" s="38">
        <f t="shared" si="4"/>
        <v>317.24956799999995</v>
      </c>
      <c r="H36" s="38">
        <f t="shared" si="4"/>
        <v>228.32064</v>
      </c>
      <c r="I36" s="38">
        <f t="shared" si="4"/>
        <v>141.24844800000002</v>
      </c>
      <c r="J36" s="38">
        <f t="shared" si="4"/>
        <v>86.181</v>
      </c>
      <c r="K36" s="38">
        <f t="shared" si="4"/>
        <v>60.115</v>
      </c>
      <c r="L36" s="38">
        <f t="shared" si="4"/>
        <v>60.8</v>
      </c>
      <c r="M36" s="38">
        <f t="shared" si="4"/>
        <v>70.3</v>
      </c>
      <c r="N36" s="38">
        <f>MAX(N7:N29)</f>
        <v>1454.76432</v>
      </c>
      <c r="O36" s="36">
        <f>+N36*1000000/(365*86400)</f>
        <v>46.13027397260274</v>
      </c>
      <c r="P36" s="39"/>
    </row>
    <row r="37" spans="1:16" ht="15" customHeight="1">
      <c r="A37" s="34" t="s">
        <v>16</v>
      </c>
      <c r="B37" s="38">
        <f>AVERAGE(B7:B29)</f>
        <v>38.337482782608696</v>
      </c>
      <c r="C37" s="38">
        <f aca="true" t="shared" si="5" ref="C37:M37">AVERAGE(C7:C29)</f>
        <v>38.39771582608696</v>
      </c>
      <c r="D37" s="38">
        <f t="shared" si="5"/>
        <v>33.68528973913045</v>
      </c>
      <c r="E37" s="38">
        <f t="shared" si="5"/>
        <v>41.65476591304348</v>
      </c>
      <c r="F37" s="38">
        <f t="shared" si="5"/>
        <v>91.37088939130435</v>
      </c>
      <c r="G37" s="38">
        <f t="shared" si="5"/>
        <v>122.62469669565219</v>
      </c>
      <c r="H37" s="38">
        <f t="shared" si="5"/>
        <v>85.94403060869563</v>
      </c>
      <c r="I37" s="38">
        <f t="shared" si="5"/>
        <v>48.5402184347826</v>
      </c>
      <c r="J37" s="38">
        <f t="shared" si="5"/>
        <v>26.52197739130435</v>
      </c>
      <c r="K37" s="38">
        <f t="shared" si="5"/>
        <v>22.325001043478263</v>
      </c>
      <c r="L37" s="38">
        <f t="shared" si="5"/>
        <v>24.03984626086957</v>
      </c>
      <c r="M37" s="38">
        <f t="shared" si="5"/>
        <v>34.43421147826086</v>
      </c>
      <c r="N37" s="38">
        <f>SUM(B37:M37)</f>
        <v>607.8761255652174</v>
      </c>
      <c r="O37" s="36">
        <f>+N37*1000000/(365*86400)</f>
        <v>19.275625493569805</v>
      </c>
      <c r="P37" s="39"/>
    </row>
    <row r="38" spans="1:16" ht="15" customHeight="1">
      <c r="A38" s="34" t="s">
        <v>20</v>
      </c>
      <c r="B38" s="38">
        <f>MIN(B7:B29)</f>
        <v>11.25</v>
      </c>
      <c r="C38" s="38">
        <f aca="true" t="shared" si="6" ref="C38:M38">MIN(C7:C29)</f>
        <v>4.68</v>
      </c>
      <c r="D38" s="38">
        <f t="shared" si="6"/>
        <v>6.23</v>
      </c>
      <c r="E38" s="38">
        <f t="shared" si="6"/>
        <v>9.269</v>
      </c>
      <c r="F38" s="38">
        <f t="shared" si="6"/>
        <v>19.394208000000003</v>
      </c>
      <c r="G38" s="38">
        <f t="shared" si="6"/>
        <v>24.38</v>
      </c>
      <c r="H38" s="38">
        <f t="shared" si="6"/>
        <v>14.17</v>
      </c>
      <c r="I38" s="38">
        <f t="shared" si="6"/>
        <v>10.34</v>
      </c>
      <c r="J38" s="38">
        <f t="shared" si="6"/>
        <v>5.63</v>
      </c>
      <c r="K38" s="38">
        <f t="shared" si="6"/>
        <v>6.556</v>
      </c>
      <c r="L38" s="38">
        <f t="shared" si="6"/>
        <v>4.01</v>
      </c>
      <c r="M38" s="38">
        <f t="shared" si="6"/>
        <v>8.29</v>
      </c>
      <c r="N38" s="38">
        <f>MIN(N7:N29)</f>
        <v>202.90999999999994</v>
      </c>
      <c r="O38" s="36">
        <f>+N38*1000000/(365*86400)</f>
        <v>6.43423389142567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2016-07-11T03:04:47Z</cp:lastPrinted>
  <dcterms:created xsi:type="dcterms:W3CDTF">1994-01-31T08:04:27Z</dcterms:created>
  <dcterms:modified xsi:type="dcterms:W3CDTF">2023-04-24T08:06:16Z</dcterms:modified>
  <cp:category/>
  <cp:version/>
  <cp:contentType/>
  <cp:contentStatus/>
</cp:coreProperties>
</file>