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<sst xmlns="http://schemas.openxmlformats.org/spreadsheetml/2006/main" count="29" uniqueCount="24">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</sst>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6" fillId="33" borderId="15" xfId="0" applyNumberFormat="1" applyFont="1" applyFill="1" applyBorder="1" applyAlignment="1" applyProtection="1">
      <alignment horizontal="center" vertical="center"/>
      <protection/>
    </xf>
    <xf numFmtId="236" fontId="56" fillId="35" borderId="16" xfId="0" applyNumberFormat="1" applyFont="1" applyFill="1" applyBorder="1" applyAlignment="1" applyProtection="1">
      <alignment horizontal="center" vertical="center"/>
      <protection/>
    </xf>
    <xf numFmtId="236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>
      <alignment horizontal="center" vertical="center"/>
    </xf>
    <xf numFmtId="1" fontId="57" fillId="33" borderId="15" xfId="0" applyNumberFormat="1" applyFont="1" applyFill="1" applyBorder="1" applyAlignment="1" applyProtection="1">
      <alignment horizontal="center" vertical="center"/>
      <protection/>
    </xf>
    <xf numFmtId="236" fontId="57" fillId="35" borderId="16" xfId="0" applyNumberFormat="1" applyFont="1" applyFill="1" applyBorder="1" applyAlignment="1" applyProtection="1">
      <alignment horizontal="center" vertical="center"/>
      <protection/>
    </xf>
    <xf numFmtId="236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8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3075"/>
          <c:w val="0.85925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'P.76-H.05'!$N$7:$N$30</c:f>
              <c:numCache>
                <c:ptCount val="24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128.91</c:v>
                </c:pt>
                <c:pt idx="21">
                  <c:v>193.24241279999993</c:v>
                </c:pt>
                <c:pt idx="22">
                  <c:v>348.95663999999994</c:v>
                </c:pt>
                <c:pt idx="23">
                  <c:v>311.6646719999997</c:v>
                </c:pt>
              </c:numCache>
            </c:numRef>
          </c:val>
        </c:ser>
        <c:gapWidth val="100"/>
        <c:axId val="5703552"/>
        <c:axId val="51331969"/>
      </c:barChart>
      <c:lineChart>
        <c:grouping val="standard"/>
        <c:varyColors val="0"/>
        <c:ser>
          <c:idx val="1"/>
          <c:order val="1"/>
          <c:tx>
            <c:v>ค่าเฉลี่ย 233.0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'P.76-H.05'!$P$7:$P$29</c:f>
              <c:numCache>
                <c:ptCount val="23"/>
                <c:pt idx="0">
                  <c:v>233.03243568695657</c:v>
                </c:pt>
                <c:pt idx="1">
                  <c:v>233.03243568695657</c:v>
                </c:pt>
                <c:pt idx="2">
                  <c:v>233.03243568695657</c:v>
                </c:pt>
                <c:pt idx="3">
                  <c:v>233.03243568695657</c:v>
                </c:pt>
                <c:pt idx="4">
                  <c:v>233.03243568695657</c:v>
                </c:pt>
                <c:pt idx="5">
                  <c:v>233.03243568695657</c:v>
                </c:pt>
                <c:pt idx="6">
                  <c:v>233.03243568695657</c:v>
                </c:pt>
                <c:pt idx="7">
                  <c:v>233.03243568695657</c:v>
                </c:pt>
                <c:pt idx="8">
                  <c:v>233.03243568695657</c:v>
                </c:pt>
                <c:pt idx="9">
                  <c:v>233.03243568695657</c:v>
                </c:pt>
                <c:pt idx="10">
                  <c:v>233.03243568695657</c:v>
                </c:pt>
                <c:pt idx="11">
                  <c:v>233.03243568695657</c:v>
                </c:pt>
                <c:pt idx="12">
                  <c:v>233.03243568695657</c:v>
                </c:pt>
                <c:pt idx="13">
                  <c:v>233.03243568695657</c:v>
                </c:pt>
                <c:pt idx="14">
                  <c:v>233.03243568695657</c:v>
                </c:pt>
                <c:pt idx="15">
                  <c:v>233.03243568695657</c:v>
                </c:pt>
                <c:pt idx="16">
                  <c:v>233.03243568695657</c:v>
                </c:pt>
                <c:pt idx="17">
                  <c:v>233.03243568695657</c:v>
                </c:pt>
                <c:pt idx="18">
                  <c:v>233.03243568695657</c:v>
                </c:pt>
                <c:pt idx="19">
                  <c:v>233.03243568695657</c:v>
                </c:pt>
                <c:pt idx="20">
                  <c:v>233.03243568695657</c:v>
                </c:pt>
                <c:pt idx="21">
                  <c:v>233.03243568695657</c:v>
                </c:pt>
                <c:pt idx="22">
                  <c:v>233.03243568695657</c:v>
                </c:pt>
              </c:numCache>
            </c:numRef>
          </c:val>
          <c:smooth val="0"/>
        </c:ser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331969"/>
        <c:crossesAt val="0"/>
        <c:auto val="1"/>
        <c:lblOffset val="100"/>
        <c:tickLblSkip val="1"/>
        <c:noMultiLvlLbl val="0"/>
      </c:catAx>
      <c:valAx>
        <c:axId val="5133196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7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showGridLines="0" zoomScalePageLayoutView="0" workbookViewId="0" topLeftCell="A25">
      <selection activeCell="B30" sqref="B30:K30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29">$N$36</f>
        <v>233.03243568695657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8">+N8*1000000/(365*86400)</f>
        <v>6.73306697108067</v>
      </c>
      <c r="P8" s="37">
        <f t="shared" si="0"/>
        <v>233.03243568695657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233.03243568695657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233.03243568695657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233.03243568695657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233.03243568695657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233.03243568695657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233.03243568695657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233.03243568695657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233.03243568695657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233.03243568695657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233.03243568695657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233.03243568695657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233.03243568695657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233.03243568695657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233.03243568695657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233.03243568695657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233.03243568695657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233.03243568695657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233.03243568695657</v>
      </c>
    </row>
    <row r="27" spans="1:16" ht="15" customHeight="1">
      <c r="A27" s="32">
        <v>2563</v>
      </c>
      <c r="B27" s="33">
        <v>0</v>
      </c>
      <c r="C27" s="33">
        <v>0</v>
      </c>
      <c r="D27" s="33">
        <v>0</v>
      </c>
      <c r="E27" s="33">
        <v>0</v>
      </c>
      <c r="F27" s="33">
        <v>14.94</v>
      </c>
      <c r="G27" s="33">
        <v>55.43</v>
      </c>
      <c r="H27" s="33">
        <v>33.17</v>
      </c>
      <c r="I27" s="33">
        <v>22.85</v>
      </c>
      <c r="J27" s="33">
        <v>1.17</v>
      </c>
      <c r="K27" s="33">
        <v>0.73</v>
      </c>
      <c r="L27" s="33">
        <v>0.45</v>
      </c>
      <c r="M27" s="33">
        <v>0.17</v>
      </c>
      <c r="N27" s="35">
        <f t="shared" si="3"/>
        <v>128.91</v>
      </c>
      <c r="O27" s="36">
        <f t="shared" si="2"/>
        <v>4.087709284627093</v>
      </c>
      <c r="P27" s="37">
        <f t="shared" si="0"/>
        <v>233.03243568695657</v>
      </c>
    </row>
    <row r="28" spans="1:16" ht="15" customHeight="1">
      <c r="A28" s="40">
        <v>2564</v>
      </c>
      <c r="B28" s="41">
        <v>1.4319936000000009</v>
      </c>
      <c r="C28" s="41">
        <v>3.1577472000000015</v>
      </c>
      <c r="D28" s="41">
        <v>2.4312959999999997</v>
      </c>
      <c r="E28" s="41">
        <v>11.542176000000001</v>
      </c>
      <c r="F28" s="41">
        <v>7.093440000000001</v>
      </c>
      <c r="G28" s="41">
        <v>118.96847999999989</v>
      </c>
      <c r="H28" s="41">
        <v>26.904960000000013</v>
      </c>
      <c r="I28" s="41">
        <v>10.212480000000006</v>
      </c>
      <c r="J28" s="41">
        <v>4.138560000000001</v>
      </c>
      <c r="K28" s="41">
        <v>3.2184000000000013</v>
      </c>
      <c r="L28" s="41">
        <v>2.2118400000000005</v>
      </c>
      <c r="M28" s="41">
        <v>1.9310400000000003</v>
      </c>
      <c r="N28" s="42">
        <f>SUM(B28:M28)</f>
        <v>193.24241279999993</v>
      </c>
      <c r="O28" s="43">
        <f t="shared" si="2"/>
        <v>6.127676712328765</v>
      </c>
      <c r="P28" s="37">
        <f t="shared" si="0"/>
        <v>233.03243568695657</v>
      </c>
    </row>
    <row r="29" spans="1:16" ht="15" customHeight="1">
      <c r="A29" s="32">
        <v>2565</v>
      </c>
      <c r="B29" s="33">
        <v>1.73232</v>
      </c>
      <c r="C29" s="33">
        <v>5.840640000000002</v>
      </c>
      <c r="D29" s="33">
        <v>3.192480000000001</v>
      </c>
      <c r="E29" s="33">
        <v>12.791520000000009</v>
      </c>
      <c r="F29" s="33">
        <v>23.258880000000016</v>
      </c>
      <c r="G29" s="33">
        <v>162.74736000000001</v>
      </c>
      <c r="H29" s="33">
        <v>114.41519999999994</v>
      </c>
      <c r="I29" s="33">
        <v>9.979200000000002</v>
      </c>
      <c r="J29" s="33">
        <v>6.661439999999997</v>
      </c>
      <c r="K29" s="33">
        <v>3.6331200000000003</v>
      </c>
      <c r="L29" s="33">
        <v>2.08224</v>
      </c>
      <c r="M29" s="33">
        <v>2.62224</v>
      </c>
      <c r="N29" s="35">
        <f>SUM(B29:M29)</f>
        <v>348.95663999999994</v>
      </c>
      <c r="O29" s="36">
        <f>+N29*1000000/(365*86400)</f>
        <v>11.065342465753423</v>
      </c>
      <c r="P29" s="37">
        <f t="shared" si="0"/>
        <v>233.03243568695657</v>
      </c>
    </row>
    <row r="30" spans="1:16" ht="15" customHeight="1">
      <c r="A30" s="44">
        <v>2566</v>
      </c>
      <c r="B30" s="45">
        <v>1.3824</v>
      </c>
      <c r="C30" s="45">
        <v>1.2398399999999998</v>
      </c>
      <c r="D30" s="45">
        <v>1.8100800000000006</v>
      </c>
      <c r="E30" s="45">
        <v>1.5076800000000004</v>
      </c>
      <c r="F30" s="45">
        <v>2.2032000000000003</v>
      </c>
      <c r="G30" s="45">
        <v>93.88310399999988</v>
      </c>
      <c r="H30" s="45">
        <v>157.7793599999998</v>
      </c>
      <c r="I30" s="45">
        <v>41.32166399999997</v>
      </c>
      <c r="J30" s="45">
        <v>7.934976000000007</v>
      </c>
      <c r="K30" s="45">
        <v>2.6023680000000016</v>
      </c>
      <c r="L30" s="45"/>
      <c r="M30" s="45"/>
      <c r="N30" s="46">
        <f>SUM(B30:M30)</f>
        <v>311.6646719999997</v>
      </c>
      <c r="O30" s="47">
        <f>+N30*1000000/(365*86400)</f>
        <v>9.88282191780821</v>
      </c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4" t="s">
        <v>19</v>
      </c>
      <c r="B35" s="38">
        <f>MAX(B7:B29)</f>
        <v>14.904</v>
      </c>
      <c r="C35" s="38">
        <f aca="true" t="shared" si="4" ref="C35:M35">MAX(C7:C29)</f>
        <v>111.26160000000003</v>
      </c>
      <c r="D35" s="38">
        <f t="shared" si="4"/>
        <v>42.656544</v>
      </c>
      <c r="E35" s="38">
        <f t="shared" si="4"/>
        <v>43.59</v>
      </c>
      <c r="F35" s="38">
        <f t="shared" si="4"/>
        <v>95.25081600000001</v>
      </c>
      <c r="G35" s="38">
        <f t="shared" si="4"/>
        <v>275.629</v>
      </c>
      <c r="H35" s="38">
        <f t="shared" si="4"/>
        <v>225.3052800000001</v>
      </c>
      <c r="I35" s="38">
        <f t="shared" si="4"/>
        <v>62.593</v>
      </c>
      <c r="J35" s="38">
        <f t="shared" si="4"/>
        <v>23.39</v>
      </c>
      <c r="K35" s="38">
        <f t="shared" si="4"/>
        <v>22.68</v>
      </c>
      <c r="L35" s="38">
        <f t="shared" si="4"/>
        <v>3.614</v>
      </c>
      <c r="M35" s="38">
        <f t="shared" si="4"/>
        <v>3.78</v>
      </c>
      <c r="N35" s="38">
        <f>MAX(N7:N29)</f>
        <v>718.7365440000003</v>
      </c>
      <c r="O35" s="36">
        <f>+N35*1000000/(365*86400)</f>
        <v>22.790986301369873</v>
      </c>
      <c r="P35" s="39"/>
    </row>
    <row r="36" spans="1:16" ht="15" customHeight="1">
      <c r="A36" s="34" t="s">
        <v>16</v>
      </c>
      <c r="B36" s="38">
        <f>AVERAGE(B7:B29)</f>
        <v>2.9823357217391306</v>
      </c>
      <c r="C36" s="38">
        <f aca="true" t="shared" si="5" ref="C36:M36">AVERAGE(C7:C29)</f>
        <v>18.444727443478264</v>
      </c>
      <c r="D36" s="38">
        <f t="shared" si="5"/>
        <v>12.531860869565215</v>
      </c>
      <c r="E36" s="38">
        <f t="shared" si="5"/>
        <v>9.931327652173914</v>
      </c>
      <c r="F36" s="38">
        <f t="shared" si="5"/>
        <v>23.075438260869568</v>
      </c>
      <c r="G36" s="38">
        <f t="shared" si="5"/>
        <v>70.39776939130437</v>
      </c>
      <c r="H36" s="38">
        <f t="shared" si="5"/>
        <v>61.811837565217395</v>
      </c>
      <c r="I36" s="38">
        <f t="shared" si="5"/>
        <v>20.735693217391308</v>
      </c>
      <c r="J36" s="38">
        <f t="shared" si="5"/>
        <v>6.64540695652174</v>
      </c>
      <c r="K36" s="38">
        <f t="shared" si="5"/>
        <v>3.5986650434782614</v>
      </c>
      <c r="L36" s="38">
        <f t="shared" si="5"/>
        <v>1.4925053913043491</v>
      </c>
      <c r="M36" s="38">
        <f t="shared" si="5"/>
        <v>1.3848681739130435</v>
      </c>
      <c r="N36" s="38">
        <f>SUM(B36:M36)</f>
        <v>233.03243568695657</v>
      </c>
      <c r="O36" s="36">
        <f>+N36*1000000/(365*86400)</f>
        <v>7.389410061103392</v>
      </c>
      <c r="P36" s="39"/>
    </row>
    <row r="37" spans="1:16" ht="15" customHeight="1">
      <c r="A37" s="34" t="s">
        <v>20</v>
      </c>
      <c r="B37" s="38">
        <f>MIN(B7:B29)</f>
        <v>0</v>
      </c>
      <c r="C37" s="38">
        <f aca="true" t="shared" si="6" ref="C37:M37">MIN(C7:C29)</f>
        <v>0</v>
      </c>
      <c r="D37" s="38">
        <f t="shared" si="6"/>
        <v>0</v>
      </c>
      <c r="E37" s="38">
        <f t="shared" si="6"/>
        <v>0</v>
      </c>
      <c r="F37" s="38">
        <f t="shared" si="6"/>
        <v>0.54</v>
      </c>
      <c r="G37" s="38">
        <f t="shared" si="6"/>
        <v>3.97</v>
      </c>
      <c r="H37" s="38">
        <f t="shared" si="6"/>
        <v>5.99</v>
      </c>
      <c r="I37" s="38">
        <f t="shared" si="6"/>
        <v>2.24</v>
      </c>
      <c r="J37" s="38">
        <f t="shared" si="6"/>
        <v>1.17</v>
      </c>
      <c r="K37" s="38">
        <f t="shared" si="6"/>
        <v>0.73</v>
      </c>
      <c r="L37" s="38">
        <f t="shared" si="6"/>
        <v>0.27043199999999984</v>
      </c>
      <c r="M37" s="38">
        <f t="shared" si="6"/>
        <v>0.17</v>
      </c>
      <c r="N37" s="38">
        <f>MIN(N7:N29)</f>
        <v>42.279999999999994</v>
      </c>
      <c r="O37" s="36">
        <f>+N37*1000000/(365*86400)</f>
        <v>1.3406900050735664</v>
      </c>
      <c r="P37" s="39"/>
    </row>
    <row r="38" spans="1:15" ht="21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4.75" customHeight="1">
      <c r="A46" s="26"/>
      <c r="B46" s="27"/>
      <c r="C46" s="28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2016-07-11T03:10:31Z</cp:lastPrinted>
  <dcterms:created xsi:type="dcterms:W3CDTF">1994-01-31T08:04:27Z</dcterms:created>
  <dcterms:modified xsi:type="dcterms:W3CDTF">2024-02-20T02:47:38Z</dcterms:modified>
  <cp:category/>
  <cp:version/>
  <cp:contentType/>
  <cp:contentStatus/>
</cp:coreProperties>
</file>