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<sst xmlns="http://schemas.openxmlformats.org/spreadsheetml/2006/main" count="50" uniqueCount="25">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</sst>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P.79 น้ำแม่กวง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'P.79'!$D$36:$O$36</c:f>
              <c:numCache/>
            </c:numRef>
          </c:xVal>
          <c:yVal>
            <c:numRef>
              <c:f>'P.79'!$D$37:$O$37</c:f>
              <c:numCache/>
            </c:numRef>
          </c:yVal>
          <c:smooth val="0"/>
        </c:ser>
        <c:axId val="29030545"/>
        <c:axId val="59948314"/>
      </c:scatterChart>
      <c:valAx>
        <c:axId val="290305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948314"/>
        <c:crossesAt val="1"/>
        <c:crossBetween val="midCat"/>
        <c:dispUnits/>
        <c:majorUnit val="10"/>
      </c:valAx>
      <c:valAx>
        <c:axId val="5994831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030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1.9905882352941149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0.8505558823529453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3">I41</f>
        <v>2544</v>
      </c>
      <c r="B6" s="84">
        <f aca="true" t="shared" si="1" ref="B6:B13">J41</f>
        <v>4.7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0.9222558659899894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2545</v>
      </c>
      <c r="B7" s="84">
        <f t="shared" si="1"/>
        <v>1.92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2546</v>
      </c>
      <c r="B8" s="84">
        <f t="shared" si="1"/>
        <v>1.9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2547</v>
      </c>
      <c r="B9" s="84">
        <f t="shared" si="1"/>
        <v>2.7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2548</v>
      </c>
      <c r="B10" s="84">
        <f t="shared" si="1"/>
        <v>2.78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2549</v>
      </c>
      <c r="B11" s="84">
        <f t="shared" si="1"/>
        <v>1.75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2550</v>
      </c>
      <c r="B12" s="84">
        <f t="shared" si="1"/>
        <v>0.7799999999999727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2551</v>
      </c>
      <c r="B13" s="84">
        <f t="shared" si="1"/>
        <v>2.19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2552</v>
      </c>
      <c r="B14" s="84">
        <v>2.5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2553</v>
      </c>
      <c r="B15" s="84">
        <v>2.12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2554</v>
      </c>
      <c r="B16" s="84">
        <v>2.45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2555</v>
      </c>
      <c r="B17" s="84">
        <v>1.5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2556</v>
      </c>
      <c r="B18" s="84">
        <v>1.1999999999999886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2557</v>
      </c>
      <c r="B19" s="84">
        <v>1.6999999999999886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2558</v>
      </c>
      <c r="B20" s="84">
        <v>0.79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2559</v>
      </c>
      <c r="B21" s="84">
        <v>1.26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2560</v>
      </c>
      <c r="B22" s="84">
        <v>1.6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1.86</v>
      </c>
      <c r="E37" s="82">
        <f t="shared" si="3"/>
        <v>2.33</v>
      </c>
      <c r="F37" s="82">
        <f t="shared" si="3"/>
        <v>2.64</v>
      </c>
      <c r="G37" s="82">
        <f t="shared" si="3"/>
        <v>2.86</v>
      </c>
      <c r="H37" s="82">
        <f t="shared" si="3"/>
        <v>3.04</v>
      </c>
      <c r="I37" s="82">
        <f t="shared" si="3"/>
        <v>3.53</v>
      </c>
      <c r="J37" s="82">
        <f t="shared" si="3"/>
        <v>4.17</v>
      </c>
      <c r="K37" s="82">
        <f t="shared" si="3"/>
        <v>4.37</v>
      </c>
      <c r="L37" s="82">
        <f t="shared" si="3"/>
        <v>4.99</v>
      </c>
      <c r="M37" s="83">
        <f t="shared" si="3"/>
        <v>5.61</v>
      </c>
      <c r="N37" s="83">
        <f t="shared" si="3"/>
        <v>6.23</v>
      </c>
      <c r="O37" s="83">
        <f t="shared" si="3"/>
        <v>7.04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2544</v>
      </c>
      <c r="J41" s="90">
        <v>4.7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2545</v>
      </c>
      <c r="J42" s="90">
        <v>1.92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2546</v>
      </c>
      <c r="J43" s="90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2547</v>
      </c>
      <c r="J44" s="90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2548</v>
      </c>
      <c r="J45" s="90">
        <v>2.78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2549</v>
      </c>
      <c r="J46" s="90">
        <v>1.75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2550</v>
      </c>
      <c r="J47" s="90">
        <v>0.7799999999999727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2551</v>
      </c>
      <c r="J48" s="90">
        <v>2.19</v>
      </c>
      <c r="K48" s="18"/>
      <c r="S48" s="40"/>
      <c r="T48">
        <f>444.75-442.3</f>
        <v>2.4499999999999886</v>
      </c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2552</v>
      </c>
      <c r="J49" s="90">
        <v>2.5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2553</v>
      </c>
      <c r="J50" s="90">
        <v>2.12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2554</v>
      </c>
      <c r="J51" s="90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2555</v>
      </c>
      <c r="J52" s="90">
        <v>1.5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2556</v>
      </c>
      <c r="J53" s="90">
        <v>1.1999999999999886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2557</v>
      </c>
      <c r="J54" s="90">
        <v>1.6999999999999886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2558</v>
      </c>
      <c r="J55" s="90">
        <v>0.79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2559</v>
      </c>
      <c r="J56" s="90">
        <v>1.26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2560</v>
      </c>
      <c r="J57" s="90">
        <v>1.6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1.127376944232183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1.5313984295698424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9"/>
    </sheetView>
  </sheetViews>
  <sheetFormatPr defaultColWidth="9.140625" defaultRowHeight="21.75"/>
  <sheetData>
    <row r="1" ht="21.75">
      <c r="D1" s="79">
        <v>442.3</v>
      </c>
    </row>
    <row r="2" spans="2:4" ht="21.75">
      <c r="B2">
        <v>2544</v>
      </c>
      <c r="C2" s="96"/>
      <c r="D2" s="95">
        <v>4.7</v>
      </c>
    </row>
    <row r="3" spans="2:4" ht="21.75">
      <c r="B3">
        <v>2545</v>
      </c>
      <c r="C3" s="96"/>
      <c r="D3" s="95">
        <v>1.92</v>
      </c>
    </row>
    <row r="4" spans="2:4" ht="21.75">
      <c r="B4">
        <v>2546</v>
      </c>
      <c r="C4" s="97"/>
      <c r="D4" s="95">
        <v>1.9</v>
      </c>
    </row>
    <row r="5" spans="2:4" ht="21.75">
      <c r="B5">
        <v>2547</v>
      </c>
      <c r="C5" s="96"/>
      <c r="D5" s="95">
        <v>2.7</v>
      </c>
    </row>
    <row r="6" spans="2:4" ht="21.75">
      <c r="B6">
        <v>2548</v>
      </c>
      <c r="C6" s="96"/>
      <c r="D6" s="95">
        <v>2.78</v>
      </c>
    </row>
    <row r="7" spans="2:4" ht="21.75">
      <c r="B7">
        <v>2549</v>
      </c>
      <c r="C7" s="96"/>
      <c r="D7" s="95">
        <v>1.75</v>
      </c>
    </row>
    <row r="8" spans="2:4" ht="21.75">
      <c r="B8">
        <v>2550</v>
      </c>
      <c r="C8" s="96">
        <v>443.08</v>
      </c>
      <c r="D8" s="95">
        <f>C8-$D$1</f>
        <v>0.7799999999999727</v>
      </c>
    </row>
    <row r="9" spans="2:4" ht="21.75">
      <c r="B9">
        <v>2551</v>
      </c>
      <c r="C9" s="96">
        <v>444.49</v>
      </c>
      <c r="D9" s="95">
        <f>C9-$D$1</f>
        <v>2.1899999999999977</v>
      </c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2018-01-15T07:13:55Z</dcterms:modified>
  <cp:category/>
  <cp:version/>
  <cp:contentType/>
  <cp:contentStatus/>
</cp:coreProperties>
</file>