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35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9" sheetId="6" r:id="rId6"/>
  </sheets>
  <definedNames>
    <definedName name="_xlnm.Print_Area" localSheetId="5">'P79'!$G$1:$O$34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D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<sst xmlns="http://schemas.openxmlformats.org/spreadsheetml/2006/main" count="628" uniqueCount="151">
  <si>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</si>
  <si>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</si>
  <si>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</si>
  <si>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</si>
  <si>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</si>
  <si>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</si>
  <si>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</si>
  <si>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</si>
  <si>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</si>
  <si>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</si>
  <si>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</si>
  <si>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</si>
  <si>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</si>
  <si>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</si>
  <si>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</si>
  <si>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</si>
  <si>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</si>
  <si>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</si>
  <si>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</si>
  <si>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</si>
  <si>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</si>
  <si>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</si>
  <si>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</si>
  <si>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</si>
  <si>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</si>
  <si>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</si>
  <si>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</si>
  <si>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</si>
  <si>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</si>
  <si>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</si>
  <si>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</si>
  <si>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</si>
  <si>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</si>
  <si>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</si>
  <si>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</si>
  <si>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</si>
  <si>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</si>
  <si>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</si>
  <si>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</si>
  <si>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</si>
  <si>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</si>
  <si>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</si>
  <si>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</si>
  <si>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</si>
  <si>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</si>
  <si>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</si>
  <si>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</si>
  <si>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</si>
  <si>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</si>
  <si>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</si>
  <si>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</si>
  <si>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</si>
  <si>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</si>
  <si>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</si>
  <si>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</si>
  <si>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</si>
  <si>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</si>
  <si>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</si>
  <si>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</si>
  <si>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</si>
  <si>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</si>
  <si>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</si>
  <si>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</si>
  <si>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</si>
  <si>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</si>
  <si>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</si>
  <si>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</si>
  <si>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</si>
  <si>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</si>
  <si>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</si>
  <si>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</si>
  <si>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</si>
  <si>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</si>
  <si>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</si>
  <si>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</si>
  <si>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</si>
  <si>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</si>
  <si>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</si>
  <si>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</si>
  <si>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</si>
  <si>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</si>
  <si>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</si>
  <si>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</si>
  <si>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</si>
  <si>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</si>
  <si>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</si>
  <si>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</si>
  <si>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</si>
  <si>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</si>
  <si>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</si>
  <si>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</si>
  <si>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</si>
  <si>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</si>
  <si>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64-66</t>
  </si>
  <si>
    <t>67-69</t>
  </si>
  <si>
    <t>70-72</t>
  </si>
  <si>
    <t>91-93</t>
  </si>
  <si>
    <t>94-96</t>
  </si>
  <si>
    <t>97-99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</si>
  <si>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</si>
  <si>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</si>
  <si>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</si>
  <si>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</si>
  <si>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</si>
  <si>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</si>
  <si>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</si>
  <si>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34-36 </t>
  </si>
  <si>
    <t>100-102</t>
  </si>
  <si>
    <t>103-105</t>
  </si>
  <si>
    <t>106-108</t>
  </si>
  <si>
    <t>River..........Nam Khang..........................................................................................</t>
  </si>
  <si>
    <t>Nam Mae Khang</t>
  </si>
  <si>
    <t>A.Dai Saket</t>
  </si>
  <si>
    <t>Chiang Mai</t>
  </si>
  <si>
    <t>การคำนวณตะกอน สถานี   P.79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</si>
  <si>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</si>
  <si>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</si>
  <si>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</si>
  <si>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</si>
  <si>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</si>
  <si>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</si>
  <si>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</si>
  <si>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</si>
  <si>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</si>
  <si>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</si>
  <si>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</si>
  <si>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</si>
  <si>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</si>
  <si>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</si>
  <si>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</si>
  <si>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</si>
  <si>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</si>
  <si>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</si>
  <si>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</si>
  <si>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</si>
  <si>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</si>
  <si>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</si>
  <si>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</si>
  <si>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P.79................................ Water year…2006-2015....... </t>
  </si>
  <si>
    <r>
      <t>Drainage Area......136..................Km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</si>
  <si>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136 Km.</t>
    </r>
    <r>
      <rPr>
        <vertAlign val="superscript"/>
        <sz val="14"/>
        <rFont val="DilleniaUPC"/>
        <family val="1"/>
      </rPr>
      <t>2</t>
    </r>
  </si>
  <si>
    <t>Zero Gage 442.300 M. msl.</t>
  </si>
  <si>
    <t>ไฟฟ้าดับ</t>
  </si>
  <si>
    <t>ทำให้ตะกอนไม่มาจากธรรมชาติเป็นตะกอนมาจากงานก่อสร้าง</t>
  </si>
  <si>
    <t>เดือนม.ค.63เป็นต้นไปสำรวจตะกอนไม่ได้เนื่องจากทำสะพาน</t>
  </si>
  <si>
    <t>Station  P.79  Water year 2022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</si>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</sst>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.0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58" applyFont="1">
      <alignment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16" xfId="56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17" xfId="0" applyNumberFormat="1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7" applyNumberFormat="1" applyFont="1" applyFill="1" applyBorder="1">
      <alignment/>
      <protection/>
    </xf>
    <xf numFmtId="191" fontId="4" fillId="0" borderId="19" xfId="0" applyNumberFormat="1" applyFont="1" applyBorder="1" applyAlignment="1">
      <alignment/>
    </xf>
    <xf numFmtId="191" fontId="4" fillId="0" borderId="19" xfId="0" applyNumberFormat="1" applyFont="1" applyBorder="1" applyAlignment="1">
      <alignment horizontal="right"/>
    </xf>
    <xf numFmtId="191" fontId="4" fillId="0" borderId="19" xfId="57" applyNumberFormat="1" applyFont="1" applyFill="1" applyBorder="1">
      <alignment/>
      <protection/>
    </xf>
    <xf numFmtId="191" fontId="4" fillId="0" borderId="0" xfId="57" applyNumberFormat="1" applyFont="1" applyBorder="1" applyAlignment="1" quotePrefix="1">
      <alignment horizontal="center"/>
      <protection/>
    </xf>
    <xf numFmtId="16" fontId="4" fillId="0" borderId="0" xfId="57" applyNumberFormat="1" applyFont="1" applyBorder="1" applyAlignment="1" quotePrefix="1">
      <alignment horizontal="center"/>
      <protection/>
    </xf>
    <xf numFmtId="191" fontId="4" fillId="0" borderId="19" xfId="57" applyNumberFormat="1" applyFont="1" applyBorder="1" applyAlignment="1">
      <alignment horizontal="right"/>
      <protection/>
    </xf>
    <xf numFmtId="0" fontId="4" fillId="0" borderId="19" xfId="57" applyFont="1" applyBorder="1" applyAlignment="1">
      <alignment horizontal="center"/>
      <protection/>
    </xf>
    <xf numFmtId="191" fontId="4" fillId="0" borderId="19" xfId="57" applyNumberFormat="1" applyFont="1" applyBorder="1" applyAlignment="1" quotePrefix="1">
      <alignment horizontal="center"/>
      <protection/>
    </xf>
    <xf numFmtId="191" fontId="4" fillId="0" borderId="20" xfId="57" applyNumberFormat="1" applyFont="1" applyFill="1" applyBorder="1" applyAlignment="1">
      <alignment horizontal="right"/>
      <protection/>
    </xf>
    <xf numFmtId="191" fontId="4" fillId="0" borderId="0" xfId="59" applyNumberFormat="1" applyFont="1" applyFill="1" applyBorder="1">
      <alignment/>
      <protection/>
    </xf>
    <xf numFmtId="0" fontId="4" fillId="0" borderId="19" xfId="0" applyFont="1" applyBorder="1" applyAlignment="1">
      <alignment horizontal="center"/>
    </xf>
    <xf numFmtId="191" fontId="4" fillId="0" borderId="19" xfId="57" applyNumberFormat="1" applyFont="1" applyFill="1" applyBorder="1" applyAlignment="1">
      <alignment horizontal="right"/>
      <protection/>
    </xf>
    <xf numFmtId="191" fontId="4" fillId="0" borderId="19" xfId="57" applyNumberFormat="1" applyFont="1" applyBorder="1">
      <alignment/>
      <protection/>
    </xf>
    <xf numFmtId="0" fontId="4" fillId="0" borderId="20" xfId="0" applyFont="1" applyBorder="1" applyAlignment="1">
      <alignment horizontal="center"/>
    </xf>
    <xf numFmtId="191" fontId="4" fillId="0" borderId="20" xfId="0" applyNumberFormat="1" applyFont="1" applyBorder="1" applyAlignment="1">
      <alignment/>
    </xf>
    <xf numFmtId="191" fontId="4" fillId="0" borderId="20" xfId="0" applyNumberFormat="1" applyFont="1" applyBorder="1" applyAlignment="1">
      <alignment horizontal="right"/>
    </xf>
    <xf numFmtId="191" fontId="4" fillId="0" borderId="20" xfId="57" applyNumberFormat="1" applyFont="1" applyFill="1" applyBorder="1">
      <alignment/>
      <protection/>
    </xf>
    <xf numFmtId="191" fontId="4" fillId="0" borderId="20" xfId="57" applyNumberFormat="1" applyFont="1" applyBorder="1" applyAlignment="1">
      <alignment horizontal="right"/>
      <protection/>
    </xf>
    <xf numFmtId="191" fontId="4" fillId="0" borderId="20" xfId="57" applyNumberFormat="1" applyFont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19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91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 horizontal="right"/>
    </xf>
    <xf numFmtId="191" fontId="4" fillId="0" borderId="21" xfId="57" applyNumberFormat="1" applyFont="1" applyFill="1" applyBorder="1">
      <alignment/>
      <protection/>
    </xf>
    <xf numFmtId="49" fontId="4" fillId="0" borderId="21" xfId="0" applyNumberFormat="1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2" xfId="57" applyNumberFormat="1" applyFont="1" applyFill="1" applyBorder="1">
      <alignment/>
      <protection/>
    </xf>
    <xf numFmtId="49" fontId="4" fillId="0" borderId="22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207" fontId="4" fillId="0" borderId="0" xfId="0" applyNumberFormat="1" applyFont="1" applyBorder="1" applyAlignment="1">
      <alignment/>
    </xf>
    <xf numFmtId="207" fontId="4" fillId="0" borderId="23" xfId="0" applyNumberFormat="1" applyFont="1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24" xfId="0" applyNumberFormat="1" applyFont="1" applyBorder="1" applyAlignment="1">
      <alignment horizontal="center"/>
    </xf>
    <xf numFmtId="207" fontId="4" fillId="0" borderId="25" xfId="0" applyNumberFormat="1" applyFont="1" applyBorder="1" applyAlignment="1">
      <alignment horizontal="center"/>
    </xf>
    <xf numFmtId="207" fontId="4" fillId="0" borderId="26" xfId="0" applyNumberFormat="1" applyFont="1" applyBorder="1" applyAlignment="1" quotePrefix="1">
      <alignment horizontal="center"/>
    </xf>
    <xf numFmtId="207" fontId="4" fillId="0" borderId="21" xfId="0" applyNumberFormat="1" applyFont="1" applyBorder="1" applyAlignment="1">
      <alignment horizontal="center"/>
    </xf>
    <xf numFmtId="207" fontId="4" fillId="0" borderId="22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91" fontId="4" fillId="0" borderId="0" xfId="57" applyNumberFormat="1" applyFont="1" applyBorder="1" applyAlignment="1" quotePrefix="1">
      <alignment horizontal="right"/>
      <protection/>
    </xf>
    <xf numFmtId="191" fontId="4" fillId="0" borderId="19" xfId="57" applyNumberFormat="1" applyFont="1" applyBorder="1" applyAlignment="1" quotePrefix="1">
      <alignment horizontal="right"/>
      <protection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207" fontId="4" fillId="0" borderId="23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28" xfId="59" applyFont="1" applyBorder="1" applyAlignment="1">
      <alignment horizontal="center"/>
      <protection/>
    </xf>
    <xf numFmtId="0" fontId="25" fillId="0" borderId="29" xfId="59" applyFont="1" applyBorder="1" applyAlignment="1">
      <alignment horizontal="center"/>
      <protection/>
    </xf>
    <xf numFmtId="0" fontId="25" fillId="33" borderId="29" xfId="59" applyFont="1" applyFill="1" applyBorder="1" applyAlignment="1">
      <alignment horizontal="center"/>
      <protection/>
    </xf>
    <xf numFmtId="0" fontId="25" fillId="0" borderId="30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33" borderId="0" xfId="59" applyFont="1" applyFill="1" applyBorder="1" applyAlignment="1">
      <alignment horizontal="center"/>
      <protection/>
    </xf>
    <xf numFmtId="0" fontId="25" fillId="0" borderId="31" xfId="59" applyFont="1" applyBorder="1" applyAlignment="1">
      <alignment horizontal="center"/>
      <protection/>
    </xf>
    <xf numFmtId="0" fontId="25" fillId="33" borderId="32" xfId="59" applyFont="1" applyFill="1" applyBorder="1">
      <alignment/>
      <protection/>
    </xf>
    <xf numFmtId="207" fontId="0" fillId="0" borderId="33" xfId="59" applyNumberFormat="1" applyFont="1" applyBorder="1" applyAlignment="1">
      <alignment horizontal="center"/>
      <protection/>
    </xf>
    <xf numFmtId="0" fontId="0" fillId="0" borderId="33" xfId="59" applyBorder="1" applyAlignment="1">
      <alignment horizontal="center"/>
      <protection/>
    </xf>
    <xf numFmtId="203" fontId="0" fillId="0" borderId="33" xfId="59" applyNumberFormat="1" applyBorder="1" applyAlignment="1">
      <alignment horizontal="right"/>
      <protection/>
    </xf>
    <xf numFmtId="203" fontId="0" fillId="0" borderId="33" xfId="59" applyNumberFormat="1" applyBorder="1">
      <alignment/>
      <protection/>
    </xf>
    <xf numFmtId="192" fontId="0" fillId="33" borderId="33" xfId="59" applyNumberFormat="1" applyFill="1" applyBorder="1">
      <alignment/>
      <protection/>
    </xf>
    <xf numFmtId="2" fontId="0" fillId="0" borderId="33" xfId="59" applyNumberFormat="1" applyBorder="1">
      <alignment/>
      <protection/>
    </xf>
    <xf numFmtId="2" fontId="0" fillId="0" borderId="34" xfId="59" applyNumberFormat="1" applyBorder="1">
      <alignment/>
      <protection/>
    </xf>
    <xf numFmtId="2" fontId="0" fillId="0" borderId="31" xfId="59" applyNumberFormat="1" applyBorder="1">
      <alignment/>
      <protection/>
    </xf>
    <xf numFmtId="2" fontId="0" fillId="0" borderId="33" xfId="59" applyNumberFormat="1" applyFont="1" applyBorder="1">
      <alignment/>
      <protection/>
    </xf>
    <xf numFmtId="2" fontId="0" fillId="0" borderId="34" xfId="59" applyNumberFormat="1" applyFont="1" applyBorder="1">
      <alignment/>
      <protection/>
    </xf>
    <xf numFmtId="207" fontId="25" fillId="0" borderId="28" xfId="59" applyNumberFormat="1" applyFont="1" applyBorder="1" applyAlignment="1">
      <alignment horizontal="center"/>
      <protection/>
    </xf>
    <xf numFmtId="207" fontId="25" fillId="0" borderId="30" xfId="59" applyNumberFormat="1" applyFont="1" applyBorder="1" applyAlignment="1">
      <alignment horizontal="center"/>
      <protection/>
    </xf>
    <xf numFmtId="207" fontId="25" fillId="0" borderId="30" xfId="59" applyNumberFormat="1" applyFont="1" applyBorder="1">
      <alignment/>
      <protection/>
    </xf>
    <xf numFmtId="207" fontId="25" fillId="0" borderId="31" xfId="59" applyNumberFormat="1" applyFont="1" applyBorder="1">
      <alignment/>
      <protection/>
    </xf>
    <xf numFmtId="207" fontId="0" fillId="0" borderId="33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33" xfId="0" applyBorder="1" applyAlignment="1">
      <alignment horizontal="center"/>
    </xf>
    <xf numFmtId="2" fontId="25" fillId="0" borderId="35" xfId="59" applyNumberFormat="1" applyFont="1" applyBorder="1" applyAlignment="1">
      <alignment horizontal="center"/>
      <protection/>
    </xf>
    <xf numFmtId="2" fontId="25" fillId="0" borderId="28" xfId="59" applyNumberFormat="1" applyFont="1" applyBorder="1" applyAlignment="1">
      <alignment horizontal="center"/>
      <protection/>
    </xf>
    <xf numFmtId="2" fontId="25" fillId="0" borderId="36" xfId="59" applyNumberFormat="1" applyFont="1" applyBorder="1" applyAlignment="1">
      <alignment horizontal="center"/>
      <protection/>
    </xf>
    <xf numFmtId="2" fontId="25" fillId="0" borderId="30" xfId="59" applyNumberFormat="1" applyFont="1" applyBorder="1" applyAlignment="1">
      <alignment horizontal="center"/>
      <protection/>
    </xf>
    <xf numFmtId="2" fontId="25" fillId="0" borderId="36" xfId="59" applyNumberFormat="1" applyFont="1" applyBorder="1">
      <alignment/>
      <protection/>
    </xf>
    <xf numFmtId="2" fontId="25" fillId="0" borderId="30" xfId="59" applyNumberFormat="1" applyFont="1" applyBorder="1">
      <alignment/>
      <protection/>
    </xf>
    <xf numFmtId="2" fontId="25" fillId="0" borderId="37" xfId="59" applyNumberFormat="1" applyFont="1" applyBorder="1" applyAlignment="1">
      <alignment horizontal="center"/>
      <protection/>
    </xf>
    <xf numFmtId="2" fontId="0" fillId="0" borderId="33" xfId="0" applyNumberFormat="1" applyBorder="1" applyAlignment="1">
      <alignment/>
    </xf>
    <xf numFmtId="2" fontId="0" fillId="0" borderId="0" xfId="0" applyNumberFormat="1" applyAlignment="1">
      <alignment/>
    </xf>
    <xf numFmtId="203" fontId="25" fillId="0" borderId="28" xfId="59" applyNumberFormat="1" applyFont="1" applyBorder="1" applyAlignment="1">
      <alignment horizontal="center"/>
      <protection/>
    </xf>
    <xf numFmtId="203" fontId="25" fillId="0" borderId="29" xfId="59" applyNumberFormat="1" applyFont="1" applyBorder="1" applyAlignment="1">
      <alignment horizontal="center"/>
      <protection/>
    </xf>
    <xf numFmtId="203" fontId="25" fillId="0" borderId="30" xfId="59" applyNumberFormat="1" applyFont="1" applyBorder="1" applyAlignment="1">
      <alignment horizontal="center"/>
      <protection/>
    </xf>
    <xf numFmtId="203" fontId="25" fillId="0" borderId="0" xfId="59" applyNumberFormat="1" applyFont="1" applyBorder="1" applyAlignment="1">
      <alignment horizontal="center"/>
      <protection/>
    </xf>
    <xf numFmtId="203" fontId="25" fillId="0" borderId="31" xfId="59" applyNumberFormat="1" applyFont="1" applyBorder="1" applyAlignment="1">
      <alignment horizontal="center"/>
      <protection/>
    </xf>
    <xf numFmtId="203" fontId="25" fillId="0" borderId="32" xfId="59" applyNumberFormat="1" applyFont="1" applyBorder="1" applyAlignment="1">
      <alignment horizontal="center"/>
      <protection/>
    </xf>
    <xf numFmtId="203" fontId="0" fillId="0" borderId="33" xfId="0" applyNumberFormat="1" applyBorder="1" applyAlignment="1">
      <alignment/>
    </xf>
    <xf numFmtId="203" fontId="0" fillId="0" borderId="0" xfId="0" applyNumberFormat="1" applyAlignment="1">
      <alignment/>
    </xf>
    <xf numFmtId="191" fontId="4" fillId="0" borderId="38" xfId="0" applyNumberFormat="1" applyFont="1" applyBorder="1" applyAlignment="1">
      <alignment horizontal="centerContinuous" vertical="center"/>
    </xf>
    <xf numFmtId="207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9" xfId="0" applyFont="1" applyBorder="1" applyAlignment="1">
      <alignment horizontal="center"/>
    </xf>
    <xf numFmtId="207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206" fontId="4" fillId="0" borderId="0" xfId="57" applyNumberFormat="1" applyFont="1" applyBorder="1" applyAlignment="1">
      <alignment horizontal="center"/>
      <protection/>
    </xf>
    <xf numFmtId="206" fontId="4" fillId="0" borderId="19" xfId="57" applyNumberFormat="1" applyFont="1" applyBorder="1" applyAlignment="1">
      <alignment horizontal="center"/>
      <protection/>
    </xf>
    <xf numFmtId="206" fontId="4" fillId="0" borderId="19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 horizontal="center"/>
    </xf>
    <xf numFmtId="206" fontId="4" fillId="0" borderId="20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203" fontId="0" fillId="0" borderId="33" xfId="59" applyNumberFormat="1" applyFont="1" applyBorder="1">
      <alignment/>
      <protection/>
    </xf>
    <xf numFmtId="192" fontId="0" fillId="33" borderId="33" xfId="59" applyNumberFormat="1" applyFont="1" applyFill="1" applyBorder="1">
      <alignment/>
      <protection/>
    </xf>
    <xf numFmtId="2" fontId="0" fillId="0" borderId="33" xfId="59" applyNumberFormat="1" applyFont="1" applyBorder="1">
      <alignment/>
      <protection/>
    </xf>
    <xf numFmtId="0" fontId="0" fillId="0" borderId="33" xfId="59" applyFont="1" applyBorder="1" applyAlignment="1">
      <alignment horizontal="center"/>
      <protection/>
    </xf>
    <xf numFmtId="207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203" fontId="0" fillId="0" borderId="40" xfId="0" applyNumberFormat="1" applyBorder="1" applyAlignment="1">
      <alignment/>
    </xf>
    <xf numFmtId="203" fontId="0" fillId="0" borderId="40" xfId="59" applyNumberFormat="1" applyFont="1" applyBorder="1">
      <alignment/>
      <protection/>
    </xf>
    <xf numFmtId="192" fontId="0" fillId="33" borderId="40" xfId="59" applyNumberFormat="1" applyFont="1" applyFill="1" applyBorder="1">
      <alignment/>
      <protection/>
    </xf>
    <xf numFmtId="2" fontId="0" fillId="0" borderId="40" xfId="59" applyNumberFormat="1" applyFont="1" applyBorder="1">
      <alignment/>
      <protection/>
    </xf>
    <xf numFmtId="2" fontId="0" fillId="0" borderId="40" xfId="0" applyNumberFormat="1" applyBorder="1" applyAlignment="1">
      <alignment/>
    </xf>
    <xf numFmtId="207" fontId="0" fillId="0" borderId="31" xfId="0" applyNumberFormat="1" applyBorder="1" applyAlignment="1">
      <alignment/>
    </xf>
    <xf numFmtId="0" fontId="0" fillId="0" borderId="31" xfId="0" applyBorder="1" applyAlignment="1">
      <alignment horizontal="center"/>
    </xf>
    <xf numFmtId="203" fontId="0" fillId="0" borderId="31" xfId="0" applyNumberFormat="1" applyBorder="1" applyAlignment="1">
      <alignment/>
    </xf>
    <xf numFmtId="203" fontId="0" fillId="0" borderId="31" xfId="59" applyNumberFormat="1" applyFont="1" applyBorder="1">
      <alignment/>
      <protection/>
    </xf>
    <xf numFmtId="192" fontId="0" fillId="33" borderId="31" xfId="59" applyNumberFormat="1" applyFont="1" applyFill="1" applyBorder="1">
      <alignment/>
      <protection/>
    </xf>
    <xf numFmtId="2" fontId="0" fillId="0" borderId="31" xfId="59" applyNumberFormat="1" applyFont="1" applyBorder="1">
      <alignment/>
      <protection/>
    </xf>
    <xf numFmtId="2" fontId="0" fillId="0" borderId="31" xfId="0" applyNumberFormat="1" applyBorder="1" applyAlignment="1">
      <alignment/>
    </xf>
    <xf numFmtId="207" fontId="0" fillId="0" borderId="41" xfId="0" applyNumberFormat="1" applyBorder="1" applyAlignment="1">
      <alignment/>
    </xf>
    <xf numFmtId="0" fontId="0" fillId="0" borderId="41" xfId="0" applyBorder="1" applyAlignment="1">
      <alignment horizontal="center"/>
    </xf>
    <xf numFmtId="203" fontId="0" fillId="0" borderId="41" xfId="0" applyNumberFormat="1" applyBorder="1" applyAlignment="1">
      <alignment/>
    </xf>
    <xf numFmtId="203" fontId="0" fillId="0" borderId="41" xfId="59" applyNumberFormat="1" applyFont="1" applyBorder="1">
      <alignment/>
      <protection/>
    </xf>
    <xf numFmtId="192" fontId="0" fillId="33" borderId="41" xfId="59" applyNumberFormat="1" applyFont="1" applyFill="1" applyBorder="1">
      <alignment/>
      <protection/>
    </xf>
    <xf numFmtId="2" fontId="0" fillId="0" borderId="41" xfId="59" applyNumberFormat="1" applyFont="1" applyBorder="1">
      <alignment/>
      <protection/>
    </xf>
    <xf numFmtId="2" fontId="0" fillId="0" borderId="41" xfId="0" applyNumberFormat="1" applyBorder="1" applyAlignment="1">
      <alignment/>
    </xf>
    <xf numFmtId="0" fontId="0" fillId="0" borderId="33" xfId="0" applyBorder="1" applyAlignment="1">
      <alignment/>
    </xf>
    <xf numFmtId="0" fontId="25" fillId="0" borderId="32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0" fillId="0" borderId="33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192" fontId="0" fillId="33" borderId="28" xfId="59" applyNumberFormat="1" applyFont="1" applyFill="1" applyBorder="1">
      <alignment/>
      <protection/>
    </xf>
    <xf numFmtId="0" fontId="0" fillId="0" borderId="31" xfId="0" applyBorder="1" applyAlignment="1">
      <alignment/>
    </xf>
    <xf numFmtId="207" fontId="0" fillId="0" borderId="43" xfId="0" applyNumberFormat="1" applyBorder="1" applyAlignment="1">
      <alignment/>
    </xf>
    <xf numFmtId="0" fontId="0" fillId="0" borderId="43" xfId="0" applyBorder="1" applyAlignment="1">
      <alignment horizontal="center"/>
    </xf>
    <xf numFmtId="203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192" fontId="0" fillId="33" borderId="43" xfId="59" applyNumberFormat="1" applyFont="1" applyFill="1" applyBorder="1">
      <alignment/>
      <protection/>
    </xf>
    <xf numFmtId="2" fontId="0" fillId="0" borderId="43" xfId="0" applyNumberFormat="1" applyBorder="1" applyAlignment="1">
      <alignment/>
    </xf>
    <xf numFmtId="0" fontId="10" fillId="0" borderId="0" xfId="58" applyFont="1" applyAlignment="1">
      <alignment horizontal="center" vertical="center"/>
      <protection/>
    </xf>
    <xf numFmtId="191" fontId="10" fillId="0" borderId="0" xfId="58" applyNumberFormat="1" applyFont="1" applyAlignment="1">
      <alignment horizontal="center" vertical="center"/>
      <protection/>
    </xf>
    <xf numFmtId="0" fontId="12" fillId="0" borderId="0" xfId="58" applyFont="1" applyAlignment="1">
      <alignment horizontal="center" vertical="center"/>
      <protection/>
    </xf>
    <xf numFmtId="191" fontId="4" fillId="0" borderId="44" xfId="0" applyNumberFormat="1" applyFont="1" applyBorder="1" applyAlignment="1">
      <alignment horizontal="centerContinuous" vertical="center"/>
    </xf>
    <xf numFmtId="207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20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192" fontId="0" fillId="33" borderId="45" xfId="59" applyNumberFormat="1" applyFont="1" applyFill="1" applyBorder="1">
      <alignment/>
      <protection/>
    </xf>
    <xf numFmtId="2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191" fontId="15" fillId="0" borderId="0" xfId="42" applyNumberFormat="1" applyFont="1">
      <alignment/>
      <protection/>
    </xf>
    <xf numFmtId="191" fontId="15" fillId="0" borderId="0" xfId="0" applyNumberFormat="1" applyFont="1" applyBorder="1" applyAlignment="1">
      <alignment horizontal="right" vertical="center"/>
    </xf>
    <xf numFmtId="0" fontId="0" fillId="0" borderId="39" xfId="0" applyBorder="1" applyAlignment="1">
      <alignment/>
    </xf>
    <xf numFmtId="207" fontId="0" fillId="0" borderId="28" xfId="0" applyNumberFormat="1" applyBorder="1" applyAlignment="1">
      <alignment/>
    </xf>
    <xf numFmtId="0" fontId="0" fillId="0" borderId="28" xfId="0" applyBorder="1" applyAlignment="1">
      <alignment horizontal="center"/>
    </xf>
    <xf numFmtId="20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207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2" fontId="0" fillId="33" borderId="31" xfId="59" applyNumberFormat="1" applyFont="1" applyFill="1" applyBorder="1">
      <alignment/>
      <protection/>
    </xf>
    <xf numFmtId="192" fontId="0" fillId="33" borderId="33" xfId="59" applyNumberFormat="1" applyFont="1" applyFill="1" applyBorder="1">
      <alignment/>
      <protection/>
    </xf>
    <xf numFmtId="0" fontId="4" fillId="0" borderId="46" xfId="0" applyFont="1" applyBorder="1" applyAlignment="1">
      <alignment horizontal="center"/>
    </xf>
    <xf numFmtId="207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 horizontal="right"/>
    </xf>
    <xf numFmtId="0" fontId="4" fillId="0" borderId="46" xfId="0" applyFont="1" applyBorder="1" applyAlignment="1">
      <alignment/>
    </xf>
    <xf numFmtId="0" fontId="10" fillId="0" borderId="33" xfId="58" applyFont="1" applyFill="1" applyBorder="1" applyAlignment="1" applyProtection="1">
      <alignment horizontal="center" vertical="center"/>
      <protection/>
    </xf>
    <xf numFmtId="4" fontId="10" fillId="0" borderId="33" xfId="58" applyNumberFormat="1" applyFont="1" applyFill="1" applyBorder="1" applyAlignment="1" applyProtection="1">
      <alignment horizontal="center" vertical="center"/>
      <protection/>
    </xf>
    <xf numFmtId="0" fontId="0" fillId="0" borderId="0" xfId="42" applyFont="1">
      <alignment/>
      <protection/>
    </xf>
    <xf numFmtId="2" fontId="10" fillId="0" borderId="33" xfId="58" applyNumberFormat="1" applyFont="1" applyFill="1" applyBorder="1" applyAlignment="1" applyProtection="1">
      <alignment horizontal="center" vertical="center" shrinkToFit="1"/>
      <protection/>
    </xf>
    <xf numFmtId="198" fontId="10" fillId="0" borderId="33" xfId="58" applyNumberFormat="1" applyFont="1" applyFill="1" applyBorder="1" applyAlignment="1" applyProtection="1">
      <alignment horizontal="center" vertical="center" wrapText="1"/>
      <protection/>
    </xf>
    <xf numFmtId="192" fontId="10" fillId="0" borderId="33" xfId="58" applyNumberFormat="1" applyFont="1" applyFill="1" applyBorder="1" applyAlignment="1" applyProtection="1">
      <alignment horizontal="center" vertical="center" wrapText="1"/>
      <protection/>
    </xf>
    <xf numFmtId="2" fontId="10" fillId="0" borderId="33" xfId="58" applyNumberFormat="1" applyFont="1" applyFill="1" applyBorder="1" applyAlignment="1" applyProtection="1">
      <alignment horizontal="center" vertical="center"/>
      <protection/>
    </xf>
    <xf numFmtId="192" fontId="10" fillId="0" borderId="33" xfId="58" applyNumberFormat="1" applyFont="1" applyFill="1" applyBorder="1" applyAlignment="1" applyProtection="1">
      <alignment horizontal="center" vertical="center"/>
      <protection/>
    </xf>
    <xf numFmtId="0" fontId="10" fillId="34" borderId="33" xfId="58" applyFont="1" applyFill="1" applyBorder="1" applyAlignment="1" applyProtection="1" quotePrefix="1">
      <alignment horizontal="center" vertical="center"/>
      <protection/>
    </xf>
    <xf numFmtId="2" fontId="10" fillId="34" borderId="33" xfId="58" applyNumberFormat="1" applyFont="1" applyFill="1" applyBorder="1" applyAlignment="1" applyProtection="1" quotePrefix="1">
      <alignment horizontal="center" vertical="center"/>
      <protection/>
    </xf>
    <xf numFmtId="198" fontId="10" fillId="34" borderId="33" xfId="58" applyNumberFormat="1" applyFont="1" applyFill="1" applyBorder="1" applyAlignment="1" applyProtection="1" quotePrefix="1">
      <alignment horizontal="center" vertical="center"/>
      <protection/>
    </xf>
    <xf numFmtId="192" fontId="10" fillId="34" borderId="33" xfId="58" applyNumberFormat="1" applyFont="1" applyFill="1" applyBorder="1" applyAlignment="1" applyProtection="1" quotePrefix="1">
      <alignment horizontal="center" vertical="center"/>
      <protection/>
    </xf>
    <xf numFmtId="194" fontId="10" fillId="34" borderId="33" xfId="58" applyNumberFormat="1" applyFont="1" applyFill="1" applyBorder="1" applyAlignment="1" applyProtection="1" quotePrefix="1">
      <alignment horizontal="center" vertical="center"/>
      <protection/>
    </xf>
    <xf numFmtId="4" fontId="10" fillId="34" borderId="33" xfId="58" applyNumberFormat="1" applyFont="1" applyFill="1" applyBorder="1" applyAlignment="1" applyProtection="1">
      <alignment horizontal="center" vertical="center"/>
      <protection/>
    </xf>
    <xf numFmtId="207" fontId="27" fillId="0" borderId="33" xfId="0" applyNumberFormat="1" applyFont="1" applyBorder="1" applyAlignment="1">
      <alignment horizontal="center" vertical="center"/>
    </xf>
    <xf numFmtId="191" fontId="27" fillId="0" borderId="33" xfId="0" applyNumberFormat="1" applyFont="1" applyBorder="1" applyAlignment="1">
      <alignment horizontal="center" vertical="center"/>
    </xf>
    <xf numFmtId="191" fontId="27" fillId="0" borderId="33" xfId="56" applyNumberFormat="1" applyFont="1" applyBorder="1" applyAlignment="1">
      <alignment horizontal="center" vertical="center"/>
      <protection/>
    </xf>
    <xf numFmtId="194" fontId="27" fillId="0" borderId="33" xfId="56" applyNumberFormat="1" applyFont="1" applyBorder="1" applyAlignment="1">
      <alignment horizontal="center" vertical="center"/>
      <protection/>
    </xf>
    <xf numFmtId="0" fontId="27" fillId="34" borderId="33" xfId="58" applyFont="1" applyFill="1" applyBorder="1" applyAlignment="1">
      <alignment horizontal="center" vertical="center"/>
      <protection/>
    </xf>
    <xf numFmtId="0" fontId="25" fillId="35" borderId="34" xfId="59" applyFont="1" applyFill="1" applyBorder="1" applyAlignment="1">
      <alignment horizontal="center"/>
      <protection/>
    </xf>
    <xf numFmtId="0" fontId="25" fillId="35" borderId="47" xfId="59" applyFont="1" applyFill="1" applyBorder="1" applyAlignment="1">
      <alignment horizontal="center"/>
      <protection/>
    </xf>
    <xf numFmtId="0" fontId="25" fillId="35" borderId="48" xfId="59" applyFont="1" applyFill="1" applyBorder="1" applyAlignment="1">
      <alignment horizontal="center"/>
      <protection/>
    </xf>
    <xf numFmtId="0" fontId="10" fillId="0" borderId="33" xfId="58" applyFont="1" applyFill="1" applyBorder="1" applyAlignment="1" applyProtection="1">
      <alignment horizontal="center" vertical="center"/>
      <protection/>
    </xf>
    <xf numFmtId="0" fontId="10" fillId="0" borderId="33" xfId="58" applyFont="1" applyFill="1" applyBorder="1" applyAlignment="1" applyProtection="1">
      <alignment horizontal="center" vertical="center" textRotation="90"/>
      <protection/>
    </xf>
    <xf numFmtId="2" fontId="10" fillId="0" borderId="33" xfId="58" applyNumberFormat="1" applyFont="1" applyFill="1" applyBorder="1" applyAlignment="1" applyProtection="1">
      <alignment horizontal="center"/>
      <protection/>
    </xf>
    <xf numFmtId="192" fontId="10" fillId="0" borderId="33" xfId="58" applyNumberFormat="1" applyFont="1" applyFill="1" applyBorder="1" applyAlignment="1" applyProtection="1">
      <alignment horizontal="center"/>
      <protection/>
    </xf>
    <xf numFmtId="2" fontId="9" fillId="0" borderId="34" xfId="58" applyNumberFormat="1" applyFont="1" applyFill="1" applyBorder="1" applyAlignment="1" applyProtection="1">
      <alignment horizontal="center"/>
      <protection/>
    </xf>
    <xf numFmtId="2" fontId="9" fillId="0" borderId="47" xfId="58" applyNumberFormat="1" applyFont="1" applyFill="1" applyBorder="1" applyAlignment="1" applyProtection="1">
      <alignment horizontal="center"/>
      <protection/>
    </xf>
    <xf numFmtId="2" fontId="9" fillId="0" borderId="48" xfId="58" applyNumberFormat="1" applyFont="1" applyFill="1" applyBorder="1" applyAlignment="1" applyProtection="1">
      <alignment horizontal="center"/>
      <protection/>
    </xf>
    <xf numFmtId="194" fontId="10" fillId="0" borderId="33" xfId="58" applyNumberFormat="1" applyFont="1" applyFill="1" applyBorder="1" applyAlignment="1" applyProtection="1">
      <alignment horizontal="center"/>
      <protection/>
    </xf>
    <xf numFmtId="194" fontId="10" fillId="0" borderId="33" xfId="58" applyNumberFormat="1" applyFont="1" applyFill="1" applyBorder="1" applyAlignment="1" applyProtection="1">
      <alignment horizontal="center" vertical="center" textRotation="90"/>
      <protection/>
    </xf>
    <xf numFmtId="4" fontId="10" fillId="0" borderId="33" xfId="58" applyNumberFormat="1" applyFont="1" applyFill="1" applyBorder="1" applyAlignment="1" applyProtection="1">
      <alignment horizontal="center" vertical="center"/>
      <protection/>
    </xf>
    <xf numFmtId="4" fontId="10" fillId="0" borderId="33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0.68</c:v>
                </c:pt>
                <c:pt idx="1">
                  <c:v>0.386</c:v>
                </c:pt>
                <c:pt idx="2">
                  <c:v>1.263</c:v>
                </c:pt>
                <c:pt idx="3">
                  <c:v>0.404</c:v>
                </c:pt>
                <c:pt idx="4">
                  <c:v>1.15</c:v>
                </c:pt>
                <c:pt idx="5">
                  <c:v>6.427</c:v>
                </c:pt>
                <c:pt idx="6">
                  <c:v>14.773</c:v>
                </c:pt>
                <c:pt idx="7">
                  <c:v>7.66</c:v>
                </c:pt>
                <c:pt idx="8">
                  <c:v>4.764</c:v>
                </c:pt>
                <c:pt idx="9">
                  <c:v>4.983</c:v>
                </c:pt>
                <c:pt idx="10">
                  <c:v>4.008</c:v>
                </c:pt>
                <c:pt idx="11">
                  <c:v>2</c:v>
                </c:pt>
                <c:pt idx="12">
                  <c:v>1.761</c:v>
                </c:pt>
                <c:pt idx="13">
                  <c:v>15.081</c:v>
                </c:pt>
                <c:pt idx="14">
                  <c:v>2.485</c:v>
                </c:pt>
                <c:pt idx="15">
                  <c:v>1.808</c:v>
                </c:pt>
                <c:pt idx="16">
                  <c:v>1.545</c:v>
                </c:pt>
                <c:pt idx="17">
                  <c:v>0.752</c:v>
                </c:pt>
                <c:pt idx="18">
                  <c:v>0.657</c:v>
                </c:pt>
                <c:pt idx="19">
                  <c:v>0.729</c:v>
                </c:pt>
                <c:pt idx="20">
                  <c:v>0.622</c:v>
                </c:pt>
                <c:pt idx="21">
                  <c:v>0.598</c:v>
                </c:pt>
                <c:pt idx="22">
                  <c:v>0.512</c:v>
                </c:pt>
                <c:pt idx="23">
                  <c:v>0.415</c:v>
                </c:pt>
                <c:pt idx="24">
                  <c:v>0.413</c:v>
                </c:pt>
                <c:pt idx="25">
                  <c:v>0.268</c:v>
                </c:pt>
                <c:pt idx="26">
                  <c:v>0.217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0.8337707827200002</c:v>
                </c:pt>
                <c:pt idx="1">
                  <c:v>0.4458757271039999</c:v>
                </c:pt>
                <c:pt idx="2">
                  <c:v>5.248958322816001</c:v>
                </c:pt>
                <c:pt idx="3">
                  <c:v>0.9331990053120002</c:v>
                </c:pt>
                <c:pt idx="4">
                  <c:v>51.38612943839999</c:v>
                </c:pt>
                <c:pt idx="5">
                  <c:v>67.877481475584</c:v>
                </c:pt>
                <c:pt idx="6">
                  <c:v>52.544836149695996</c:v>
                </c:pt>
                <c:pt idx="7">
                  <c:v>27.301062867840002</c:v>
                </c:pt>
                <c:pt idx="8">
                  <c:v>137.00704607308802</c:v>
                </c:pt>
                <c:pt idx="9">
                  <c:v>46.566023540256</c:v>
                </c:pt>
                <c:pt idx="10">
                  <c:v>34.934246410752</c:v>
                </c:pt>
                <c:pt idx="11">
                  <c:v>11.043717696000002</c:v>
                </c:pt>
                <c:pt idx="12">
                  <c:v>83.60773774703999</c:v>
                </c:pt>
                <c:pt idx="13">
                  <c:v>1.821856706208</c:v>
                </c:pt>
                <c:pt idx="14">
                  <c:v>0.83056166928</c:v>
                </c:pt>
                <c:pt idx="15">
                  <c:v>0.49727075788800007</c:v>
                </c:pt>
                <c:pt idx="16">
                  <c:v>1.5320617991999999</c:v>
                </c:pt>
                <c:pt idx="17">
                  <c:v>0.23346437990400004</c:v>
                </c:pt>
                <c:pt idx="18">
                  <c:v>0.489864329856</c:v>
                </c:pt>
                <c:pt idx="19">
                  <c:v>1.2417010577279999</c:v>
                </c:pt>
                <c:pt idx="20">
                  <c:v>0.7590664080000001</c:v>
                </c:pt>
                <c:pt idx="21">
                  <c:v>0.5273662492800001</c:v>
                </c:pt>
                <c:pt idx="22">
                  <c:v>0.4457333882880001</c:v>
                </c:pt>
                <c:pt idx="23">
                  <c:v>0.04635726624</c:v>
                </c:pt>
                <c:pt idx="24">
                  <c:v>0.07528560479999999</c:v>
                </c:pt>
                <c:pt idx="25">
                  <c:v>0.050945222016000005</c:v>
                </c:pt>
                <c:pt idx="26">
                  <c:v>0.21101474419199998</c:v>
                </c:pt>
              </c:numCache>
            </c:numRef>
          </c:yVal>
          <c:smooth val="0"/>
        </c:ser>
        <c:axId val="62658454"/>
        <c:axId val="27055175"/>
      </c:scatterChart>
      <c:valAx>
        <c:axId val="62658454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055175"/>
        <c:crossesAt val="0.0001"/>
        <c:crossBetween val="midCat"/>
        <c:dispUnits/>
      </c:valAx>
      <c:valAx>
        <c:axId val="27055175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658454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</c:numCache>
            </c:numRef>
          </c:yVal>
          <c:smooth val="0"/>
        </c:ser>
        <c:axId val="42169984"/>
        <c:axId val="43985537"/>
      </c:scatterChart>
      <c:valAx>
        <c:axId val="42169984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985537"/>
        <c:crossesAt val="0.0001"/>
        <c:crossBetween val="midCat"/>
        <c:dispUnits/>
      </c:valAx>
      <c:valAx>
        <c:axId val="43985537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2169984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Kuang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775"/>
          <c:w val="0.757"/>
          <c:h val="0.89925"/>
        </c:manualLayout>
      </c:layout>
      <c:scatterChart>
        <c:scatterStyle val="lineMarker"/>
        <c:varyColors val="0"/>
        <c:ser>
          <c:idx val="1"/>
          <c:order val="0"/>
          <c:tx>
            <c:v>2006 - 2022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DATA!$D$9:$D$495</c:f>
              <c:numCache>
                <c:ptCount val="487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  <c:pt idx="123">
                  <c:v>0.204</c:v>
                </c:pt>
                <c:pt idx="124">
                  <c:v>0.241</c:v>
                </c:pt>
                <c:pt idx="125">
                  <c:v>0.252</c:v>
                </c:pt>
                <c:pt idx="126">
                  <c:v>0.328</c:v>
                </c:pt>
                <c:pt idx="127">
                  <c:v>1.14</c:v>
                </c:pt>
                <c:pt idx="128">
                  <c:v>8.578</c:v>
                </c:pt>
                <c:pt idx="129">
                  <c:v>0.933</c:v>
                </c:pt>
                <c:pt idx="130">
                  <c:v>2.114</c:v>
                </c:pt>
                <c:pt idx="131">
                  <c:v>8.578</c:v>
                </c:pt>
                <c:pt idx="132">
                  <c:v>0.933</c:v>
                </c:pt>
                <c:pt idx="133">
                  <c:v>2.114</c:v>
                </c:pt>
                <c:pt idx="134">
                  <c:v>1.969</c:v>
                </c:pt>
                <c:pt idx="135">
                  <c:v>1.361</c:v>
                </c:pt>
                <c:pt idx="136">
                  <c:v>1.896</c:v>
                </c:pt>
                <c:pt idx="137">
                  <c:v>40.668</c:v>
                </c:pt>
                <c:pt idx="138">
                  <c:v>8.145</c:v>
                </c:pt>
                <c:pt idx="139">
                  <c:v>1.896</c:v>
                </c:pt>
                <c:pt idx="140">
                  <c:v>5.138</c:v>
                </c:pt>
                <c:pt idx="141">
                  <c:v>5.678</c:v>
                </c:pt>
                <c:pt idx="142">
                  <c:v>4.315</c:v>
                </c:pt>
                <c:pt idx="143">
                  <c:v>5.658</c:v>
                </c:pt>
                <c:pt idx="144">
                  <c:v>4.101</c:v>
                </c:pt>
                <c:pt idx="145">
                  <c:v>3.213</c:v>
                </c:pt>
                <c:pt idx="146">
                  <c:v>3.212</c:v>
                </c:pt>
                <c:pt idx="147">
                  <c:v>2.317</c:v>
                </c:pt>
                <c:pt idx="148">
                  <c:v>1.962</c:v>
                </c:pt>
                <c:pt idx="149">
                  <c:v>1.97</c:v>
                </c:pt>
                <c:pt idx="150">
                  <c:v>1.525</c:v>
                </c:pt>
                <c:pt idx="151">
                  <c:v>1.422</c:v>
                </c:pt>
                <c:pt idx="152">
                  <c:v>0.791</c:v>
                </c:pt>
                <c:pt idx="153">
                  <c:v>0.919</c:v>
                </c:pt>
                <c:pt idx="154">
                  <c:v>0.855</c:v>
                </c:pt>
                <c:pt idx="155">
                  <c:v>1.022</c:v>
                </c:pt>
                <c:pt idx="156">
                  <c:v>0.661</c:v>
                </c:pt>
                <c:pt idx="157">
                  <c:v>0.811</c:v>
                </c:pt>
                <c:pt idx="158">
                  <c:v>0.519</c:v>
                </c:pt>
                <c:pt idx="159">
                  <c:v>0.585</c:v>
                </c:pt>
                <c:pt idx="160">
                  <c:v>0.48</c:v>
                </c:pt>
                <c:pt idx="161">
                  <c:v>0.485</c:v>
                </c:pt>
                <c:pt idx="162">
                  <c:v>0.352</c:v>
                </c:pt>
                <c:pt idx="163">
                  <c:v>0.236</c:v>
                </c:pt>
                <c:pt idx="164">
                  <c:v>0.903</c:v>
                </c:pt>
                <c:pt idx="165">
                  <c:v>0.545</c:v>
                </c:pt>
                <c:pt idx="166">
                  <c:v>0.901</c:v>
                </c:pt>
                <c:pt idx="167">
                  <c:v>0.805</c:v>
                </c:pt>
                <c:pt idx="168">
                  <c:v>0.865</c:v>
                </c:pt>
                <c:pt idx="169">
                  <c:v>0.721</c:v>
                </c:pt>
                <c:pt idx="170">
                  <c:v>0.398</c:v>
                </c:pt>
                <c:pt idx="171">
                  <c:v>1.089</c:v>
                </c:pt>
                <c:pt idx="172">
                  <c:v>2.749</c:v>
                </c:pt>
                <c:pt idx="173">
                  <c:v>1.2</c:v>
                </c:pt>
                <c:pt idx="174">
                  <c:v>2.065</c:v>
                </c:pt>
                <c:pt idx="175">
                  <c:v>2.87</c:v>
                </c:pt>
                <c:pt idx="176">
                  <c:v>2.352</c:v>
                </c:pt>
                <c:pt idx="177">
                  <c:v>4.807</c:v>
                </c:pt>
                <c:pt idx="178">
                  <c:v>2.792</c:v>
                </c:pt>
                <c:pt idx="179">
                  <c:v>3.236</c:v>
                </c:pt>
                <c:pt idx="180">
                  <c:v>2.097</c:v>
                </c:pt>
                <c:pt idx="181">
                  <c:v>1.412</c:v>
                </c:pt>
                <c:pt idx="182">
                  <c:v>1.783</c:v>
                </c:pt>
                <c:pt idx="183">
                  <c:v>1.348</c:v>
                </c:pt>
                <c:pt idx="184">
                  <c:v>1.103</c:v>
                </c:pt>
                <c:pt idx="185">
                  <c:v>1.171</c:v>
                </c:pt>
                <c:pt idx="186">
                  <c:v>0.863</c:v>
                </c:pt>
                <c:pt idx="187">
                  <c:v>0.716</c:v>
                </c:pt>
                <c:pt idx="188">
                  <c:v>0.655</c:v>
                </c:pt>
                <c:pt idx="189">
                  <c:v>0.528</c:v>
                </c:pt>
                <c:pt idx="190">
                  <c:v>0.653</c:v>
                </c:pt>
                <c:pt idx="191">
                  <c:v>0.862</c:v>
                </c:pt>
                <c:pt idx="192">
                  <c:v>0.686</c:v>
                </c:pt>
                <c:pt idx="193">
                  <c:v>0.257</c:v>
                </c:pt>
                <c:pt idx="194">
                  <c:v>0.155</c:v>
                </c:pt>
                <c:pt idx="195">
                  <c:v>0.445</c:v>
                </c:pt>
                <c:pt idx="196">
                  <c:v>0.28</c:v>
                </c:pt>
                <c:pt idx="197">
                  <c:v>0.164</c:v>
                </c:pt>
                <c:pt idx="198">
                  <c:v>0.329</c:v>
                </c:pt>
                <c:pt idx="199">
                  <c:v>0.216</c:v>
                </c:pt>
                <c:pt idx="200">
                  <c:v>0.251</c:v>
                </c:pt>
                <c:pt idx="201">
                  <c:v>0.564</c:v>
                </c:pt>
                <c:pt idx="202">
                  <c:v>0.311</c:v>
                </c:pt>
                <c:pt idx="203">
                  <c:v>0.382</c:v>
                </c:pt>
                <c:pt idx="204">
                  <c:v>0.33</c:v>
                </c:pt>
                <c:pt idx="205">
                  <c:v>0.628</c:v>
                </c:pt>
                <c:pt idx="206">
                  <c:v>1.896</c:v>
                </c:pt>
                <c:pt idx="207">
                  <c:v>3.4</c:v>
                </c:pt>
                <c:pt idx="208">
                  <c:v>1.465</c:v>
                </c:pt>
                <c:pt idx="209">
                  <c:v>19.398</c:v>
                </c:pt>
                <c:pt idx="210">
                  <c:v>4.281</c:v>
                </c:pt>
                <c:pt idx="211">
                  <c:v>7.561</c:v>
                </c:pt>
                <c:pt idx="212">
                  <c:v>4.196</c:v>
                </c:pt>
                <c:pt idx="213">
                  <c:v>4.941</c:v>
                </c:pt>
                <c:pt idx="214">
                  <c:v>1.097</c:v>
                </c:pt>
                <c:pt idx="215">
                  <c:v>5.05</c:v>
                </c:pt>
                <c:pt idx="216">
                  <c:v>8.636</c:v>
                </c:pt>
                <c:pt idx="217">
                  <c:v>5.075</c:v>
                </c:pt>
                <c:pt idx="218">
                  <c:v>2.579</c:v>
                </c:pt>
                <c:pt idx="219">
                  <c:v>2.463</c:v>
                </c:pt>
                <c:pt idx="220">
                  <c:v>1.838</c:v>
                </c:pt>
                <c:pt idx="221">
                  <c:v>1.507</c:v>
                </c:pt>
                <c:pt idx="222">
                  <c:v>1.507</c:v>
                </c:pt>
                <c:pt idx="223">
                  <c:v>1.794</c:v>
                </c:pt>
                <c:pt idx="224">
                  <c:v>0.794</c:v>
                </c:pt>
                <c:pt idx="225">
                  <c:v>1.2</c:v>
                </c:pt>
                <c:pt idx="226">
                  <c:v>1.16</c:v>
                </c:pt>
                <c:pt idx="227">
                  <c:v>0.877</c:v>
                </c:pt>
                <c:pt idx="228">
                  <c:v>0.537</c:v>
                </c:pt>
                <c:pt idx="229">
                  <c:v>0.514</c:v>
                </c:pt>
                <c:pt idx="230">
                  <c:v>0.647</c:v>
                </c:pt>
                <c:pt idx="231">
                  <c:v>0.328</c:v>
                </c:pt>
                <c:pt idx="232">
                  <c:v>0.269</c:v>
                </c:pt>
                <c:pt idx="233">
                  <c:v>0.272</c:v>
                </c:pt>
                <c:pt idx="234">
                  <c:v>0.396</c:v>
                </c:pt>
                <c:pt idx="235">
                  <c:v>0.386</c:v>
                </c:pt>
                <c:pt idx="236">
                  <c:v>0.511</c:v>
                </c:pt>
                <c:pt idx="237">
                  <c:v>0.594</c:v>
                </c:pt>
                <c:pt idx="238">
                  <c:v>0.648</c:v>
                </c:pt>
                <c:pt idx="239">
                  <c:v>0.683</c:v>
                </c:pt>
                <c:pt idx="240">
                  <c:v>0.445</c:v>
                </c:pt>
                <c:pt idx="241">
                  <c:v>1.701</c:v>
                </c:pt>
                <c:pt idx="242">
                  <c:v>1.145</c:v>
                </c:pt>
                <c:pt idx="243">
                  <c:v>3.206</c:v>
                </c:pt>
                <c:pt idx="244">
                  <c:v>1.72</c:v>
                </c:pt>
                <c:pt idx="245">
                  <c:v>4.751</c:v>
                </c:pt>
                <c:pt idx="246">
                  <c:v>2.384</c:v>
                </c:pt>
                <c:pt idx="247">
                  <c:v>1.625</c:v>
                </c:pt>
                <c:pt idx="248">
                  <c:v>1.477</c:v>
                </c:pt>
                <c:pt idx="249">
                  <c:v>1.734</c:v>
                </c:pt>
                <c:pt idx="250">
                  <c:v>1.711</c:v>
                </c:pt>
                <c:pt idx="251">
                  <c:v>1.635</c:v>
                </c:pt>
                <c:pt idx="252">
                  <c:v>1.86</c:v>
                </c:pt>
                <c:pt idx="253">
                  <c:v>1.307</c:v>
                </c:pt>
                <c:pt idx="254">
                  <c:v>0.811</c:v>
                </c:pt>
                <c:pt idx="255">
                  <c:v>0.7</c:v>
                </c:pt>
                <c:pt idx="256">
                  <c:v>0.723</c:v>
                </c:pt>
                <c:pt idx="257">
                  <c:v>0.738</c:v>
                </c:pt>
                <c:pt idx="258">
                  <c:v>0.734</c:v>
                </c:pt>
                <c:pt idx="259">
                  <c:v>1.013</c:v>
                </c:pt>
                <c:pt idx="260">
                  <c:v>0.73</c:v>
                </c:pt>
                <c:pt idx="261">
                  <c:v>0.72</c:v>
                </c:pt>
                <c:pt idx="262">
                  <c:v>0.371</c:v>
                </c:pt>
                <c:pt idx="263">
                  <c:v>0.303</c:v>
                </c:pt>
                <c:pt idx="264">
                  <c:v>0.291</c:v>
                </c:pt>
                <c:pt idx="265">
                  <c:v>0.286</c:v>
                </c:pt>
                <c:pt idx="266">
                  <c:v>0.28</c:v>
                </c:pt>
                <c:pt idx="267">
                  <c:v>0.341</c:v>
                </c:pt>
                <c:pt idx="268">
                  <c:v>0.327</c:v>
                </c:pt>
                <c:pt idx="269">
                  <c:v>0.35</c:v>
                </c:pt>
                <c:pt idx="270">
                  <c:v>0.345</c:v>
                </c:pt>
                <c:pt idx="271">
                  <c:v>0.29</c:v>
                </c:pt>
                <c:pt idx="272">
                  <c:v>0.286</c:v>
                </c:pt>
                <c:pt idx="273">
                  <c:v>0.284</c:v>
                </c:pt>
                <c:pt idx="274">
                  <c:v>0.365</c:v>
                </c:pt>
                <c:pt idx="275">
                  <c:v>3.47</c:v>
                </c:pt>
                <c:pt idx="276">
                  <c:v>2.438</c:v>
                </c:pt>
                <c:pt idx="277">
                  <c:v>1.75</c:v>
                </c:pt>
                <c:pt idx="278">
                  <c:v>1.047</c:v>
                </c:pt>
                <c:pt idx="279">
                  <c:v>1.092</c:v>
                </c:pt>
                <c:pt idx="280">
                  <c:v>1.084</c:v>
                </c:pt>
                <c:pt idx="281">
                  <c:v>1.493</c:v>
                </c:pt>
                <c:pt idx="282">
                  <c:v>1.158</c:v>
                </c:pt>
                <c:pt idx="283">
                  <c:v>1.147</c:v>
                </c:pt>
                <c:pt idx="284">
                  <c:v>1.146</c:v>
                </c:pt>
                <c:pt idx="285">
                  <c:v>6.751</c:v>
                </c:pt>
                <c:pt idx="286">
                  <c:v>1.143</c:v>
                </c:pt>
                <c:pt idx="287">
                  <c:v>1.001</c:v>
                </c:pt>
                <c:pt idx="288">
                  <c:v>0.523</c:v>
                </c:pt>
                <c:pt idx="289">
                  <c:v>0.52</c:v>
                </c:pt>
                <c:pt idx="290">
                  <c:v>0.673</c:v>
                </c:pt>
                <c:pt idx="291">
                  <c:v>0.672</c:v>
                </c:pt>
                <c:pt idx="292">
                  <c:v>0.3</c:v>
                </c:pt>
                <c:pt idx="293">
                  <c:v>0.29</c:v>
                </c:pt>
                <c:pt idx="294">
                  <c:v>0.244</c:v>
                </c:pt>
                <c:pt idx="295">
                  <c:v>0.23</c:v>
                </c:pt>
                <c:pt idx="296">
                  <c:v>0.222</c:v>
                </c:pt>
                <c:pt idx="297">
                  <c:v>0.22</c:v>
                </c:pt>
                <c:pt idx="298">
                  <c:v>1.122</c:v>
                </c:pt>
                <c:pt idx="299">
                  <c:v>1.112</c:v>
                </c:pt>
                <c:pt idx="300">
                  <c:v>1.265</c:v>
                </c:pt>
                <c:pt idx="301">
                  <c:v>1.159</c:v>
                </c:pt>
                <c:pt idx="302">
                  <c:v>1.224</c:v>
                </c:pt>
                <c:pt idx="303">
                  <c:v>1.482</c:v>
                </c:pt>
                <c:pt idx="304">
                  <c:v>1.402</c:v>
                </c:pt>
                <c:pt idx="305">
                  <c:v>1.187</c:v>
                </c:pt>
                <c:pt idx="306">
                  <c:v>1.279</c:v>
                </c:pt>
                <c:pt idx="307">
                  <c:v>1.603</c:v>
                </c:pt>
                <c:pt idx="308">
                  <c:v>2.766</c:v>
                </c:pt>
                <c:pt idx="309">
                  <c:v>4.308</c:v>
                </c:pt>
                <c:pt idx="310">
                  <c:v>2.279</c:v>
                </c:pt>
                <c:pt idx="311">
                  <c:v>2.29</c:v>
                </c:pt>
                <c:pt idx="312">
                  <c:v>2.314</c:v>
                </c:pt>
                <c:pt idx="313">
                  <c:v>2.402</c:v>
                </c:pt>
                <c:pt idx="314">
                  <c:v>1.602</c:v>
                </c:pt>
                <c:pt idx="315">
                  <c:v>2.391</c:v>
                </c:pt>
                <c:pt idx="316">
                  <c:v>1.891</c:v>
                </c:pt>
                <c:pt idx="317">
                  <c:v>0.658</c:v>
                </c:pt>
                <c:pt idx="318">
                  <c:v>0.656</c:v>
                </c:pt>
                <c:pt idx="319">
                  <c:v>0.636</c:v>
                </c:pt>
                <c:pt idx="320">
                  <c:v>0.713</c:v>
                </c:pt>
                <c:pt idx="321">
                  <c:v>0.469</c:v>
                </c:pt>
                <c:pt idx="322">
                  <c:v>0.483</c:v>
                </c:pt>
                <c:pt idx="323">
                  <c:v>0.48</c:v>
                </c:pt>
                <c:pt idx="324">
                  <c:v>0.478</c:v>
                </c:pt>
                <c:pt idx="325">
                  <c:v>0.349</c:v>
                </c:pt>
                <c:pt idx="326">
                  <c:v>0.33</c:v>
                </c:pt>
                <c:pt idx="327">
                  <c:v>0.327</c:v>
                </c:pt>
                <c:pt idx="328">
                  <c:v>0.478</c:v>
                </c:pt>
                <c:pt idx="329">
                  <c:v>0.281</c:v>
                </c:pt>
                <c:pt idx="330">
                  <c:v>0.264</c:v>
                </c:pt>
                <c:pt idx="331">
                  <c:v>10.477</c:v>
                </c:pt>
                <c:pt idx="332">
                  <c:v>0.639</c:v>
                </c:pt>
                <c:pt idx="333">
                  <c:v>1.639</c:v>
                </c:pt>
                <c:pt idx="334">
                  <c:v>2.639</c:v>
                </c:pt>
                <c:pt idx="335">
                  <c:v>3.639</c:v>
                </c:pt>
                <c:pt idx="336">
                  <c:v>0.569</c:v>
                </c:pt>
                <c:pt idx="337">
                  <c:v>0.555</c:v>
                </c:pt>
                <c:pt idx="338">
                  <c:v>3.383</c:v>
                </c:pt>
                <c:pt idx="339">
                  <c:v>0.631</c:v>
                </c:pt>
                <c:pt idx="340">
                  <c:v>0.525</c:v>
                </c:pt>
                <c:pt idx="341">
                  <c:v>0.632</c:v>
                </c:pt>
                <c:pt idx="342">
                  <c:v>3.891</c:v>
                </c:pt>
                <c:pt idx="343">
                  <c:v>2.549</c:v>
                </c:pt>
                <c:pt idx="344">
                  <c:v>0.632</c:v>
                </c:pt>
                <c:pt idx="345">
                  <c:v>0.525</c:v>
                </c:pt>
                <c:pt idx="346">
                  <c:v>4.53</c:v>
                </c:pt>
                <c:pt idx="347">
                  <c:v>1.76</c:v>
                </c:pt>
                <c:pt idx="348">
                  <c:v>0.632</c:v>
                </c:pt>
                <c:pt idx="349">
                  <c:v>0.65</c:v>
                </c:pt>
                <c:pt idx="350">
                  <c:v>0.525</c:v>
                </c:pt>
                <c:pt idx="351">
                  <c:v>0.6</c:v>
                </c:pt>
                <c:pt idx="352">
                  <c:v>1.319</c:v>
                </c:pt>
                <c:pt idx="353">
                  <c:v>0.519</c:v>
                </c:pt>
                <c:pt idx="354">
                  <c:v>0.838</c:v>
                </c:pt>
                <c:pt idx="355">
                  <c:v>0.992</c:v>
                </c:pt>
                <c:pt idx="356">
                  <c:v>0.805</c:v>
                </c:pt>
                <c:pt idx="357">
                  <c:v>0.827</c:v>
                </c:pt>
                <c:pt idx="358">
                  <c:v>0.84</c:v>
                </c:pt>
                <c:pt idx="359">
                  <c:v>0.805</c:v>
                </c:pt>
                <c:pt idx="360">
                  <c:v>0.735</c:v>
                </c:pt>
                <c:pt idx="361">
                  <c:v>0.655</c:v>
                </c:pt>
                <c:pt idx="362">
                  <c:v>0.747</c:v>
                </c:pt>
                <c:pt idx="363">
                  <c:v>0.758</c:v>
                </c:pt>
                <c:pt idx="364">
                  <c:v>5.922</c:v>
                </c:pt>
                <c:pt idx="365">
                  <c:v>0.655</c:v>
                </c:pt>
                <c:pt idx="366">
                  <c:v>0.765</c:v>
                </c:pt>
                <c:pt idx="367">
                  <c:v>1.31</c:v>
                </c:pt>
                <c:pt idx="368">
                  <c:v>0.759</c:v>
                </c:pt>
                <c:pt idx="369">
                  <c:v>0.749</c:v>
                </c:pt>
                <c:pt idx="370">
                  <c:v>2.758</c:v>
                </c:pt>
                <c:pt idx="371">
                  <c:v>1.488</c:v>
                </c:pt>
                <c:pt idx="372">
                  <c:v>0.864</c:v>
                </c:pt>
                <c:pt idx="373">
                  <c:v>36.02</c:v>
                </c:pt>
                <c:pt idx="374">
                  <c:v>2.163</c:v>
                </c:pt>
                <c:pt idx="375">
                  <c:v>1.861</c:v>
                </c:pt>
                <c:pt idx="376">
                  <c:v>6.594</c:v>
                </c:pt>
                <c:pt idx="377">
                  <c:v>1.96</c:v>
                </c:pt>
                <c:pt idx="378">
                  <c:v>6.303</c:v>
                </c:pt>
                <c:pt idx="379">
                  <c:v>1.469</c:v>
                </c:pt>
                <c:pt idx="380">
                  <c:v>1.488</c:v>
                </c:pt>
                <c:pt idx="381">
                  <c:v>0.962</c:v>
                </c:pt>
                <c:pt idx="382">
                  <c:v>1.254</c:v>
                </c:pt>
                <c:pt idx="383">
                  <c:v>0.894</c:v>
                </c:pt>
                <c:pt idx="384">
                  <c:v>0.844</c:v>
                </c:pt>
                <c:pt idx="385">
                  <c:v>0.998</c:v>
                </c:pt>
                <c:pt idx="386">
                  <c:v>1.087</c:v>
                </c:pt>
                <c:pt idx="387">
                  <c:v>1.207</c:v>
                </c:pt>
                <c:pt idx="388">
                  <c:v>1.036</c:v>
                </c:pt>
                <c:pt idx="389">
                  <c:v>1.019</c:v>
                </c:pt>
                <c:pt idx="390">
                  <c:v>0.92</c:v>
                </c:pt>
                <c:pt idx="391">
                  <c:v>0.735</c:v>
                </c:pt>
                <c:pt idx="392">
                  <c:v>0.962</c:v>
                </c:pt>
                <c:pt idx="393">
                  <c:v>0.248</c:v>
                </c:pt>
                <c:pt idx="394">
                  <c:v>0.215</c:v>
                </c:pt>
                <c:pt idx="395">
                  <c:v>0.223</c:v>
                </c:pt>
                <c:pt idx="396">
                  <c:v>0.107</c:v>
                </c:pt>
                <c:pt idx="397">
                  <c:v>0.501</c:v>
                </c:pt>
                <c:pt idx="398">
                  <c:v>0.56</c:v>
                </c:pt>
                <c:pt idx="399">
                  <c:v>0.453</c:v>
                </c:pt>
                <c:pt idx="400">
                  <c:v>0.489</c:v>
                </c:pt>
                <c:pt idx="401">
                  <c:v>0.215</c:v>
                </c:pt>
                <c:pt idx="402">
                  <c:v>7.328</c:v>
                </c:pt>
                <c:pt idx="403">
                  <c:v>2.158</c:v>
                </c:pt>
                <c:pt idx="404">
                  <c:v>2.111</c:v>
                </c:pt>
                <c:pt idx="405">
                  <c:v>2.356</c:v>
                </c:pt>
                <c:pt idx="406">
                  <c:v>2.158</c:v>
                </c:pt>
                <c:pt idx="407">
                  <c:v>1.454</c:v>
                </c:pt>
                <c:pt idx="408">
                  <c:v>0.504</c:v>
                </c:pt>
                <c:pt idx="409">
                  <c:v>0.535</c:v>
                </c:pt>
                <c:pt idx="410">
                  <c:v>0.384</c:v>
                </c:pt>
                <c:pt idx="411">
                  <c:v>0.47</c:v>
                </c:pt>
                <c:pt idx="412">
                  <c:v>0.539</c:v>
                </c:pt>
                <c:pt idx="413">
                  <c:v>0.56</c:v>
                </c:pt>
                <c:pt idx="414">
                  <c:v>11.55</c:v>
                </c:pt>
                <c:pt idx="415">
                  <c:v>3.043</c:v>
                </c:pt>
                <c:pt idx="416">
                  <c:v>2.631</c:v>
                </c:pt>
                <c:pt idx="417">
                  <c:v>1.472</c:v>
                </c:pt>
                <c:pt idx="418">
                  <c:v>1.454</c:v>
                </c:pt>
                <c:pt idx="419">
                  <c:v>1.418</c:v>
                </c:pt>
                <c:pt idx="420">
                  <c:v>1.454</c:v>
                </c:pt>
                <c:pt idx="421">
                  <c:v>0.182</c:v>
                </c:pt>
                <c:pt idx="422">
                  <c:v>0.144</c:v>
                </c:pt>
                <c:pt idx="423">
                  <c:v>0.036</c:v>
                </c:pt>
                <c:pt idx="424">
                  <c:v>0.054</c:v>
                </c:pt>
                <c:pt idx="425">
                  <c:v>0.037</c:v>
                </c:pt>
                <c:pt idx="426">
                  <c:v>0.021</c:v>
                </c:pt>
                <c:pt idx="427">
                  <c:v>0.178</c:v>
                </c:pt>
                <c:pt idx="428">
                  <c:v>0.152</c:v>
                </c:pt>
                <c:pt idx="429">
                  <c:v>0.084</c:v>
                </c:pt>
                <c:pt idx="430">
                  <c:v>0.342</c:v>
                </c:pt>
                <c:pt idx="431">
                  <c:v>0.442</c:v>
                </c:pt>
                <c:pt idx="432">
                  <c:v>0.268</c:v>
                </c:pt>
                <c:pt idx="433">
                  <c:v>1.342</c:v>
                </c:pt>
                <c:pt idx="434">
                  <c:v>1.104</c:v>
                </c:pt>
                <c:pt idx="435">
                  <c:v>3.641</c:v>
                </c:pt>
                <c:pt idx="436">
                  <c:v>2.356</c:v>
                </c:pt>
                <c:pt idx="437">
                  <c:v>21.627</c:v>
                </c:pt>
                <c:pt idx="438">
                  <c:v>2.031</c:v>
                </c:pt>
                <c:pt idx="439">
                  <c:v>4.761</c:v>
                </c:pt>
                <c:pt idx="440">
                  <c:v>2.379</c:v>
                </c:pt>
                <c:pt idx="441">
                  <c:v>3.012</c:v>
                </c:pt>
                <c:pt idx="442">
                  <c:v>3.368</c:v>
                </c:pt>
                <c:pt idx="443">
                  <c:v>2.994</c:v>
                </c:pt>
                <c:pt idx="444">
                  <c:v>5.85</c:v>
                </c:pt>
                <c:pt idx="445">
                  <c:v>2.543</c:v>
                </c:pt>
                <c:pt idx="446">
                  <c:v>0.701</c:v>
                </c:pt>
                <c:pt idx="447">
                  <c:v>0.481</c:v>
                </c:pt>
                <c:pt idx="448">
                  <c:v>0.445</c:v>
                </c:pt>
                <c:pt idx="449">
                  <c:v>0.397</c:v>
                </c:pt>
                <c:pt idx="450">
                  <c:v>0.38</c:v>
                </c:pt>
                <c:pt idx="451">
                  <c:v>0.411</c:v>
                </c:pt>
                <c:pt idx="452">
                  <c:v>0.37</c:v>
                </c:pt>
                <c:pt idx="453">
                  <c:v>0.31</c:v>
                </c:pt>
                <c:pt idx="454">
                  <c:v>0.425</c:v>
                </c:pt>
                <c:pt idx="455">
                  <c:v>0.2</c:v>
                </c:pt>
                <c:pt idx="456">
                  <c:v>0.278</c:v>
                </c:pt>
                <c:pt idx="457">
                  <c:v>0.23</c:v>
                </c:pt>
                <c:pt idx="458">
                  <c:v>1.425</c:v>
                </c:pt>
                <c:pt idx="459">
                  <c:v>0.879</c:v>
                </c:pt>
                <c:pt idx="460">
                  <c:v>2.434</c:v>
                </c:pt>
                <c:pt idx="461">
                  <c:v>5.143</c:v>
                </c:pt>
                <c:pt idx="462">
                  <c:v>1.247</c:v>
                </c:pt>
                <c:pt idx="463">
                  <c:v>0.767</c:v>
                </c:pt>
                <c:pt idx="464">
                  <c:v>0.823</c:v>
                </c:pt>
                <c:pt idx="465">
                  <c:v>3.664</c:v>
                </c:pt>
                <c:pt idx="466">
                  <c:v>3.769</c:v>
                </c:pt>
                <c:pt idx="467">
                  <c:v>15.538</c:v>
                </c:pt>
                <c:pt idx="468">
                  <c:v>13.696</c:v>
                </c:pt>
                <c:pt idx="469">
                  <c:v>4.065</c:v>
                </c:pt>
                <c:pt idx="470">
                  <c:v>10.509</c:v>
                </c:pt>
                <c:pt idx="471">
                  <c:v>5.422</c:v>
                </c:pt>
                <c:pt idx="472">
                  <c:v>5.999</c:v>
                </c:pt>
                <c:pt idx="473">
                  <c:v>1.946</c:v>
                </c:pt>
                <c:pt idx="474">
                  <c:v>1.562</c:v>
                </c:pt>
                <c:pt idx="475">
                  <c:v>1.472</c:v>
                </c:pt>
                <c:pt idx="476">
                  <c:v>1.574</c:v>
                </c:pt>
                <c:pt idx="477">
                  <c:v>1.53</c:v>
                </c:pt>
                <c:pt idx="478">
                  <c:v>1.426</c:v>
                </c:pt>
                <c:pt idx="479">
                  <c:v>1.359</c:v>
                </c:pt>
                <c:pt idx="480">
                  <c:v>1.287</c:v>
                </c:pt>
                <c:pt idx="481">
                  <c:v>1.151</c:v>
                </c:pt>
                <c:pt idx="482">
                  <c:v>0.999</c:v>
                </c:pt>
                <c:pt idx="483">
                  <c:v>1.131</c:v>
                </c:pt>
                <c:pt idx="484">
                  <c:v>0.704</c:v>
                </c:pt>
                <c:pt idx="485">
                  <c:v>0.755</c:v>
                </c:pt>
                <c:pt idx="486">
                  <c:v>0.726</c:v>
                </c:pt>
              </c:numCache>
            </c:numRef>
          </c:xVal>
          <c:yVal>
            <c:numRef>
              <c:f>DATA!$G$9:$G$495</c:f>
              <c:numCache>
                <c:ptCount val="487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  <c:pt idx="123">
                  <c:v>0.085327350912</c:v>
                </c:pt>
                <c:pt idx="124">
                  <c:v>0.330839756352</c:v>
                </c:pt>
                <c:pt idx="125">
                  <c:v>0.30556041868800005</c:v>
                </c:pt>
                <c:pt idx="126">
                  <c:v>0.515020939776</c:v>
                </c:pt>
                <c:pt idx="127">
                  <c:v>1.68353040384</c:v>
                </c:pt>
                <c:pt idx="128">
                  <c:v>333.675003835008</c:v>
                </c:pt>
                <c:pt idx="129">
                  <c:v>2.057795152992</c:v>
                </c:pt>
                <c:pt idx="130">
                  <c:v>7.7422991909759995</c:v>
                </c:pt>
                <c:pt idx="131">
                  <c:v>10.521622180224</c:v>
                </c:pt>
                <c:pt idx="132">
                  <c:v>0.7903858296960001</c:v>
                </c:pt>
                <c:pt idx="133">
                  <c:v>64.746647566272</c:v>
                </c:pt>
                <c:pt idx="134">
                  <c:v>12.729430945440003</c:v>
                </c:pt>
                <c:pt idx="135">
                  <c:v>1.8444548119680002</c:v>
                </c:pt>
                <c:pt idx="136">
                  <c:v>40.206474738432</c:v>
                </c:pt>
                <c:pt idx="137">
                  <c:v>5023.848104722944</c:v>
                </c:pt>
                <c:pt idx="138">
                  <c:v>39.32416112832</c:v>
                </c:pt>
                <c:pt idx="139">
                  <c:v>17.134784748288</c:v>
                </c:pt>
                <c:pt idx="140">
                  <c:v>32.648846694912</c:v>
                </c:pt>
                <c:pt idx="141">
                  <c:v>26.783889304896</c:v>
                </c:pt>
                <c:pt idx="142">
                  <c:v>14.042548349280002</c:v>
                </c:pt>
                <c:pt idx="143">
                  <c:v>12.32921834496</c:v>
                </c:pt>
                <c:pt idx="144">
                  <c:v>5.887754388288</c:v>
                </c:pt>
                <c:pt idx="145">
                  <c:v>2.1378666597119995</c:v>
                </c:pt>
                <c:pt idx="146">
                  <c:v>0.7388065200384001</c:v>
                </c:pt>
                <c:pt idx="147">
                  <c:v>3.7326883345920003</c:v>
                </c:pt>
                <c:pt idx="148">
                  <c:v>2.255079730176</c:v>
                </c:pt>
                <c:pt idx="149">
                  <c:v>2.58270612192</c:v>
                </c:pt>
                <c:pt idx="150">
                  <c:v>1.981712124</c:v>
                </c:pt>
                <c:pt idx="151">
                  <c:v>1.14451797312</c:v>
                </c:pt>
                <c:pt idx="152">
                  <c:v>0.5064540888960001</c:v>
                </c:pt>
                <c:pt idx="153">
                  <c:v>0.207821513088</c:v>
                </c:pt>
                <c:pt idx="154">
                  <c:v>0.59847474672</c:v>
                </c:pt>
                <c:pt idx="155">
                  <c:v>0.536188653504</c:v>
                </c:pt>
                <c:pt idx="156">
                  <c:v>0.5873878883520001</c:v>
                </c:pt>
                <c:pt idx="157">
                  <c:v>1.5296060010240002</c:v>
                </c:pt>
                <c:pt idx="158">
                  <c:v>0.131633114688</c:v>
                </c:pt>
                <c:pt idx="159">
                  <c:v>0.15478392384</c:v>
                </c:pt>
                <c:pt idx="160">
                  <c:v>0.013790822400000001</c:v>
                </c:pt>
                <c:pt idx="164">
                  <c:v>1.2426279223680003</c:v>
                </c:pt>
                <c:pt idx="165">
                  <c:v>0.44381899728</c:v>
                </c:pt>
                <c:pt idx="166">
                  <c:v>0.13831385068800003</c:v>
                </c:pt>
                <c:pt idx="167">
                  <c:v>0.36189806688</c:v>
                </c:pt>
                <c:pt idx="168">
                  <c:v>0.37317702671999997</c:v>
                </c:pt>
                <c:pt idx="169">
                  <c:v>0.098720427456</c:v>
                </c:pt>
                <c:pt idx="170">
                  <c:v>0.05236448428800001</c:v>
                </c:pt>
                <c:pt idx="171">
                  <c:v>0.5349994246080001</c:v>
                </c:pt>
                <c:pt idx="172">
                  <c:v>3.329755411392</c:v>
                </c:pt>
                <c:pt idx="173">
                  <c:v>2.1382849152000003</c:v>
                </c:pt>
                <c:pt idx="174">
                  <c:v>4.11845859936</c:v>
                </c:pt>
                <c:pt idx="175">
                  <c:v>8.110806802560003</c:v>
                </c:pt>
                <c:pt idx="176">
                  <c:v>6.863632215552</c:v>
                </c:pt>
                <c:pt idx="177">
                  <c:v>10.687278964032004</c:v>
                </c:pt>
                <c:pt idx="178">
                  <c:v>7.018990168319999</c:v>
                </c:pt>
                <c:pt idx="179">
                  <c:v>3.280653175680001</c:v>
                </c:pt>
                <c:pt idx="180">
                  <c:v>1.378029760128</c:v>
                </c:pt>
                <c:pt idx="181">
                  <c:v>0.45122956416000004</c:v>
                </c:pt>
                <c:pt idx="182">
                  <c:v>1.6916310921600002</c:v>
                </c:pt>
                <c:pt idx="183">
                  <c:v>0.34018205644800004</c:v>
                </c:pt>
                <c:pt idx="184">
                  <c:v>0.15170393750400002</c:v>
                </c:pt>
                <c:pt idx="185">
                  <c:v>2.226381792768</c:v>
                </c:pt>
                <c:pt idx="186">
                  <c:v>1.987789544928</c:v>
                </c:pt>
                <c:pt idx="187">
                  <c:v>0.757936475136</c:v>
                </c:pt>
                <c:pt idx="188">
                  <c:v>0.43290465408000006</c:v>
                </c:pt>
                <c:pt idx="189">
                  <c:v>0.3697141155840001</c:v>
                </c:pt>
                <c:pt idx="190">
                  <c:v>0.45618872544000005</c:v>
                </c:pt>
                <c:pt idx="191">
                  <c:v>1.58386210848</c:v>
                </c:pt>
                <c:pt idx="192">
                  <c:v>0.408448329408</c:v>
                </c:pt>
                <c:pt idx="193">
                  <c:v>0.11881862496000001</c:v>
                </c:pt>
                <c:pt idx="194">
                  <c:v>0.2621468376</c:v>
                </c:pt>
                <c:pt idx="195">
                  <c:v>0.55843502832</c:v>
                </c:pt>
                <c:pt idx="196">
                  <c:v>0.3558366604800001</c:v>
                </c:pt>
                <c:pt idx="197">
                  <c:v>0.26290313625600004</c:v>
                </c:pt>
                <c:pt idx="198">
                  <c:v>0.33204161289600004</c:v>
                </c:pt>
                <c:pt idx="202">
                  <c:v>0.015290421984000005</c:v>
                </c:pt>
                <c:pt idx="203">
                  <c:v>0.21356745984</c:v>
                </c:pt>
                <c:pt idx="204">
                  <c:v>0.5037143759999999</c:v>
                </c:pt>
                <c:pt idx="205">
                  <c:v>0.391804236288</c:v>
                </c:pt>
                <c:pt idx="206">
                  <c:v>4.0719891456</c:v>
                </c:pt>
                <c:pt idx="207">
                  <c:v>3.8622370176</c:v>
                </c:pt>
                <c:pt idx="208">
                  <c:v>3.8059242969600007</c:v>
                </c:pt>
                <c:pt idx="209">
                  <c:v>568.884458224512</c:v>
                </c:pt>
                <c:pt idx="210">
                  <c:v>9.819426964320002</c:v>
                </c:pt>
                <c:pt idx="211">
                  <c:v>79.27203086467202</c:v>
                </c:pt>
                <c:pt idx="212">
                  <c:v>24.298609552128</c:v>
                </c:pt>
                <c:pt idx="213">
                  <c:v>22.03420450896</c:v>
                </c:pt>
                <c:pt idx="214">
                  <c:v>3.906221014368</c:v>
                </c:pt>
                <c:pt idx="215">
                  <c:v>26.395024233600004</c:v>
                </c:pt>
                <c:pt idx="216">
                  <c:v>61.56914245862401</c:v>
                </c:pt>
                <c:pt idx="217">
                  <c:v>7.277949504</c:v>
                </c:pt>
                <c:pt idx="218">
                  <c:v>9.836162236224002</c:v>
                </c:pt>
                <c:pt idx="219">
                  <c:v>10.393113927744002</c:v>
                </c:pt>
                <c:pt idx="220">
                  <c:v>7.176778195968</c:v>
                </c:pt>
                <c:pt idx="221">
                  <c:v>2.261200357152</c:v>
                </c:pt>
                <c:pt idx="222">
                  <c:v>2.624906633184</c:v>
                </c:pt>
                <c:pt idx="223">
                  <c:v>3.1263223380480003</c:v>
                </c:pt>
                <c:pt idx="224">
                  <c:v>0.8109123016320001</c:v>
                </c:pt>
                <c:pt idx="225">
                  <c:v>0.6171009408000001</c:v>
                </c:pt>
                <c:pt idx="226">
                  <c:v>0.7044460992</c:v>
                </c:pt>
                <c:pt idx="230">
                  <c:v>1.5270872469120003</c:v>
                </c:pt>
                <c:pt idx="231">
                  <c:v>0.702616525056</c:v>
                </c:pt>
                <c:pt idx="232">
                  <c:v>0.4216310205671059</c:v>
                </c:pt>
                <c:pt idx="233">
                  <c:v>0.5563949214440145</c:v>
                </c:pt>
                <c:pt idx="234">
                  <c:v>0.5434393795110716</c:v>
                </c:pt>
                <c:pt idx="235">
                  <c:v>0.48843381872979386</c:v>
                </c:pt>
                <c:pt idx="236">
                  <c:v>0.5332292133536363</c:v>
                </c:pt>
                <c:pt idx="237">
                  <c:v>1.3110002390535918</c:v>
                </c:pt>
                <c:pt idx="238">
                  <c:v>0.3850597966662869</c:v>
                </c:pt>
                <c:pt idx="239">
                  <c:v>0.09020143909773974</c:v>
                </c:pt>
                <c:pt idx="240">
                  <c:v>1.4446175972332411</c:v>
                </c:pt>
                <c:pt idx="241">
                  <c:v>1.432739986263201</c:v>
                </c:pt>
                <c:pt idx="242">
                  <c:v>3.6253265118837636</c:v>
                </c:pt>
                <c:pt idx="243">
                  <c:v>21.003205434324354</c:v>
                </c:pt>
                <c:pt idx="244">
                  <c:v>9.66121770722392</c:v>
                </c:pt>
                <c:pt idx="245">
                  <c:v>160.2680886469713</c:v>
                </c:pt>
                <c:pt idx="246">
                  <c:v>7.0969448530361205</c:v>
                </c:pt>
                <c:pt idx="247">
                  <c:v>4.734291801822716</c:v>
                </c:pt>
                <c:pt idx="248">
                  <c:v>3.7976185826200446</c:v>
                </c:pt>
                <c:pt idx="249">
                  <c:v>3.1958307001382</c:v>
                </c:pt>
                <c:pt idx="250">
                  <c:v>1.5916472995044166</c:v>
                </c:pt>
                <c:pt idx="251">
                  <c:v>0.8502850524084946</c:v>
                </c:pt>
                <c:pt idx="252">
                  <c:v>1.6763378364811317</c:v>
                </c:pt>
                <c:pt idx="253">
                  <c:v>2.7691874746267633</c:v>
                </c:pt>
                <c:pt idx="254">
                  <c:v>0.7348061616356419</c:v>
                </c:pt>
                <c:pt idx="255">
                  <c:v>0.3630884617318112</c:v>
                </c:pt>
                <c:pt idx="256">
                  <c:v>0.19035442897483082</c:v>
                </c:pt>
                <c:pt idx="257">
                  <c:v>1.36102238132553</c:v>
                </c:pt>
                <c:pt idx="258">
                  <c:v>0.8324853719040001</c:v>
                </c:pt>
                <c:pt idx="259">
                  <c:v>0.9764368266239999</c:v>
                </c:pt>
                <c:pt idx="260">
                  <c:v>0.7017922627200001</c:v>
                </c:pt>
                <c:pt idx="261">
                  <c:v>0.8440387660800001</c:v>
                </c:pt>
                <c:pt idx="262">
                  <c:v>0.6435965773440001</c:v>
                </c:pt>
                <c:pt idx="263">
                  <c:v>0.43860579321599996</c:v>
                </c:pt>
                <c:pt idx="264">
                  <c:v>0.33362799868799997</c:v>
                </c:pt>
                <c:pt idx="265">
                  <c:v>0.606179635776</c:v>
                </c:pt>
                <c:pt idx="266">
                  <c:v>0.5309748864000001</c:v>
                </c:pt>
                <c:pt idx="267">
                  <c:v>1.284920768736</c:v>
                </c:pt>
                <c:pt idx="268">
                  <c:v>0.271808981856</c:v>
                </c:pt>
                <c:pt idx="269">
                  <c:v>0.48996732959999995</c:v>
                </c:pt>
                <c:pt idx="270">
                  <c:v>0.13077604223999997</c:v>
                </c:pt>
                <c:pt idx="271">
                  <c:v>0.19821784895999997</c:v>
                </c:pt>
                <c:pt idx="272">
                  <c:v>0.06587463168</c:v>
                </c:pt>
                <c:pt idx="273">
                  <c:v>0.694312903296</c:v>
                </c:pt>
                <c:pt idx="274">
                  <c:v>0.65727320688</c:v>
                </c:pt>
                <c:pt idx="275">
                  <c:v>27.04862979072</c:v>
                </c:pt>
                <c:pt idx="276">
                  <c:v>8.49762052416</c:v>
                </c:pt>
                <c:pt idx="277">
                  <c:v>1.489591656</c:v>
                </c:pt>
                <c:pt idx="278">
                  <c:v>1.95830896752</c:v>
                </c:pt>
                <c:pt idx="279">
                  <c:v>1.7805084111360003</c:v>
                </c:pt>
                <c:pt idx="280">
                  <c:v>1.4426326759680002</c:v>
                </c:pt>
                <c:pt idx="281">
                  <c:v>0.746708494464</c:v>
                </c:pt>
                <c:pt idx="282">
                  <c:v>0.7333816325759999</c:v>
                </c:pt>
                <c:pt idx="283">
                  <c:v>1.50227563392</c:v>
                </c:pt>
                <c:pt idx="284">
                  <c:v>3.7358027504640003</c:v>
                </c:pt>
                <c:pt idx="285">
                  <c:v>141.31060491542402</c:v>
                </c:pt>
                <c:pt idx="286">
                  <c:v>2.977980831936</c:v>
                </c:pt>
                <c:pt idx="287">
                  <c:v>1.5245260430399998</c:v>
                </c:pt>
                <c:pt idx="288">
                  <c:v>1.3335049992960002</c:v>
                </c:pt>
                <c:pt idx="289">
                  <c:v>0.46918624896000005</c:v>
                </c:pt>
                <c:pt idx="290">
                  <c:v>0.20179481817600003</c:v>
                </c:pt>
                <c:pt idx="291">
                  <c:v>1.2101436426240002</c:v>
                </c:pt>
                <c:pt idx="292">
                  <c:v>0.7845986592</c:v>
                </c:pt>
                <c:pt idx="293">
                  <c:v>0.018187816319999998</c:v>
                </c:pt>
                <c:pt idx="294">
                  <c:v>0.24868466726399996</c:v>
                </c:pt>
                <c:pt idx="295">
                  <c:v>0.19811953440000002</c:v>
                </c:pt>
                <c:pt idx="296">
                  <c:v>0.2833351332480001</c:v>
                </c:pt>
                <c:pt idx="297">
                  <c:v>0.5786862681599999</c:v>
                </c:pt>
                <c:pt idx="298">
                  <c:v>1.3892957654400004</c:v>
                </c:pt>
                <c:pt idx="299">
                  <c:v>5.0968053849600015</c:v>
                </c:pt>
                <c:pt idx="300">
                  <c:v>0.010500809932800002</c:v>
                </c:pt>
                <c:pt idx="301">
                  <c:v>5.777753597856</c:v>
                </c:pt>
                <c:pt idx="302">
                  <c:v>3.778233133824</c:v>
                </c:pt>
                <c:pt idx="303">
                  <c:v>4.099993215552001</c:v>
                </c:pt>
                <c:pt idx="304">
                  <c:v>3.458694340224</c:v>
                </c:pt>
                <c:pt idx="305">
                  <c:v>1.8549961200000002</c:v>
                </c:pt>
                <c:pt idx="306">
                  <c:v>1.7767812337920001</c:v>
                </c:pt>
                <c:pt idx="307">
                  <c:v>0.7389306267840001</c:v>
                </c:pt>
                <c:pt idx="308">
                  <c:v>6.271868444544</c:v>
                </c:pt>
                <c:pt idx="309">
                  <c:v>53.3842052544</c:v>
                </c:pt>
                <c:pt idx="310">
                  <c:v>1.46395703664</c:v>
                </c:pt>
                <c:pt idx="311">
                  <c:v>24.60643860384</c:v>
                </c:pt>
                <c:pt idx="312">
                  <c:v>23.493851252352002</c:v>
                </c:pt>
                <c:pt idx="313">
                  <c:v>25.9440730992</c:v>
                </c:pt>
                <c:pt idx="314">
                  <c:v>2.7786960161280003</c:v>
                </c:pt>
                <c:pt idx="315">
                  <c:v>4.35638554992</c:v>
                </c:pt>
                <c:pt idx="316">
                  <c:v>5.8304022410880005</c:v>
                </c:pt>
                <c:pt idx="317">
                  <c:v>1.6338051354240002</c:v>
                </c:pt>
                <c:pt idx="318">
                  <c:v>1.653236001792</c:v>
                </c:pt>
                <c:pt idx="319">
                  <c:v>0.18239777856000003</c:v>
                </c:pt>
                <c:pt idx="320">
                  <c:v>0.072389098944</c:v>
                </c:pt>
                <c:pt idx="321">
                  <c:v>0.045965947103999996</c:v>
                </c:pt>
                <c:pt idx="322">
                  <c:v>0.538305493824</c:v>
                </c:pt>
                <c:pt idx="323">
                  <c:v>0.39349891583999996</c:v>
                </c:pt>
                <c:pt idx="324">
                  <c:v>0.36585859968</c:v>
                </c:pt>
                <c:pt idx="325">
                  <c:v>0.24410947392000001</c:v>
                </c:pt>
                <c:pt idx="326">
                  <c:v>0.32679969696</c:v>
                </c:pt>
                <c:pt idx="327">
                  <c:v>0.358043119776</c:v>
                </c:pt>
                <c:pt idx="328">
                  <c:v>0.459721907136</c:v>
                </c:pt>
                <c:pt idx="329">
                  <c:v>0.14174474457600003</c:v>
                </c:pt>
                <c:pt idx="330">
                  <c:v>0.22172436633600004</c:v>
                </c:pt>
                <c:pt idx="331">
                  <c:v>477.944051563872</c:v>
                </c:pt>
                <c:pt idx="332">
                  <c:v>0.891990773856</c:v>
                </c:pt>
                <c:pt idx="333">
                  <c:v>4.14440083728</c:v>
                </c:pt>
                <c:pt idx="334">
                  <c:v>5.494939396128</c:v>
                </c:pt>
                <c:pt idx="335">
                  <c:v>15.30463662288</c:v>
                </c:pt>
                <c:pt idx="336">
                  <c:v>8.144064607967998</c:v>
                </c:pt>
                <c:pt idx="337">
                  <c:v>1.7267480035200002</c:v>
                </c:pt>
                <c:pt idx="338">
                  <c:v>12.590916951744001</c:v>
                </c:pt>
                <c:pt idx="339">
                  <c:v>1.9264621824</c:v>
                </c:pt>
                <c:pt idx="340">
                  <c:v>1.6644564720000001</c:v>
                </c:pt>
                <c:pt idx="341">
                  <c:v>1.592587579392</c:v>
                </c:pt>
                <c:pt idx="342">
                  <c:v>7.046039077344</c:v>
                </c:pt>
                <c:pt idx="343">
                  <c:v>5.814661831488</c:v>
                </c:pt>
                <c:pt idx="344">
                  <c:v>2.238012675072</c:v>
                </c:pt>
                <c:pt idx="345">
                  <c:v>2.3697166247999997</c:v>
                </c:pt>
                <c:pt idx="346">
                  <c:v>21.92482875744</c:v>
                </c:pt>
                <c:pt idx="347">
                  <c:v>15.0085875456</c:v>
                </c:pt>
                <c:pt idx="348">
                  <c:v>4.7300918376959995</c:v>
                </c:pt>
                <c:pt idx="349">
                  <c:v>2.7034020000000005</c:v>
                </c:pt>
                <c:pt idx="350">
                  <c:v>1.8878110776</c:v>
                </c:pt>
                <c:pt idx="351">
                  <c:v>1.1528763264</c:v>
                </c:pt>
                <c:pt idx="352">
                  <c:v>3.526374188448</c:v>
                </c:pt>
                <c:pt idx="353">
                  <c:v>1.3992296633280001</c:v>
                </c:pt>
                <c:pt idx="354">
                  <c:v>3.299890237056</c:v>
                </c:pt>
                <c:pt idx="355">
                  <c:v>3.7977729269760006</c:v>
                </c:pt>
                <c:pt idx="356">
                  <c:v>4.05846654192</c:v>
                </c:pt>
                <c:pt idx="357">
                  <c:v>1.3817587717439999</c:v>
                </c:pt>
                <c:pt idx="358">
                  <c:v>1.57971873024</c:v>
                </c:pt>
                <c:pt idx="359">
                  <c:v>1.8877537224</c:v>
                </c:pt>
                <c:pt idx="360">
                  <c:v>1.82562929136</c:v>
                </c:pt>
                <c:pt idx="361">
                  <c:v>1.6233234105600003</c:v>
                </c:pt>
                <c:pt idx="362">
                  <c:v>0.411801713856</c:v>
                </c:pt>
                <c:pt idx="363">
                  <c:v>4.257399100032</c:v>
                </c:pt>
                <c:pt idx="364">
                  <c:v>379.353594086208</c:v>
                </c:pt>
                <c:pt idx="365">
                  <c:v>7.33880698416</c:v>
                </c:pt>
                <c:pt idx="366">
                  <c:v>8.39010352176</c:v>
                </c:pt>
                <c:pt idx="367">
                  <c:v>6.22881658944</c:v>
                </c:pt>
                <c:pt idx="368">
                  <c:v>11.213439088896</c:v>
                </c:pt>
                <c:pt idx="369">
                  <c:v>10.915953035904002</c:v>
                </c:pt>
                <c:pt idx="370">
                  <c:v>35.946936833471995</c:v>
                </c:pt>
                <c:pt idx="371">
                  <c:v>69.95468647065601</c:v>
                </c:pt>
                <c:pt idx="372">
                  <c:v>40.874927698944</c:v>
                </c:pt>
                <c:pt idx="373">
                  <c:v>6304.1615358278395</c:v>
                </c:pt>
                <c:pt idx="374">
                  <c:v>1193.996647686528</c:v>
                </c:pt>
                <c:pt idx="375">
                  <c:v>9.398873663712001</c:v>
                </c:pt>
                <c:pt idx="376">
                  <c:v>38.76506927193601</c:v>
                </c:pt>
                <c:pt idx="377">
                  <c:v>10.02568468608</c:v>
                </c:pt>
                <c:pt idx="378">
                  <c:v>28.006655402880003</c:v>
                </c:pt>
                <c:pt idx="379">
                  <c:v>6.496970321088002</c:v>
                </c:pt>
                <c:pt idx="380">
                  <c:v>6.146214474240001</c:v>
                </c:pt>
                <c:pt idx="381">
                  <c:v>1.1674111962240001</c:v>
                </c:pt>
                <c:pt idx="382">
                  <c:v>3.260106824832</c:v>
                </c:pt>
                <c:pt idx="383">
                  <c:v>1.2086639406720003</c:v>
                </c:pt>
                <c:pt idx="384">
                  <c:v>8.10111212352</c:v>
                </c:pt>
                <c:pt idx="385">
                  <c:v>14.534365718592001</c:v>
                </c:pt>
                <c:pt idx="386">
                  <c:v>15.978847197888001</c:v>
                </c:pt>
                <c:pt idx="387">
                  <c:v>17.451949695264002</c:v>
                </c:pt>
                <c:pt idx="388">
                  <c:v>0.834550811136</c:v>
                </c:pt>
                <c:pt idx="389">
                  <c:v>0.248872473216</c:v>
                </c:pt>
                <c:pt idx="390">
                  <c:v>0.9673318656000001</c:v>
                </c:pt>
                <c:pt idx="391">
                  <c:v>1.7345785262400002</c:v>
                </c:pt>
                <c:pt idx="392">
                  <c:v>1.582576841664</c:v>
                </c:pt>
                <c:pt idx="393">
                  <c:v>0.571098875904</c:v>
                </c:pt>
                <c:pt idx="394">
                  <c:v>0.6185138025600001</c:v>
                </c:pt>
                <c:pt idx="395">
                  <c:v>0.614151697824</c:v>
                </c:pt>
                <c:pt idx="396">
                  <c:v>0.12352658313600001</c:v>
                </c:pt>
                <c:pt idx="397">
                  <c:v>1.348493571936</c:v>
                </c:pt>
                <c:pt idx="398">
                  <c:v>1.3410073958400002</c:v>
                </c:pt>
                <c:pt idx="399">
                  <c:v>1.148395922208</c:v>
                </c:pt>
                <c:pt idx="400">
                  <c:v>12.673183819392</c:v>
                </c:pt>
                <c:pt idx="401">
                  <c:v>4.669950919680001</c:v>
                </c:pt>
                <c:pt idx="402">
                  <c:v>168.27552764006398</c:v>
                </c:pt>
                <c:pt idx="403">
                  <c:v>36.288923718528004</c:v>
                </c:pt>
                <c:pt idx="404">
                  <c:v>32.505991596288005</c:v>
                </c:pt>
                <c:pt idx="405">
                  <c:v>6.2653070304</c:v>
                </c:pt>
                <c:pt idx="406">
                  <c:v>9.260573055552001</c:v>
                </c:pt>
                <c:pt idx="407">
                  <c:v>5.5600831117439995</c:v>
                </c:pt>
                <c:pt idx="408">
                  <c:v>2.5886381552640003</c:v>
                </c:pt>
                <c:pt idx="409">
                  <c:v>3.3569264764800013</c:v>
                </c:pt>
                <c:pt idx="410">
                  <c:v>8.992850743296</c:v>
                </c:pt>
                <c:pt idx="411">
                  <c:v>9.84574624032</c:v>
                </c:pt>
                <c:pt idx="412">
                  <c:v>1.5501425607360002</c:v>
                </c:pt>
                <c:pt idx="413">
                  <c:v>1.6795187942400005</c:v>
                </c:pt>
                <c:pt idx="414">
                  <c:v>1049.3400899520002</c:v>
                </c:pt>
                <c:pt idx="415">
                  <c:v>4.6109331613440006</c:v>
                </c:pt>
                <c:pt idx="416">
                  <c:v>2.337269603328</c:v>
                </c:pt>
                <c:pt idx="417">
                  <c:v>9.718973171712001</c:v>
                </c:pt>
                <c:pt idx="418">
                  <c:v>8.560357022592001</c:v>
                </c:pt>
                <c:pt idx="419">
                  <c:v>28.973642925888</c:v>
                </c:pt>
                <c:pt idx="420">
                  <c:v>29.27383843968</c:v>
                </c:pt>
                <c:pt idx="421">
                  <c:v>1.213545138624</c:v>
                </c:pt>
                <c:pt idx="422">
                  <c:v>0.832859864064</c:v>
                </c:pt>
                <c:pt idx="423">
                  <c:v>0.22501622707200003</c:v>
                </c:pt>
                <c:pt idx="424">
                  <c:v>0.18074021184</c:v>
                </c:pt>
                <c:pt idx="425">
                  <c:v>0.06758116185600001</c:v>
                </c:pt>
                <c:pt idx="426">
                  <c:v>0.07541329824000001</c:v>
                </c:pt>
                <c:pt idx="427">
                  <c:v>0.6772038992639999</c:v>
                </c:pt>
                <c:pt idx="428">
                  <c:v>0.5807737843199999</c:v>
                </c:pt>
                <c:pt idx="429">
                  <c:v>0.43097075481600006</c:v>
                </c:pt>
                <c:pt idx="430">
                  <c:v>0.35093336832</c:v>
                </c:pt>
                <c:pt idx="431">
                  <c:v>0.6455853555840001</c:v>
                </c:pt>
                <c:pt idx="432">
                  <c:v>0.32114263334400006</c:v>
                </c:pt>
                <c:pt idx="433">
                  <c:v>3.4090381100160005</c:v>
                </c:pt>
                <c:pt idx="434">
                  <c:v>3.9988807142400002</c:v>
                </c:pt>
                <c:pt idx="435">
                  <c:v>14.652916831872002</c:v>
                </c:pt>
                <c:pt idx="436">
                  <c:v>9.185737003776001</c:v>
                </c:pt>
                <c:pt idx="437">
                  <c:v>1911.2506975517758</c:v>
                </c:pt>
                <c:pt idx="438">
                  <c:v>16.366511222208</c:v>
                </c:pt>
                <c:pt idx="439">
                  <c:v>35.660716204896</c:v>
                </c:pt>
                <c:pt idx="440">
                  <c:v>19.776608957664003</c:v>
                </c:pt>
                <c:pt idx="441">
                  <c:v>10.599616620288</c:v>
                </c:pt>
                <c:pt idx="442">
                  <c:v>6.0722395176960005</c:v>
                </c:pt>
                <c:pt idx="443">
                  <c:v>4.690812278592</c:v>
                </c:pt>
                <c:pt idx="444">
                  <c:v>35.4203692128</c:v>
                </c:pt>
                <c:pt idx="445">
                  <c:v>17.508471508224</c:v>
                </c:pt>
                <c:pt idx="446">
                  <c:v>4.686189127488</c:v>
                </c:pt>
                <c:pt idx="447">
                  <c:v>0.265606383744</c:v>
                </c:pt>
                <c:pt idx="448">
                  <c:v>0.4243155883200001</c:v>
                </c:pt>
                <c:pt idx="449">
                  <c:v>0.43877263219200013</c:v>
                </c:pt>
                <c:pt idx="450">
                  <c:v>1.2960836928</c:v>
                </c:pt>
                <c:pt idx="451">
                  <c:v>1.871151637824</c:v>
                </c:pt>
                <c:pt idx="452">
                  <c:v>0.18243668736</c:v>
                </c:pt>
                <c:pt idx="453">
                  <c:v>0.07966695456000002</c:v>
                </c:pt>
                <c:pt idx="454">
                  <c:v>0.26408216160000003</c:v>
                </c:pt>
                <c:pt idx="455">
                  <c:v>0.0708038208</c:v>
                </c:pt>
                <c:pt idx="456">
                  <c:v>0.14586772089600003</c:v>
                </c:pt>
                <c:pt idx="457">
                  <c:v>0.25460099136000003</c:v>
                </c:pt>
                <c:pt idx="458">
                  <c:v>7.2021050856</c:v>
                </c:pt>
                <c:pt idx="459">
                  <c:v>2.2547084140800004</c:v>
                </c:pt>
                <c:pt idx="460">
                  <c:v>5.737674898368001</c:v>
                </c:pt>
                <c:pt idx="461">
                  <c:v>54.998868083328</c:v>
                </c:pt>
                <c:pt idx="462">
                  <c:v>4.887686890656001</c:v>
                </c:pt>
                <c:pt idx="463">
                  <c:v>3.278301189696</c:v>
                </c:pt>
                <c:pt idx="464">
                  <c:v>6.953290081344</c:v>
                </c:pt>
                <c:pt idx="465">
                  <c:v>39.70024959744</c:v>
                </c:pt>
                <c:pt idx="466">
                  <c:v>16.102692726336002</c:v>
                </c:pt>
                <c:pt idx="467">
                  <c:v>484.490784722688</c:v>
                </c:pt>
                <c:pt idx="468">
                  <c:v>632.3934244331522</c:v>
                </c:pt>
                <c:pt idx="469">
                  <c:v>24.10594664544</c:v>
                </c:pt>
                <c:pt idx="470">
                  <c:v>92.18645726054402</c:v>
                </c:pt>
                <c:pt idx="471">
                  <c:v>33.873208996032</c:v>
                </c:pt>
                <c:pt idx="472">
                  <c:v>29.510006861664007</c:v>
                </c:pt>
                <c:pt idx="473">
                  <c:v>3.6360246545280006</c:v>
                </c:pt>
                <c:pt idx="474">
                  <c:v>1.47406114944</c:v>
                </c:pt>
                <c:pt idx="475">
                  <c:v>1.6626659696639998</c:v>
                </c:pt>
                <c:pt idx="476">
                  <c:v>1.215628204608</c:v>
                </c:pt>
                <c:pt idx="477">
                  <c:v>2.6756881372800003</c:v>
                </c:pt>
                <c:pt idx="478">
                  <c:v>4.1470280375040005</c:v>
                </c:pt>
                <c:pt idx="479">
                  <c:v>3.2609196302400005</c:v>
                </c:pt>
                <c:pt idx="480">
                  <c:v>2.022216479712</c:v>
                </c:pt>
                <c:pt idx="481">
                  <c:v>4.165408595520001</c:v>
                </c:pt>
                <c:pt idx="482">
                  <c:v>1.008714244032</c:v>
                </c:pt>
                <c:pt idx="483">
                  <c:v>1.914532442784</c:v>
                </c:pt>
                <c:pt idx="484">
                  <c:v>0.059105654784000004</c:v>
                </c:pt>
                <c:pt idx="485">
                  <c:v>0.08447152608</c:v>
                </c:pt>
                <c:pt idx="486">
                  <c:v>0.087200568576</c:v>
                </c:pt>
              </c:numCache>
            </c:numRef>
          </c:yVal>
          <c:smooth val="0"/>
        </c:ser>
        <c:axId val="60325514"/>
        <c:axId val="6058715"/>
      </c:scatterChart>
      <c:valAx>
        <c:axId val="60325514"/>
        <c:scaling>
          <c:logBase val="10"/>
          <c:orientation val="minMax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58715"/>
        <c:crossesAt val="0.001"/>
        <c:crossBetween val="midCat"/>
        <c:dispUnits/>
      </c:valAx>
      <c:valAx>
        <c:axId val="6058715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325514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7725"/>
          <c:w val="0.170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Kuang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06775"/>
          <c:w val="0.74"/>
          <c:h val="0.899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DATA!$D$466:$D$495</c:f>
              <c:numCache>
                <c:ptCount val="30"/>
                <c:pt idx="0">
                  <c:v>0.23</c:v>
                </c:pt>
                <c:pt idx="1">
                  <c:v>1.425</c:v>
                </c:pt>
                <c:pt idx="2">
                  <c:v>0.879</c:v>
                </c:pt>
                <c:pt idx="3">
                  <c:v>2.434</c:v>
                </c:pt>
                <c:pt idx="4">
                  <c:v>5.143</c:v>
                </c:pt>
                <c:pt idx="5">
                  <c:v>1.247</c:v>
                </c:pt>
                <c:pt idx="6">
                  <c:v>0.767</c:v>
                </c:pt>
                <c:pt idx="7">
                  <c:v>0.823</c:v>
                </c:pt>
                <c:pt idx="8">
                  <c:v>3.664</c:v>
                </c:pt>
                <c:pt idx="9">
                  <c:v>3.769</c:v>
                </c:pt>
                <c:pt idx="10">
                  <c:v>15.538</c:v>
                </c:pt>
                <c:pt idx="11">
                  <c:v>13.696</c:v>
                </c:pt>
                <c:pt idx="12">
                  <c:v>4.065</c:v>
                </c:pt>
                <c:pt idx="13">
                  <c:v>10.509</c:v>
                </c:pt>
                <c:pt idx="14">
                  <c:v>5.422</c:v>
                </c:pt>
                <c:pt idx="15">
                  <c:v>5.999</c:v>
                </c:pt>
                <c:pt idx="16">
                  <c:v>1.946</c:v>
                </c:pt>
                <c:pt idx="17">
                  <c:v>1.562</c:v>
                </c:pt>
                <c:pt idx="18">
                  <c:v>1.472</c:v>
                </c:pt>
                <c:pt idx="19">
                  <c:v>1.574</c:v>
                </c:pt>
                <c:pt idx="20">
                  <c:v>1.53</c:v>
                </c:pt>
                <c:pt idx="21">
                  <c:v>1.426</c:v>
                </c:pt>
                <c:pt idx="22">
                  <c:v>1.359</c:v>
                </c:pt>
                <c:pt idx="23">
                  <c:v>1.287</c:v>
                </c:pt>
                <c:pt idx="24">
                  <c:v>1.151</c:v>
                </c:pt>
                <c:pt idx="25">
                  <c:v>0.999</c:v>
                </c:pt>
                <c:pt idx="26">
                  <c:v>1.131</c:v>
                </c:pt>
                <c:pt idx="27">
                  <c:v>0.704</c:v>
                </c:pt>
                <c:pt idx="28">
                  <c:v>0.755</c:v>
                </c:pt>
                <c:pt idx="29">
                  <c:v>0.726</c:v>
                </c:pt>
              </c:numCache>
            </c:numRef>
          </c:xVal>
          <c:yVal>
            <c:numRef>
              <c:f>DATA!$G$466:$G$495</c:f>
              <c:numCache>
                <c:ptCount val="30"/>
                <c:pt idx="0">
                  <c:v>0.25460099136000003</c:v>
                </c:pt>
                <c:pt idx="1">
                  <c:v>7.2021050856</c:v>
                </c:pt>
                <c:pt idx="2">
                  <c:v>2.2547084140800004</c:v>
                </c:pt>
                <c:pt idx="3">
                  <c:v>5.737674898368001</c:v>
                </c:pt>
                <c:pt idx="4">
                  <c:v>54.998868083328</c:v>
                </c:pt>
                <c:pt idx="5">
                  <c:v>4.887686890656001</c:v>
                </c:pt>
                <c:pt idx="6">
                  <c:v>3.278301189696</c:v>
                </c:pt>
                <c:pt idx="7">
                  <c:v>6.953290081344</c:v>
                </c:pt>
                <c:pt idx="8">
                  <c:v>39.70024959744</c:v>
                </c:pt>
                <c:pt idx="9">
                  <c:v>16.102692726336002</c:v>
                </c:pt>
                <c:pt idx="10">
                  <c:v>484.490784722688</c:v>
                </c:pt>
                <c:pt idx="11">
                  <c:v>632.3934244331522</c:v>
                </c:pt>
                <c:pt idx="12">
                  <c:v>24.10594664544</c:v>
                </c:pt>
                <c:pt idx="13">
                  <c:v>92.18645726054402</c:v>
                </c:pt>
                <c:pt idx="14">
                  <c:v>33.873208996032</c:v>
                </c:pt>
                <c:pt idx="15">
                  <c:v>29.510006861664007</c:v>
                </c:pt>
                <c:pt idx="16">
                  <c:v>3.6360246545280006</c:v>
                </c:pt>
                <c:pt idx="17">
                  <c:v>1.47406114944</c:v>
                </c:pt>
                <c:pt idx="18">
                  <c:v>1.6626659696639998</c:v>
                </c:pt>
                <c:pt idx="19">
                  <c:v>1.215628204608</c:v>
                </c:pt>
                <c:pt idx="20">
                  <c:v>2.6756881372800003</c:v>
                </c:pt>
                <c:pt idx="21">
                  <c:v>4.1470280375040005</c:v>
                </c:pt>
                <c:pt idx="22">
                  <c:v>3.2609196302400005</c:v>
                </c:pt>
                <c:pt idx="23">
                  <c:v>2.022216479712</c:v>
                </c:pt>
                <c:pt idx="24">
                  <c:v>4.165408595520001</c:v>
                </c:pt>
                <c:pt idx="25">
                  <c:v>1.008714244032</c:v>
                </c:pt>
                <c:pt idx="26">
                  <c:v>1.914532442784</c:v>
                </c:pt>
                <c:pt idx="27">
                  <c:v>0.059105654784000004</c:v>
                </c:pt>
                <c:pt idx="28">
                  <c:v>0.08447152608</c:v>
                </c:pt>
                <c:pt idx="29">
                  <c:v>0.087200568576</c:v>
                </c:pt>
              </c:numCache>
            </c:numRef>
          </c:yVal>
          <c:smooth val="0"/>
        </c:ser>
        <c:axId val="54528436"/>
        <c:axId val="20993877"/>
      </c:scatterChart>
      <c:valAx>
        <c:axId val="54528436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993877"/>
        <c:crossesAt val="0.01"/>
        <c:crossBetween val="midCat"/>
        <c:dispUnits/>
      </c:valAx>
      <c:valAx>
        <c:axId val="20993877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4528436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7825"/>
          <c:w val="0.1707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P.79  Nam MaeKhang  A.Dai Saket  C.Chiang Mai  Year2022</a:t>
            </a:r>
          </a:p>
        </c:rich>
      </c:tx>
      <c:layout>
        <c:manualLayout>
          <c:xMode val="factor"/>
          <c:yMode val="factor"/>
          <c:x val="0.047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34525"/>
          <c:w val="0.97225"/>
          <c:h val="0.604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'P79'!$B$1:$B$364</c:f>
              <c:strCache/>
            </c:strRef>
          </c:cat>
          <c:val>
            <c:numRef>
              <c:f>'P79'!$D$1:$D$364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'P79'!$B$1:$B$364</c:f>
              <c:strCache/>
            </c:strRef>
          </c:cat>
          <c:val>
            <c:numRef>
              <c:f>'P79'!$E$1:$E$364</c:f>
              <c:numCache/>
            </c:numRef>
          </c:val>
          <c:smooth val="0"/>
        </c:ser>
        <c:marker val="1"/>
        <c:axId val="54727166"/>
        <c:axId val="22782447"/>
      </c:lineChart>
      <c:dateAx>
        <c:axId val="547271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782447"/>
        <c:crossesAt val="44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2782447"/>
        <c:scaling>
          <c:orientation val="minMax"/>
          <c:max val="446"/>
          <c:min val="4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716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5"/>
          <c:y val="0.91525"/>
          <c:w val="0.862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P.79  Nam MaeKhang  A.Dai Saket  C.Chiang Mai  Year2022</a:t>
            </a:r>
          </a:p>
        </c:rich>
      </c:tx>
      <c:layout>
        <c:manualLayout>
          <c:xMode val="factor"/>
          <c:yMode val="factor"/>
          <c:x val="0.047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9975"/>
          <c:w val="0.94225"/>
          <c:h val="0.747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DATA!$B$466:$B$495</c:f>
              <c:strCache>
                <c:ptCount val="30"/>
                <c:pt idx="0">
                  <c:v>23837</c:v>
                </c:pt>
                <c:pt idx="1">
                  <c:v>23851</c:v>
                </c:pt>
                <c:pt idx="2">
                  <c:v>23864</c:v>
                </c:pt>
                <c:pt idx="3">
                  <c:v>23881</c:v>
                </c:pt>
                <c:pt idx="4">
                  <c:v>23885</c:v>
                </c:pt>
                <c:pt idx="5">
                  <c:v>23895</c:v>
                </c:pt>
                <c:pt idx="6">
                  <c:v>23909</c:v>
                </c:pt>
                <c:pt idx="7">
                  <c:v>23929</c:v>
                </c:pt>
                <c:pt idx="8">
                  <c:v>23943</c:v>
                </c:pt>
                <c:pt idx="9">
                  <c:v>23955</c:v>
                </c:pt>
                <c:pt idx="10">
                  <c:v>23966</c:v>
                </c:pt>
                <c:pt idx="11">
                  <c:v>23976</c:v>
                </c:pt>
                <c:pt idx="12">
                  <c:v>23990</c:v>
                </c:pt>
                <c:pt idx="13">
                  <c:v>23998</c:v>
                </c:pt>
                <c:pt idx="14">
                  <c:v>24008</c:v>
                </c:pt>
                <c:pt idx="15">
                  <c:v>24026</c:v>
                </c:pt>
                <c:pt idx="16">
                  <c:v>24040</c:v>
                </c:pt>
                <c:pt idx="17">
                  <c:v>24049</c:v>
                </c:pt>
                <c:pt idx="18">
                  <c:v>24060</c:v>
                </c:pt>
                <c:pt idx="19">
                  <c:v>24068</c:v>
                </c:pt>
                <c:pt idx="20">
                  <c:v>24077</c:v>
                </c:pt>
                <c:pt idx="21">
                  <c:v>24089</c:v>
                </c:pt>
                <c:pt idx="22">
                  <c:v>24099</c:v>
                </c:pt>
                <c:pt idx="23">
                  <c:v>24111</c:v>
                </c:pt>
                <c:pt idx="24">
                  <c:v>24119</c:v>
                </c:pt>
                <c:pt idx="25">
                  <c:v>24139</c:v>
                </c:pt>
                <c:pt idx="26">
                  <c:v>24160</c:v>
                </c:pt>
                <c:pt idx="27">
                  <c:v>24169</c:v>
                </c:pt>
                <c:pt idx="28">
                  <c:v>24176</c:v>
                </c:pt>
                <c:pt idx="29">
                  <c:v>24186</c:v>
                </c:pt>
              </c:strCache>
            </c:strRef>
          </c:cat>
          <c:val>
            <c:numRef>
              <c:f>DATA!$G$466:$G$495</c:f>
              <c:numCache>
                <c:ptCount val="30"/>
                <c:pt idx="0">
                  <c:v>0.25460099136000003</c:v>
                </c:pt>
                <c:pt idx="1">
                  <c:v>7.2021050856</c:v>
                </c:pt>
                <c:pt idx="2">
                  <c:v>2.2547084140800004</c:v>
                </c:pt>
                <c:pt idx="3">
                  <c:v>5.737674898368001</c:v>
                </c:pt>
                <c:pt idx="4">
                  <c:v>54.998868083328</c:v>
                </c:pt>
                <c:pt idx="5">
                  <c:v>4.887686890656001</c:v>
                </c:pt>
                <c:pt idx="6">
                  <c:v>3.278301189696</c:v>
                </c:pt>
                <c:pt idx="7">
                  <c:v>6.953290081344</c:v>
                </c:pt>
                <c:pt idx="8">
                  <c:v>39.70024959744</c:v>
                </c:pt>
                <c:pt idx="9">
                  <c:v>16.102692726336002</c:v>
                </c:pt>
                <c:pt idx="10">
                  <c:v>484.490784722688</c:v>
                </c:pt>
                <c:pt idx="11">
                  <c:v>632.3934244331522</c:v>
                </c:pt>
                <c:pt idx="12">
                  <c:v>24.10594664544</c:v>
                </c:pt>
                <c:pt idx="13">
                  <c:v>92.18645726054402</c:v>
                </c:pt>
                <c:pt idx="14">
                  <c:v>33.873208996032</c:v>
                </c:pt>
                <c:pt idx="15">
                  <c:v>29.510006861664007</c:v>
                </c:pt>
                <c:pt idx="16">
                  <c:v>3.6360246545280006</c:v>
                </c:pt>
                <c:pt idx="17">
                  <c:v>1.47406114944</c:v>
                </c:pt>
                <c:pt idx="18">
                  <c:v>1.6626659696639998</c:v>
                </c:pt>
                <c:pt idx="19">
                  <c:v>1.215628204608</c:v>
                </c:pt>
                <c:pt idx="20">
                  <c:v>2.6756881372800003</c:v>
                </c:pt>
                <c:pt idx="21">
                  <c:v>4.1470280375040005</c:v>
                </c:pt>
                <c:pt idx="22">
                  <c:v>3.2609196302400005</c:v>
                </c:pt>
                <c:pt idx="23">
                  <c:v>2.022216479712</c:v>
                </c:pt>
                <c:pt idx="24">
                  <c:v>4.165408595520001</c:v>
                </c:pt>
                <c:pt idx="25">
                  <c:v>1.008714244032</c:v>
                </c:pt>
                <c:pt idx="26">
                  <c:v>1.914532442784</c:v>
                </c:pt>
                <c:pt idx="27">
                  <c:v>0.059105654784000004</c:v>
                </c:pt>
                <c:pt idx="28">
                  <c:v>0.08447152608</c:v>
                </c:pt>
                <c:pt idx="29">
                  <c:v>0.087200568576</c:v>
                </c:pt>
              </c:numCache>
            </c:numRef>
          </c:val>
          <c:smooth val="1"/>
        </c:ser>
        <c:marker val="1"/>
        <c:axId val="3715432"/>
        <c:axId val="33438889"/>
      </c:lineChart>
      <c:dateAx>
        <c:axId val="3715432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438889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3438889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432"/>
        <c:crossesAt val="1"/>
        <c:crossBetween val="between"/>
        <c:dispUnits/>
        <c:majorUnit val="100"/>
        <c:minorUnit val="5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7"/>
          <c:y val="0.9065"/>
          <c:w val="0.34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Kuang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25"/>
          <c:y val="0.07025"/>
          <c:w val="0.743"/>
          <c:h val="0.895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DATA!$D$466:$D$495</c:f>
              <c:numCache>
                <c:ptCount val="30"/>
                <c:pt idx="0">
                  <c:v>0.23</c:v>
                </c:pt>
                <c:pt idx="1">
                  <c:v>1.425</c:v>
                </c:pt>
                <c:pt idx="2">
                  <c:v>0.879</c:v>
                </c:pt>
                <c:pt idx="3">
                  <c:v>2.434</c:v>
                </c:pt>
                <c:pt idx="4">
                  <c:v>5.143</c:v>
                </c:pt>
                <c:pt idx="5">
                  <c:v>1.247</c:v>
                </c:pt>
                <c:pt idx="6">
                  <c:v>0.767</c:v>
                </c:pt>
                <c:pt idx="7">
                  <c:v>0.823</c:v>
                </c:pt>
                <c:pt idx="8">
                  <c:v>3.664</c:v>
                </c:pt>
                <c:pt idx="9">
                  <c:v>3.769</c:v>
                </c:pt>
                <c:pt idx="10">
                  <c:v>15.538</c:v>
                </c:pt>
                <c:pt idx="11">
                  <c:v>13.696</c:v>
                </c:pt>
                <c:pt idx="12">
                  <c:v>4.065</c:v>
                </c:pt>
                <c:pt idx="13">
                  <c:v>10.509</c:v>
                </c:pt>
                <c:pt idx="14">
                  <c:v>5.422</c:v>
                </c:pt>
                <c:pt idx="15">
                  <c:v>5.999</c:v>
                </c:pt>
                <c:pt idx="16">
                  <c:v>1.946</c:v>
                </c:pt>
                <c:pt idx="17">
                  <c:v>1.562</c:v>
                </c:pt>
                <c:pt idx="18">
                  <c:v>1.472</c:v>
                </c:pt>
                <c:pt idx="19">
                  <c:v>1.574</c:v>
                </c:pt>
                <c:pt idx="20">
                  <c:v>1.53</c:v>
                </c:pt>
                <c:pt idx="21">
                  <c:v>1.426</c:v>
                </c:pt>
                <c:pt idx="22">
                  <c:v>1.359</c:v>
                </c:pt>
                <c:pt idx="23">
                  <c:v>1.287</c:v>
                </c:pt>
                <c:pt idx="24">
                  <c:v>1.151</c:v>
                </c:pt>
                <c:pt idx="25">
                  <c:v>0.999</c:v>
                </c:pt>
                <c:pt idx="26">
                  <c:v>1.131</c:v>
                </c:pt>
                <c:pt idx="27">
                  <c:v>0.704</c:v>
                </c:pt>
                <c:pt idx="28">
                  <c:v>0.755</c:v>
                </c:pt>
                <c:pt idx="29">
                  <c:v>0.726</c:v>
                </c:pt>
              </c:numCache>
            </c:numRef>
          </c:xVal>
          <c:yVal>
            <c:numRef>
              <c:f>DATA!$G$466:$G$495</c:f>
              <c:numCache>
                <c:ptCount val="30"/>
                <c:pt idx="0">
                  <c:v>0.25460099136000003</c:v>
                </c:pt>
                <c:pt idx="1">
                  <c:v>7.2021050856</c:v>
                </c:pt>
                <c:pt idx="2">
                  <c:v>2.2547084140800004</c:v>
                </c:pt>
                <c:pt idx="3">
                  <c:v>5.737674898368001</c:v>
                </c:pt>
                <c:pt idx="4">
                  <c:v>54.998868083328</c:v>
                </c:pt>
                <c:pt idx="5">
                  <c:v>4.887686890656001</c:v>
                </c:pt>
                <c:pt idx="6">
                  <c:v>3.278301189696</c:v>
                </c:pt>
                <c:pt idx="7">
                  <c:v>6.953290081344</c:v>
                </c:pt>
                <c:pt idx="8">
                  <c:v>39.70024959744</c:v>
                </c:pt>
                <c:pt idx="9">
                  <c:v>16.102692726336002</c:v>
                </c:pt>
                <c:pt idx="10">
                  <c:v>484.490784722688</c:v>
                </c:pt>
                <c:pt idx="11">
                  <c:v>632.3934244331522</c:v>
                </c:pt>
                <c:pt idx="12">
                  <c:v>24.10594664544</c:v>
                </c:pt>
                <c:pt idx="13">
                  <c:v>92.18645726054402</c:v>
                </c:pt>
                <c:pt idx="14">
                  <c:v>33.873208996032</c:v>
                </c:pt>
                <c:pt idx="15">
                  <c:v>29.510006861664007</c:v>
                </c:pt>
                <c:pt idx="16">
                  <c:v>3.6360246545280006</c:v>
                </c:pt>
                <c:pt idx="17">
                  <c:v>1.47406114944</c:v>
                </c:pt>
                <c:pt idx="18">
                  <c:v>1.6626659696639998</c:v>
                </c:pt>
                <c:pt idx="19">
                  <c:v>1.215628204608</c:v>
                </c:pt>
                <c:pt idx="20">
                  <c:v>2.6756881372800003</c:v>
                </c:pt>
                <c:pt idx="21">
                  <c:v>4.1470280375040005</c:v>
                </c:pt>
                <c:pt idx="22">
                  <c:v>3.2609196302400005</c:v>
                </c:pt>
                <c:pt idx="23">
                  <c:v>2.022216479712</c:v>
                </c:pt>
                <c:pt idx="24">
                  <c:v>4.165408595520001</c:v>
                </c:pt>
                <c:pt idx="25">
                  <c:v>1.008714244032</c:v>
                </c:pt>
                <c:pt idx="26">
                  <c:v>1.914532442784</c:v>
                </c:pt>
                <c:pt idx="27">
                  <c:v>0.059105654784000004</c:v>
                </c:pt>
                <c:pt idx="28">
                  <c:v>0.08447152608</c:v>
                </c:pt>
                <c:pt idx="29">
                  <c:v>0.087200568576</c:v>
                </c:pt>
              </c:numCache>
            </c:numRef>
          </c:yVal>
          <c:smooth val="0"/>
        </c:ser>
        <c:axId val="32514546"/>
        <c:axId val="24195459"/>
      </c:scatterChart>
      <c:valAx>
        <c:axId val="32514546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195459"/>
        <c:crossesAt val="0.01"/>
        <c:crossBetween val="midCat"/>
        <c:dispUnits/>
      </c:valAx>
      <c:valAx>
        <c:axId val="24195459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2514546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5275"/>
          <c:w val="0.170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9</xdr:col>
      <xdr:colOff>0</xdr:colOff>
      <xdr:row>31</xdr:row>
      <xdr:rowOff>257175</xdr:rowOff>
    </xdr:to>
    <xdr:graphicFrame>
      <xdr:nvGraphicFramePr>
        <xdr:cNvPr id="3" name="Chart 4"/>
        <xdr:cNvGraphicFramePr/>
      </xdr:nvGraphicFramePr>
      <xdr:xfrm>
        <a:off x="0" y="4743450"/>
        <a:ext cx="582930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57150</xdr:rowOff>
    </xdr:to>
    <xdr:graphicFrame>
      <xdr:nvGraphicFramePr>
        <xdr:cNvPr id="4" name="Chart 4"/>
        <xdr:cNvGraphicFramePr/>
      </xdr:nvGraphicFramePr>
      <xdr:xfrm>
        <a:off x="0" y="0"/>
        <a:ext cx="582930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28575</xdr:rowOff>
    </xdr:from>
    <xdr:to>
      <xdr:col>15</xdr:col>
      <xdr:colOff>19050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3009900" y="28575"/>
        <a:ext cx="58007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428625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53575" y="0"/>
        <a:ext cx="57626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15</xdr:row>
      <xdr:rowOff>247650</xdr:rowOff>
    </xdr:from>
    <xdr:to>
      <xdr:col>15</xdr:col>
      <xdr:colOff>28575</xdr:colOff>
      <xdr:row>31</xdr:row>
      <xdr:rowOff>257175</xdr:rowOff>
    </xdr:to>
    <xdr:graphicFrame>
      <xdr:nvGraphicFramePr>
        <xdr:cNvPr id="3" name="Chart 4"/>
        <xdr:cNvGraphicFramePr/>
      </xdr:nvGraphicFramePr>
      <xdr:xfrm>
        <a:off x="2962275" y="4533900"/>
        <a:ext cx="58578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Z771"/>
  <sheetViews>
    <sheetView zoomScalePageLayoutView="0" workbookViewId="0" topLeftCell="A758">
      <selection activeCell="B771" sqref="B771"/>
    </sheetView>
  </sheetViews>
  <sheetFormatPr defaultColWidth="9.140625" defaultRowHeight="23.25"/>
  <cols>
    <col min="1" max="1" width="9.421875" style="136" bestFit="1" customWidth="1"/>
    <col min="2" max="2" width="9.140625" style="196" customWidth="1"/>
    <col min="3" max="4" width="9.140625" style="154" customWidth="1"/>
    <col min="6" max="6" width="10.421875" style="0" bestFit="1" customWidth="1"/>
    <col min="8" max="8" width="9.140625" style="196" customWidth="1"/>
    <col min="9" max="9" width="9.140625" style="146" customWidth="1"/>
    <col min="10" max="10" width="9.421875" style="146" bestFit="1" customWidth="1"/>
  </cols>
  <sheetData>
    <row r="1" spans="1:10" s="112" customFormat="1" ht="21">
      <c r="A1" s="265" t="s">
        <v>114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s="112" customFormat="1" ht="21">
      <c r="A2" s="131" t="s">
        <v>115</v>
      </c>
      <c r="B2" s="114" t="s">
        <v>116</v>
      </c>
      <c r="C2" s="147" t="s">
        <v>117</v>
      </c>
      <c r="D2" s="148" t="s">
        <v>117</v>
      </c>
      <c r="E2" s="113" t="s">
        <v>118</v>
      </c>
      <c r="F2" s="115" t="s">
        <v>118</v>
      </c>
      <c r="G2" s="113" t="s">
        <v>118</v>
      </c>
      <c r="H2" s="114" t="s">
        <v>119</v>
      </c>
      <c r="I2" s="138" t="s">
        <v>118</v>
      </c>
      <c r="J2" s="139" t="s">
        <v>118</v>
      </c>
    </row>
    <row r="3" spans="1:10" s="112" customFormat="1" ht="18.75" customHeight="1">
      <c r="A3" s="132" t="s">
        <v>120</v>
      </c>
      <c r="B3" s="117" t="s">
        <v>121</v>
      </c>
      <c r="C3" s="149" t="s">
        <v>122</v>
      </c>
      <c r="D3" s="150" t="s">
        <v>122</v>
      </c>
      <c r="E3" s="116" t="s">
        <v>123</v>
      </c>
      <c r="F3" s="118" t="s">
        <v>123</v>
      </c>
      <c r="G3" s="116" t="s">
        <v>124</v>
      </c>
      <c r="H3" s="117" t="s">
        <v>125</v>
      </c>
      <c r="I3" s="140" t="s">
        <v>126</v>
      </c>
      <c r="J3" s="141" t="s">
        <v>127</v>
      </c>
    </row>
    <row r="4" spans="1:10" s="112" customFormat="1" ht="18.75" customHeight="1">
      <c r="A4" s="133"/>
      <c r="B4" s="117" t="s">
        <v>128</v>
      </c>
      <c r="C4" s="149" t="s">
        <v>129</v>
      </c>
      <c r="D4" s="150" t="s">
        <v>130</v>
      </c>
      <c r="E4" s="116" t="s">
        <v>131</v>
      </c>
      <c r="F4" s="118" t="s">
        <v>132</v>
      </c>
      <c r="G4" s="116" t="s">
        <v>133</v>
      </c>
      <c r="H4" s="117" t="s">
        <v>134</v>
      </c>
      <c r="I4" s="142"/>
      <c r="J4" s="143"/>
    </row>
    <row r="5" spans="1:10" s="112" customFormat="1" ht="18.75" customHeight="1">
      <c r="A5" s="134"/>
      <c r="B5" s="195"/>
      <c r="C5" s="151" t="s">
        <v>36</v>
      </c>
      <c r="D5" s="152" t="s">
        <v>35</v>
      </c>
      <c r="E5" s="119" t="s">
        <v>37</v>
      </c>
      <c r="F5" s="120"/>
      <c r="G5" s="119" t="s">
        <v>135</v>
      </c>
      <c r="H5" s="195"/>
      <c r="I5" s="144" t="s">
        <v>136</v>
      </c>
      <c r="J5" s="141" t="s">
        <v>137</v>
      </c>
    </row>
    <row r="6" spans="1:10" s="112" customFormat="1" ht="18.75" customHeight="1">
      <c r="A6" s="121">
        <v>20914</v>
      </c>
      <c r="B6" s="122">
        <v>13</v>
      </c>
      <c r="C6" s="123">
        <v>86.7112</v>
      </c>
      <c r="D6" s="123">
        <v>86.7171</v>
      </c>
      <c r="E6" s="124">
        <f aca="true" t="shared" si="0" ref="E6:E12">D6-C6</f>
        <v>0.005899999999996908</v>
      </c>
      <c r="F6" s="125">
        <f aca="true" t="shared" si="1" ref="F6:F12">((10^6)*E6/G6)</f>
        <v>17.26357677901717</v>
      </c>
      <c r="G6" s="126">
        <f aca="true" t="shared" si="2" ref="G6:G12">I6-J6</f>
        <v>341.76</v>
      </c>
      <c r="H6" s="122">
        <v>1</v>
      </c>
      <c r="I6" s="127">
        <v>718.03</v>
      </c>
      <c r="J6" s="126">
        <v>376.27</v>
      </c>
    </row>
    <row r="7" spans="1:10" s="112" customFormat="1" ht="18.75" customHeight="1">
      <c r="A7" s="121"/>
      <c r="B7" s="122">
        <v>14</v>
      </c>
      <c r="C7" s="123">
        <v>85.9402</v>
      </c>
      <c r="D7" s="123">
        <v>85.9469</v>
      </c>
      <c r="E7" s="124">
        <f t="shared" si="0"/>
        <v>0.006699999999995043</v>
      </c>
      <c r="F7" s="125">
        <f t="shared" si="1"/>
        <v>19.4445250602056</v>
      </c>
      <c r="G7" s="126">
        <f t="shared" si="2"/>
        <v>344.57</v>
      </c>
      <c r="H7" s="122">
        <v>2</v>
      </c>
      <c r="I7" s="127">
        <v>712.86</v>
      </c>
      <c r="J7" s="126">
        <v>368.29</v>
      </c>
    </row>
    <row r="8" spans="1:10" s="112" customFormat="1" ht="18.75" customHeight="1">
      <c r="A8" s="121"/>
      <c r="B8" s="122">
        <v>15</v>
      </c>
      <c r="C8" s="123">
        <v>87.0202</v>
      </c>
      <c r="D8" s="123">
        <v>87.0263</v>
      </c>
      <c r="E8" s="124">
        <f t="shared" si="0"/>
        <v>0.006100000000003547</v>
      </c>
      <c r="F8" s="125">
        <f t="shared" si="1"/>
        <v>17.715563558224808</v>
      </c>
      <c r="G8" s="126">
        <f t="shared" si="2"/>
        <v>344.3299999999999</v>
      </c>
      <c r="H8" s="122">
        <v>3</v>
      </c>
      <c r="I8" s="127">
        <v>710.06</v>
      </c>
      <c r="J8" s="128">
        <v>365.73</v>
      </c>
    </row>
    <row r="9" spans="1:10" s="112" customFormat="1" ht="18.75" customHeight="1">
      <c r="A9" s="121">
        <v>20932</v>
      </c>
      <c r="B9" s="122">
        <v>16</v>
      </c>
      <c r="C9" s="123">
        <v>86.1699</v>
      </c>
      <c r="D9" s="123">
        <v>86.177</v>
      </c>
      <c r="E9" s="124">
        <f t="shared" si="0"/>
        <v>0.007100000000008322</v>
      </c>
      <c r="F9" s="125">
        <f t="shared" si="1"/>
        <v>21.156138259857933</v>
      </c>
      <c r="G9" s="126">
        <f t="shared" si="2"/>
        <v>335.59999999999997</v>
      </c>
      <c r="H9" s="122">
        <v>4</v>
      </c>
      <c r="I9" s="127">
        <v>820.18</v>
      </c>
      <c r="J9" s="126">
        <v>484.58</v>
      </c>
    </row>
    <row r="10" spans="1:10" s="112" customFormat="1" ht="18.75" customHeight="1">
      <c r="A10" s="121"/>
      <c r="B10" s="122">
        <v>17</v>
      </c>
      <c r="C10" s="123">
        <v>87.2467</v>
      </c>
      <c r="D10" s="123">
        <v>87.2549</v>
      </c>
      <c r="E10" s="124">
        <f t="shared" si="0"/>
        <v>0.008200000000002206</v>
      </c>
      <c r="F10" s="125">
        <f t="shared" si="1"/>
        <v>26.235802271643596</v>
      </c>
      <c r="G10" s="126">
        <f t="shared" si="2"/>
        <v>312.54999999999995</v>
      </c>
      <c r="H10" s="122">
        <v>5</v>
      </c>
      <c r="I10" s="127">
        <v>837.05</v>
      </c>
      <c r="J10" s="129">
        <v>524.5</v>
      </c>
    </row>
    <row r="11" spans="1:10" s="112" customFormat="1" ht="18.75" customHeight="1">
      <c r="A11" s="121"/>
      <c r="B11" s="122">
        <v>18</v>
      </c>
      <c r="C11" s="123">
        <v>85.163</v>
      </c>
      <c r="D11" s="123">
        <v>85.1706</v>
      </c>
      <c r="E11" s="124">
        <f t="shared" si="0"/>
        <v>0.0075999999999964984</v>
      </c>
      <c r="F11" s="125">
        <f t="shared" si="1"/>
        <v>23.634780445318135</v>
      </c>
      <c r="G11" s="126">
        <f t="shared" si="2"/>
        <v>321.55999999999995</v>
      </c>
      <c r="H11" s="122">
        <v>6</v>
      </c>
      <c r="I11" s="127">
        <v>877.89</v>
      </c>
      <c r="J11" s="128">
        <v>556.33</v>
      </c>
    </row>
    <row r="12" spans="1:10" s="112" customFormat="1" ht="18.75" customHeight="1">
      <c r="A12" s="121">
        <v>20942</v>
      </c>
      <c r="B12" s="122">
        <v>25</v>
      </c>
      <c r="C12" s="123">
        <v>87.0357</v>
      </c>
      <c r="D12" s="123">
        <v>87.0383</v>
      </c>
      <c r="E12" s="124">
        <f t="shared" si="0"/>
        <v>0.002600000000001046</v>
      </c>
      <c r="F12" s="125">
        <f t="shared" si="1"/>
        <v>9.695342506622838</v>
      </c>
      <c r="G12" s="126">
        <f t="shared" si="2"/>
        <v>268.16999999999996</v>
      </c>
      <c r="H12" s="122">
        <v>7</v>
      </c>
      <c r="I12" s="127">
        <v>592.39</v>
      </c>
      <c r="J12" s="126">
        <v>324.22</v>
      </c>
    </row>
    <row r="13" spans="1:10" s="112" customFormat="1" ht="18.75" customHeight="1">
      <c r="A13" s="121"/>
      <c r="B13" s="122">
        <v>26</v>
      </c>
      <c r="C13" s="123">
        <v>85.7842</v>
      </c>
      <c r="D13" s="123">
        <v>85.7895</v>
      </c>
      <c r="E13" s="124">
        <f aca="true" t="shared" si="3" ref="E13:E20">D13-C13</f>
        <v>0.0053000000000054115</v>
      </c>
      <c r="F13" s="125">
        <f aca="true" t="shared" si="4" ref="F13:F20">((10^6)*E13/G13)</f>
        <v>19.693816884681226</v>
      </c>
      <c r="G13" s="126">
        <f aca="true" t="shared" si="5" ref="G13:G20">I13-J13</f>
        <v>269.12</v>
      </c>
      <c r="H13" s="122">
        <v>8</v>
      </c>
      <c r="I13" s="127">
        <v>616.25</v>
      </c>
      <c r="J13" s="126">
        <v>347.13</v>
      </c>
    </row>
    <row r="14" spans="1:10" s="112" customFormat="1" ht="18.75" customHeight="1">
      <c r="A14" s="121"/>
      <c r="B14" s="122">
        <v>27</v>
      </c>
      <c r="C14" s="123">
        <v>86.2996</v>
      </c>
      <c r="D14" s="123">
        <v>86.3051</v>
      </c>
      <c r="E14" s="124">
        <f t="shared" si="3"/>
        <v>0.00549999999999784</v>
      </c>
      <c r="F14" s="125">
        <f t="shared" si="4"/>
        <v>18.26089843619589</v>
      </c>
      <c r="G14" s="126">
        <f t="shared" si="5"/>
        <v>301.19</v>
      </c>
      <c r="H14" s="122">
        <v>9</v>
      </c>
      <c r="I14" s="127">
        <v>600.78</v>
      </c>
      <c r="J14" s="128">
        <v>299.59</v>
      </c>
    </row>
    <row r="15" spans="1:10" s="112" customFormat="1" ht="18.75" customHeight="1">
      <c r="A15" s="121">
        <v>20955</v>
      </c>
      <c r="B15" s="122">
        <v>28</v>
      </c>
      <c r="C15" s="123">
        <v>87.1974</v>
      </c>
      <c r="D15" s="123">
        <v>87.2016</v>
      </c>
      <c r="E15" s="124">
        <f t="shared" si="3"/>
        <v>0.004199999999997317</v>
      </c>
      <c r="F15" s="125">
        <f t="shared" si="4"/>
        <v>15.67105705010006</v>
      </c>
      <c r="G15" s="126">
        <f t="shared" si="5"/>
        <v>268.01</v>
      </c>
      <c r="H15" s="122">
        <v>10</v>
      </c>
      <c r="I15" s="127">
        <v>850.92</v>
      </c>
      <c r="J15" s="126">
        <v>582.91</v>
      </c>
    </row>
    <row r="16" spans="1:10" s="112" customFormat="1" ht="18.75" customHeight="1">
      <c r="A16" s="121"/>
      <c r="B16" s="122">
        <v>29</v>
      </c>
      <c r="C16" s="123">
        <v>85.2225</v>
      </c>
      <c r="D16" s="123">
        <v>85.2266</v>
      </c>
      <c r="E16" s="124">
        <f t="shared" si="3"/>
        <v>0.004100000000008208</v>
      </c>
      <c r="F16" s="125">
        <f t="shared" si="4"/>
        <v>12.691533818319792</v>
      </c>
      <c r="G16" s="126">
        <f t="shared" si="5"/>
        <v>323.04999999999995</v>
      </c>
      <c r="H16" s="122">
        <v>11</v>
      </c>
      <c r="I16" s="127">
        <v>760.54</v>
      </c>
      <c r="J16" s="129">
        <v>437.49</v>
      </c>
    </row>
    <row r="17" spans="1:10" s="112" customFormat="1" ht="18.75" customHeight="1">
      <c r="A17" s="121"/>
      <c r="B17" s="122">
        <v>30</v>
      </c>
      <c r="C17" s="123">
        <v>84.952</v>
      </c>
      <c r="D17" s="123">
        <v>84.9561</v>
      </c>
      <c r="E17" s="124">
        <f t="shared" si="3"/>
        <v>0.004100000000008208</v>
      </c>
      <c r="F17" s="125">
        <f t="shared" si="4"/>
        <v>15.573957304597007</v>
      </c>
      <c r="G17" s="126">
        <f t="shared" si="5"/>
        <v>263.26</v>
      </c>
      <c r="H17" s="122">
        <v>12</v>
      </c>
      <c r="I17" s="127">
        <v>797.05</v>
      </c>
      <c r="J17" s="128">
        <v>533.79</v>
      </c>
    </row>
    <row r="18" spans="1:10" s="112" customFormat="1" ht="18.75" customHeight="1">
      <c r="A18" s="121">
        <v>20963</v>
      </c>
      <c r="B18" s="122">
        <v>31</v>
      </c>
      <c r="C18" s="123">
        <v>86.0298</v>
      </c>
      <c r="D18" s="123">
        <v>86.0338</v>
      </c>
      <c r="E18" s="124">
        <f t="shared" si="3"/>
        <v>0.0040000000000048885</v>
      </c>
      <c r="F18" s="125">
        <f t="shared" si="4"/>
        <v>18.274018913631906</v>
      </c>
      <c r="G18" s="126">
        <f t="shared" si="5"/>
        <v>218.89000000000004</v>
      </c>
      <c r="H18" s="122">
        <v>13</v>
      </c>
      <c r="I18" s="127">
        <v>603.33</v>
      </c>
      <c r="J18" s="126">
        <v>384.44</v>
      </c>
    </row>
    <row r="19" spans="1:10" s="112" customFormat="1" ht="18.75" customHeight="1">
      <c r="A19" s="121"/>
      <c r="B19" s="122">
        <v>32</v>
      </c>
      <c r="C19" s="123">
        <v>84.9951</v>
      </c>
      <c r="D19" s="123">
        <v>84.9978</v>
      </c>
      <c r="E19" s="124">
        <f t="shared" si="3"/>
        <v>0.0027000000000043656</v>
      </c>
      <c r="F19" s="125">
        <f t="shared" si="4"/>
        <v>11.955366631262686</v>
      </c>
      <c r="G19" s="126">
        <f t="shared" si="5"/>
        <v>225.84000000000003</v>
      </c>
      <c r="H19" s="122">
        <v>14</v>
      </c>
      <c r="I19" s="127">
        <v>759</v>
      </c>
      <c r="J19" s="126">
        <v>533.16</v>
      </c>
    </row>
    <row r="20" spans="1:10" s="112" customFormat="1" ht="18.75" customHeight="1">
      <c r="A20" s="121"/>
      <c r="B20" s="122">
        <v>33</v>
      </c>
      <c r="C20" s="123">
        <v>84.7918</v>
      </c>
      <c r="D20" s="123">
        <v>84.793</v>
      </c>
      <c r="E20" s="124">
        <f t="shared" si="3"/>
        <v>0.0012000000000114142</v>
      </c>
      <c r="F20" s="125">
        <f t="shared" si="4"/>
        <v>6.003301816055901</v>
      </c>
      <c r="G20" s="126">
        <f t="shared" si="5"/>
        <v>199.89000000000004</v>
      </c>
      <c r="H20" s="122">
        <v>15</v>
      </c>
      <c r="I20" s="127">
        <v>553.84</v>
      </c>
      <c r="J20" s="128">
        <v>353.95</v>
      </c>
    </row>
    <row r="21" spans="1:10" s="112" customFormat="1" ht="18.75" customHeight="1">
      <c r="A21" s="121">
        <v>20975</v>
      </c>
      <c r="B21" s="122">
        <v>10</v>
      </c>
      <c r="C21" s="123">
        <v>85.0448</v>
      </c>
      <c r="D21" s="123">
        <v>85.0504</v>
      </c>
      <c r="E21" s="124">
        <f>D21-C21</f>
        <v>0.00560000000000116</v>
      </c>
      <c r="F21" s="125">
        <f>((10^6)*E21/G21)</f>
        <v>19.750299781340058</v>
      </c>
      <c r="G21" s="126">
        <f>I21-J21</f>
        <v>283.53999999999996</v>
      </c>
      <c r="H21" s="122">
        <v>16</v>
      </c>
      <c r="I21" s="127">
        <v>677.68</v>
      </c>
      <c r="J21" s="126">
        <v>394.14</v>
      </c>
    </row>
    <row r="22" spans="1:10" s="112" customFormat="1" ht="18.75" customHeight="1">
      <c r="A22" s="121"/>
      <c r="B22" s="122">
        <v>11</v>
      </c>
      <c r="C22" s="123">
        <v>86.0574</v>
      </c>
      <c r="D22" s="123">
        <v>86.0664</v>
      </c>
      <c r="E22" s="124">
        <f aca="true" t="shared" si="6" ref="E22:E29">D22-C22</f>
        <v>0.009000000000000341</v>
      </c>
      <c r="F22" s="125">
        <f aca="true" t="shared" si="7" ref="F22:F29">((10^6)*E22/G22)</f>
        <v>29.468583216005825</v>
      </c>
      <c r="G22" s="126">
        <f aca="true" t="shared" si="8" ref="G22:G29">I22-J22</f>
        <v>305.4100000000001</v>
      </c>
      <c r="H22" s="122">
        <v>17</v>
      </c>
      <c r="I22" s="127">
        <v>842.83</v>
      </c>
      <c r="J22" s="126">
        <v>537.42</v>
      </c>
    </row>
    <row r="23" spans="1:10" s="112" customFormat="1" ht="18.75" customHeight="1">
      <c r="A23" s="121"/>
      <c r="B23" s="122">
        <v>12</v>
      </c>
      <c r="C23" s="123">
        <v>84.7919</v>
      </c>
      <c r="D23" s="123">
        <v>84.7993</v>
      </c>
      <c r="E23" s="124">
        <f t="shared" si="6"/>
        <v>0.00740000000000407</v>
      </c>
      <c r="F23" s="125">
        <f t="shared" si="7"/>
        <v>27.415530527578806</v>
      </c>
      <c r="G23" s="126">
        <f t="shared" si="8"/>
        <v>269.91999999999996</v>
      </c>
      <c r="H23" s="122">
        <v>18</v>
      </c>
      <c r="I23" s="127">
        <v>826.29</v>
      </c>
      <c r="J23" s="128">
        <v>556.37</v>
      </c>
    </row>
    <row r="24" spans="1:10" s="112" customFormat="1" ht="18.75" customHeight="1">
      <c r="A24" s="121">
        <v>20987</v>
      </c>
      <c r="B24" s="122">
        <v>13</v>
      </c>
      <c r="C24" s="123">
        <v>86.6938</v>
      </c>
      <c r="D24" s="123">
        <v>86.6955</v>
      </c>
      <c r="E24" s="124">
        <f t="shared" si="6"/>
        <v>0.0016999999999995907</v>
      </c>
      <c r="F24" s="125">
        <f t="shared" si="7"/>
        <v>5.689805207843867</v>
      </c>
      <c r="G24" s="126">
        <f t="shared" si="8"/>
        <v>298.78000000000003</v>
      </c>
      <c r="H24" s="122">
        <v>19</v>
      </c>
      <c r="I24" s="127">
        <v>793.45</v>
      </c>
      <c r="J24" s="126">
        <v>494.67</v>
      </c>
    </row>
    <row r="25" spans="1:10" s="112" customFormat="1" ht="18.75" customHeight="1">
      <c r="A25" s="121"/>
      <c r="B25" s="122">
        <v>14</v>
      </c>
      <c r="C25" s="123">
        <v>85.9091</v>
      </c>
      <c r="D25" s="123">
        <v>85.9135</v>
      </c>
      <c r="E25" s="124">
        <f t="shared" si="6"/>
        <v>0.004400000000003956</v>
      </c>
      <c r="F25" s="125">
        <f t="shared" si="7"/>
        <v>14.943114280876065</v>
      </c>
      <c r="G25" s="126">
        <f t="shared" si="8"/>
        <v>294.44999999999993</v>
      </c>
      <c r="H25" s="122">
        <v>20</v>
      </c>
      <c r="I25" s="127">
        <v>839.56</v>
      </c>
      <c r="J25" s="129">
        <v>545.11</v>
      </c>
    </row>
    <row r="26" spans="1:10" s="112" customFormat="1" ht="18.75" customHeight="1">
      <c r="A26" s="121"/>
      <c r="B26" s="122">
        <v>15</v>
      </c>
      <c r="C26" s="123">
        <v>86.9701</v>
      </c>
      <c r="D26" s="123">
        <v>86.9701</v>
      </c>
      <c r="E26" s="124">
        <f t="shared" si="6"/>
        <v>0</v>
      </c>
      <c r="F26" s="125">
        <f t="shared" si="7"/>
        <v>0</v>
      </c>
      <c r="G26" s="126">
        <f t="shared" si="8"/>
        <v>267.6</v>
      </c>
      <c r="H26" s="122">
        <v>21</v>
      </c>
      <c r="I26" s="127">
        <v>808.88</v>
      </c>
      <c r="J26" s="128">
        <v>541.28</v>
      </c>
    </row>
    <row r="27" spans="1:10" s="112" customFormat="1" ht="18.75" customHeight="1">
      <c r="A27" s="121">
        <v>20996</v>
      </c>
      <c r="B27" s="122">
        <v>16</v>
      </c>
      <c r="C27" s="123">
        <v>86.1167</v>
      </c>
      <c r="D27" s="123">
        <v>86.1175</v>
      </c>
      <c r="E27" s="124">
        <f t="shared" si="6"/>
        <v>0.0008000000000123464</v>
      </c>
      <c r="F27" s="125">
        <f t="shared" si="7"/>
        <v>2.42806847156837</v>
      </c>
      <c r="G27" s="126">
        <f t="shared" si="8"/>
        <v>329.47999999999996</v>
      </c>
      <c r="H27" s="122">
        <v>22</v>
      </c>
      <c r="I27" s="127">
        <v>699.03</v>
      </c>
      <c r="J27" s="126">
        <v>369.55</v>
      </c>
    </row>
    <row r="28" spans="1:10" s="112" customFormat="1" ht="18.75" customHeight="1">
      <c r="A28" s="121"/>
      <c r="B28" s="122">
        <v>17</v>
      </c>
      <c r="C28" s="123">
        <v>87.1913</v>
      </c>
      <c r="D28" s="123">
        <v>87.1913</v>
      </c>
      <c r="E28" s="124">
        <f t="shared" si="6"/>
        <v>0</v>
      </c>
      <c r="F28" s="125">
        <f t="shared" si="7"/>
        <v>0</v>
      </c>
      <c r="G28" s="126">
        <f t="shared" si="8"/>
        <v>289.49</v>
      </c>
      <c r="H28" s="122">
        <v>23</v>
      </c>
      <c r="I28" s="127">
        <v>833.85</v>
      </c>
      <c r="J28" s="126">
        <v>544.36</v>
      </c>
    </row>
    <row r="29" spans="1:10" s="112" customFormat="1" ht="18" customHeight="1">
      <c r="A29" s="121"/>
      <c r="B29" s="122">
        <v>18</v>
      </c>
      <c r="C29" s="123">
        <v>85.0945</v>
      </c>
      <c r="D29" s="123">
        <v>85.0951</v>
      </c>
      <c r="E29" s="124">
        <f t="shared" si="6"/>
        <v>0.0006000000000057071</v>
      </c>
      <c r="F29" s="125">
        <f t="shared" si="7"/>
        <v>2.157574885848852</v>
      </c>
      <c r="G29" s="126">
        <f t="shared" si="8"/>
        <v>278.0899999999999</v>
      </c>
      <c r="H29" s="122">
        <v>24</v>
      </c>
      <c r="I29" s="127">
        <v>843.42</v>
      </c>
      <c r="J29" s="128">
        <v>565.33</v>
      </c>
    </row>
    <row r="30" spans="1:10" s="112" customFormat="1" ht="18.75" customHeight="1">
      <c r="A30" s="121">
        <v>21004</v>
      </c>
      <c r="B30" s="122">
        <v>19</v>
      </c>
      <c r="C30" s="123">
        <v>88.9674</v>
      </c>
      <c r="D30" s="123">
        <v>88.9691</v>
      </c>
      <c r="E30" s="124">
        <f>D30-C30</f>
        <v>0.0016999999999995907</v>
      </c>
      <c r="F30" s="125">
        <f>((10^6)*E30/G30)</f>
        <v>6.20415313309584</v>
      </c>
      <c r="G30" s="126">
        <f>I30-J30</f>
        <v>274.00999999999993</v>
      </c>
      <c r="H30" s="122">
        <v>25</v>
      </c>
      <c r="I30" s="127">
        <v>622.81</v>
      </c>
      <c r="J30" s="126">
        <v>348.8</v>
      </c>
    </row>
    <row r="31" spans="1:10" s="112" customFormat="1" ht="18.75" customHeight="1">
      <c r="A31" s="121"/>
      <c r="B31" s="122">
        <v>20</v>
      </c>
      <c r="C31" s="123">
        <v>84.6612</v>
      </c>
      <c r="D31" s="123">
        <v>84.6772</v>
      </c>
      <c r="E31" s="124">
        <f aca="true" t="shared" si="9" ref="E31:E38">D31-C31</f>
        <v>0.016000000000005343</v>
      </c>
      <c r="F31" s="125">
        <f aca="true" t="shared" si="10" ref="F31:F38">((10^6)*E31/G31)</f>
        <v>45.878136200732165</v>
      </c>
      <c r="G31" s="126">
        <f aca="true" t="shared" si="11" ref="G31:G38">I31-J31</f>
        <v>348.75000000000006</v>
      </c>
      <c r="H31" s="122">
        <v>26</v>
      </c>
      <c r="I31" s="127">
        <v>675.07</v>
      </c>
      <c r="J31" s="126">
        <v>326.32</v>
      </c>
    </row>
    <row r="32" spans="1:10" s="112" customFormat="1" ht="18.75" customHeight="1">
      <c r="A32" s="121"/>
      <c r="B32" s="122">
        <v>21</v>
      </c>
      <c r="C32" s="123">
        <v>86.3492</v>
      </c>
      <c r="D32" s="123">
        <v>86.3667</v>
      </c>
      <c r="E32" s="124">
        <f t="shared" si="9"/>
        <v>0.017499999999998295</v>
      </c>
      <c r="F32" s="125">
        <f t="shared" si="10"/>
        <v>60.637560637554735</v>
      </c>
      <c r="G32" s="126">
        <f t="shared" si="11"/>
        <v>288.59999999999997</v>
      </c>
      <c r="H32" s="122">
        <v>27</v>
      </c>
      <c r="I32" s="127">
        <v>799.78</v>
      </c>
      <c r="J32" s="128">
        <v>511.18</v>
      </c>
    </row>
    <row r="33" spans="1:10" s="112" customFormat="1" ht="18.75" customHeight="1">
      <c r="A33" s="121">
        <v>21017</v>
      </c>
      <c r="B33" s="122">
        <v>22</v>
      </c>
      <c r="C33" s="123">
        <v>85.1352</v>
      </c>
      <c r="D33" s="123">
        <v>85.1383</v>
      </c>
      <c r="E33" s="124">
        <f t="shared" si="9"/>
        <v>0.0031000000000034333</v>
      </c>
      <c r="F33" s="125">
        <f t="shared" si="10"/>
        <v>9.933032138176273</v>
      </c>
      <c r="G33" s="126">
        <f t="shared" si="11"/>
        <v>312.09000000000003</v>
      </c>
      <c r="H33" s="122">
        <v>28</v>
      </c>
      <c r="I33" s="127">
        <v>777.44</v>
      </c>
      <c r="J33" s="126">
        <v>465.35</v>
      </c>
    </row>
    <row r="34" spans="1:10" s="112" customFormat="1" ht="18.75" customHeight="1">
      <c r="A34" s="121"/>
      <c r="B34" s="122">
        <v>23</v>
      </c>
      <c r="C34" s="123">
        <v>87.6856</v>
      </c>
      <c r="D34" s="123">
        <v>87.6891</v>
      </c>
      <c r="E34" s="124">
        <f t="shared" si="9"/>
        <v>0.003500000000002501</v>
      </c>
      <c r="F34" s="125">
        <f t="shared" si="10"/>
        <v>11.442769804173345</v>
      </c>
      <c r="G34" s="126">
        <f t="shared" si="11"/>
        <v>305.87</v>
      </c>
      <c r="H34" s="122">
        <v>29</v>
      </c>
      <c r="I34" s="127">
        <v>680.9</v>
      </c>
      <c r="J34" s="129">
        <v>375.03</v>
      </c>
    </row>
    <row r="35" spans="1:10" s="112" customFormat="1" ht="18.75" customHeight="1">
      <c r="A35" s="121"/>
      <c r="B35" s="122">
        <v>24</v>
      </c>
      <c r="C35" s="123">
        <v>88.0576</v>
      </c>
      <c r="D35" s="123">
        <v>88.0597</v>
      </c>
      <c r="E35" s="124">
        <f t="shared" si="9"/>
        <v>0.0021000000000128694</v>
      </c>
      <c r="F35" s="125">
        <f t="shared" si="10"/>
        <v>7.870474477223855</v>
      </c>
      <c r="G35" s="126">
        <f t="shared" si="11"/>
        <v>266.82000000000005</v>
      </c>
      <c r="H35" s="122">
        <v>30</v>
      </c>
      <c r="I35" s="127">
        <v>819.83</v>
      </c>
      <c r="J35" s="128">
        <v>553.01</v>
      </c>
    </row>
    <row r="36" spans="1:10" s="112" customFormat="1" ht="18.75" customHeight="1">
      <c r="A36" s="121">
        <v>21025</v>
      </c>
      <c r="B36" s="122">
        <v>25</v>
      </c>
      <c r="C36" s="123">
        <v>87.0925</v>
      </c>
      <c r="D36" s="123">
        <v>87.101</v>
      </c>
      <c r="E36" s="124">
        <f t="shared" si="9"/>
        <v>0.008499999999997954</v>
      </c>
      <c r="F36" s="125">
        <f t="shared" si="10"/>
        <v>27.697220502453494</v>
      </c>
      <c r="G36" s="126">
        <f t="shared" si="11"/>
        <v>306.89000000000004</v>
      </c>
      <c r="H36" s="122">
        <v>31</v>
      </c>
      <c r="I36" s="127">
        <v>700.96</v>
      </c>
      <c r="J36" s="126">
        <v>394.07</v>
      </c>
    </row>
    <row r="37" spans="1:10" s="112" customFormat="1" ht="18.75" customHeight="1">
      <c r="A37" s="121"/>
      <c r="B37" s="122">
        <v>26</v>
      </c>
      <c r="C37" s="123">
        <v>85.839</v>
      </c>
      <c r="D37" s="123">
        <v>85.8521</v>
      </c>
      <c r="E37" s="124">
        <f t="shared" si="9"/>
        <v>0.013099999999994338</v>
      </c>
      <c r="F37" s="125">
        <f t="shared" si="10"/>
        <v>41.76630001592329</v>
      </c>
      <c r="G37" s="126">
        <f t="shared" si="11"/>
        <v>313.65</v>
      </c>
      <c r="H37" s="122">
        <v>32</v>
      </c>
      <c r="I37" s="130">
        <v>630.77</v>
      </c>
      <c r="J37" s="126">
        <v>317.12</v>
      </c>
    </row>
    <row r="38" spans="1:10" s="112" customFormat="1" ht="18.75" customHeight="1">
      <c r="A38" s="121"/>
      <c r="B38" s="122">
        <v>27</v>
      </c>
      <c r="C38" s="123">
        <v>86.3296</v>
      </c>
      <c r="D38" s="123">
        <v>86.3415</v>
      </c>
      <c r="E38" s="124">
        <f t="shared" si="9"/>
        <v>0.011899999999997135</v>
      </c>
      <c r="F38" s="125">
        <f t="shared" si="10"/>
        <v>40.474813781834406</v>
      </c>
      <c r="G38" s="126">
        <f t="shared" si="11"/>
        <v>294.01000000000005</v>
      </c>
      <c r="H38" s="122">
        <v>33</v>
      </c>
      <c r="I38" s="127">
        <v>788.85</v>
      </c>
      <c r="J38" s="128">
        <v>494.84</v>
      </c>
    </row>
    <row r="39" spans="1:10" s="112" customFormat="1" ht="18.75" customHeight="1">
      <c r="A39" s="121">
        <v>21038</v>
      </c>
      <c r="B39" s="122">
        <v>1</v>
      </c>
      <c r="C39" s="123">
        <v>85.425</v>
      </c>
      <c r="D39" s="123">
        <v>85.4457</v>
      </c>
      <c r="E39" s="124">
        <f>D39-C39</f>
        <v>0.020700000000005048</v>
      </c>
      <c r="F39" s="125">
        <f>((10^6)*E39/G39)</f>
        <v>70.19328585963055</v>
      </c>
      <c r="G39" s="126">
        <f>I39-J39</f>
        <v>294.90000000000003</v>
      </c>
      <c r="H39" s="122">
        <v>34</v>
      </c>
      <c r="I39" s="127">
        <v>696.98</v>
      </c>
      <c r="J39" s="126">
        <v>402.08</v>
      </c>
    </row>
    <row r="40" spans="1:10" s="112" customFormat="1" ht="18.75" customHeight="1">
      <c r="A40" s="121"/>
      <c r="B40" s="122">
        <v>2</v>
      </c>
      <c r="C40" s="123">
        <v>87.4925</v>
      </c>
      <c r="D40" s="123">
        <v>87.5163</v>
      </c>
      <c r="E40" s="124">
        <f aca="true" t="shared" si="12" ref="E40:E47">D40-C40</f>
        <v>0.02379999999999427</v>
      </c>
      <c r="F40" s="125">
        <f aca="true" t="shared" si="13" ref="F40:F47">((10^6)*E40/G40)</f>
        <v>71.97290431835692</v>
      </c>
      <c r="G40" s="126">
        <f aca="true" t="shared" si="14" ref="G40:G47">I40-J40</f>
        <v>330.68000000000006</v>
      </c>
      <c r="H40" s="122">
        <v>35</v>
      </c>
      <c r="I40" s="127">
        <v>697.44</v>
      </c>
      <c r="J40" s="126">
        <v>366.76</v>
      </c>
    </row>
    <row r="41" spans="1:10" s="112" customFormat="1" ht="18.75" customHeight="1">
      <c r="A41" s="121"/>
      <c r="B41" s="122">
        <v>3</v>
      </c>
      <c r="C41" s="123">
        <v>85.857</v>
      </c>
      <c r="D41" s="123">
        <v>85.8802</v>
      </c>
      <c r="E41" s="124">
        <f t="shared" si="12"/>
        <v>0.023200000000002774</v>
      </c>
      <c r="F41" s="125">
        <f t="shared" si="13"/>
        <v>85.30666274453144</v>
      </c>
      <c r="G41" s="126">
        <f t="shared" si="14"/>
        <v>271.96000000000004</v>
      </c>
      <c r="H41" s="122">
        <v>36</v>
      </c>
      <c r="I41" s="127">
        <v>789.85</v>
      </c>
      <c r="J41" s="128">
        <v>517.89</v>
      </c>
    </row>
    <row r="42" spans="1:10" s="112" customFormat="1" ht="18.75" customHeight="1">
      <c r="A42" s="121">
        <v>21046</v>
      </c>
      <c r="B42" s="122">
        <v>4</v>
      </c>
      <c r="C42" s="123">
        <v>85.0203</v>
      </c>
      <c r="D42" s="123">
        <v>85.0388</v>
      </c>
      <c r="E42" s="124">
        <f t="shared" si="12"/>
        <v>0.01849999999998886</v>
      </c>
      <c r="F42" s="125">
        <f t="shared" si="13"/>
        <v>66.00542314824054</v>
      </c>
      <c r="G42" s="126">
        <f t="shared" si="14"/>
        <v>280.28000000000003</v>
      </c>
      <c r="H42" s="122">
        <v>37</v>
      </c>
      <c r="I42" s="127">
        <v>678.94</v>
      </c>
      <c r="J42" s="126">
        <v>398.66</v>
      </c>
    </row>
    <row r="43" spans="1:10" s="112" customFormat="1" ht="18.75" customHeight="1">
      <c r="A43" s="121"/>
      <c r="B43" s="122">
        <v>5</v>
      </c>
      <c r="C43" s="123">
        <v>85.0429</v>
      </c>
      <c r="D43" s="123">
        <v>85.0596</v>
      </c>
      <c r="E43" s="124">
        <f t="shared" si="12"/>
        <v>0.01670000000000016</v>
      </c>
      <c r="F43" s="125">
        <f t="shared" si="13"/>
        <v>49.074346165148874</v>
      </c>
      <c r="G43" s="126">
        <f t="shared" si="14"/>
        <v>340.29999999999995</v>
      </c>
      <c r="H43" s="122">
        <v>38</v>
      </c>
      <c r="I43" s="127">
        <v>858.79</v>
      </c>
      <c r="J43" s="129">
        <v>518.49</v>
      </c>
    </row>
    <row r="44" spans="1:10" s="112" customFormat="1" ht="18.75" customHeight="1">
      <c r="A44" s="121"/>
      <c r="B44" s="122">
        <v>6</v>
      </c>
      <c r="C44" s="123">
        <v>87.4139</v>
      </c>
      <c r="D44" s="123">
        <v>87.4378</v>
      </c>
      <c r="E44" s="124">
        <f t="shared" si="12"/>
        <v>0.02389999999999759</v>
      </c>
      <c r="F44" s="125">
        <f t="shared" si="13"/>
        <v>79.95450287701591</v>
      </c>
      <c r="G44" s="126">
        <f t="shared" si="14"/>
        <v>298.91999999999996</v>
      </c>
      <c r="H44" s="122">
        <v>39</v>
      </c>
      <c r="I44" s="127">
        <v>736.56</v>
      </c>
      <c r="J44" s="128">
        <v>437.64</v>
      </c>
    </row>
    <row r="45" spans="1:10" s="112" customFormat="1" ht="18.75" customHeight="1">
      <c r="A45" s="121">
        <v>21052</v>
      </c>
      <c r="B45" s="122">
        <v>7</v>
      </c>
      <c r="C45" s="123">
        <v>86.4531</v>
      </c>
      <c r="D45" s="123">
        <v>86.759</v>
      </c>
      <c r="E45" s="124">
        <f t="shared" si="12"/>
        <v>0.30589999999999407</v>
      </c>
      <c r="F45" s="125">
        <f t="shared" si="13"/>
        <v>938.6314820496904</v>
      </c>
      <c r="G45" s="126">
        <f t="shared" si="14"/>
        <v>325.9</v>
      </c>
      <c r="H45" s="122">
        <v>40</v>
      </c>
      <c r="I45" s="127">
        <v>698.68</v>
      </c>
      <c r="J45" s="126">
        <v>372.78</v>
      </c>
    </row>
    <row r="46" spans="1:10" s="112" customFormat="1" ht="18.75" customHeight="1">
      <c r="A46" s="121"/>
      <c r="B46" s="122">
        <v>8</v>
      </c>
      <c r="C46" s="123">
        <v>84.796</v>
      </c>
      <c r="D46" s="123">
        <v>84.8377</v>
      </c>
      <c r="E46" s="124">
        <f t="shared" si="12"/>
        <v>0.04169999999999163</v>
      </c>
      <c r="F46" s="125">
        <f t="shared" si="13"/>
        <v>122.03330309324171</v>
      </c>
      <c r="G46" s="126">
        <f t="shared" si="14"/>
        <v>341.71000000000004</v>
      </c>
      <c r="H46" s="122">
        <v>41</v>
      </c>
      <c r="I46" s="127">
        <v>709.34</v>
      </c>
      <c r="J46" s="126">
        <v>367.63</v>
      </c>
    </row>
    <row r="47" spans="1:10" s="112" customFormat="1" ht="18.75" customHeight="1">
      <c r="A47" s="121"/>
      <c r="B47" s="122">
        <v>9</v>
      </c>
      <c r="C47" s="123">
        <v>87.6461</v>
      </c>
      <c r="D47" s="123">
        <v>87.6737</v>
      </c>
      <c r="E47" s="124">
        <f t="shared" si="12"/>
        <v>0.02759999999999252</v>
      </c>
      <c r="F47" s="125">
        <f t="shared" si="13"/>
        <v>110.638980197196</v>
      </c>
      <c r="G47" s="126">
        <f t="shared" si="14"/>
        <v>249.46000000000004</v>
      </c>
      <c r="H47" s="122">
        <v>42</v>
      </c>
      <c r="I47" s="127">
        <v>832.45</v>
      </c>
      <c r="J47" s="128">
        <v>582.99</v>
      </c>
    </row>
    <row r="48" spans="1:10" ht="18.75" customHeight="1">
      <c r="A48" s="135">
        <v>21073</v>
      </c>
      <c r="B48" s="137">
        <v>1</v>
      </c>
      <c r="C48" s="153">
        <v>85.3724</v>
      </c>
      <c r="D48" s="153">
        <v>85.3824</v>
      </c>
      <c r="E48" s="124">
        <f aca="true" t="shared" si="15" ref="E48:E57">D48-C48</f>
        <v>0.010000000000005116</v>
      </c>
      <c r="F48" s="125">
        <f aca="true" t="shared" si="16" ref="F48:F57">((10^6)*E48/G48)</f>
        <v>37.54317465086768</v>
      </c>
      <c r="G48" s="126">
        <f aca="true" t="shared" si="17" ref="G48:G57">I48-J48</f>
        <v>266.36</v>
      </c>
      <c r="H48" s="122">
        <v>43</v>
      </c>
      <c r="I48" s="145">
        <v>803.7</v>
      </c>
      <c r="J48" s="145">
        <v>537.34</v>
      </c>
    </row>
    <row r="49" spans="1:10" ht="18.75" customHeight="1">
      <c r="A49" s="135"/>
      <c r="B49" s="137">
        <v>2</v>
      </c>
      <c r="C49" s="153">
        <v>87.4332</v>
      </c>
      <c r="D49" s="153">
        <v>87.4415</v>
      </c>
      <c r="E49" s="124">
        <f t="shared" si="15"/>
        <v>0.008300000000005525</v>
      </c>
      <c r="F49" s="125">
        <f t="shared" si="16"/>
        <v>25.702960485586296</v>
      </c>
      <c r="G49" s="126">
        <f t="shared" si="17"/>
        <v>322.91999999999996</v>
      </c>
      <c r="H49" s="122">
        <v>44</v>
      </c>
      <c r="I49" s="145">
        <v>649.15</v>
      </c>
      <c r="J49" s="145">
        <v>326.23</v>
      </c>
    </row>
    <row r="50" spans="1:10" ht="18.75" customHeight="1">
      <c r="A50" s="135"/>
      <c r="B50" s="137">
        <v>3</v>
      </c>
      <c r="C50" s="153">
        <v>85.836</v>
      </c>
      <c r="D50" s="153">
        <v>85.8479</v>
      </c>
      <c r="E50" s="124">
        <f t="shared" si="15"/>
        <v>0.011899999999997135</v>
      </c>
      <c r="F50" s="125">
        <f t="shared" si="16"/>
        <v>40.118670352630076</v>
      </c>
      <c r="G50" s="126">
        <f t="shared" si="17"/>
        <v>296.62000000000006</v>
      </c>
      <c r="H50" s="122">
        <v>45</v>
      </c>
      <c r="I50" s="145">
        <v>645.58</v>
      </c>
      <c r="J50" s="145">
        <v>348.96</v>
      </c>
    </row>
    <row r="51" spans="1:10" ht="18.75" customHeight="1">
      <c r="A51" s="135">
        <v>21081</v>
      </c>
      <c r="B51" s="137">
        <v>4</v>
      </c>
      <c r="C51" s="153">
        <v>84.9948</v>
      </c>
      <c r="D51" s="153">
        <v>85.0032</v>
      </c>
      <c r="E51" s="124">
        <f t="shared" si="15"/>
        <v>0.008400000000008845</v>
      </c>
      <c r="F51" s="125">
        <f t="shared" si="16"/>
        <v>37.046837787813544</v>
      </c>
      <c r="G51" s="126">
        <f t="shared" si="17"/>
        <v>226.74</v>
      </c>
      <c r="H51" s="122">
        <v>46</v>
      </c>
      <c r="I51" s="145">
        <v>735.71</v>
      </c>
      <c r="J51" s="145">
        <v>508.97</v>
      </c>
    </row>
    <row r="52" spans="1:10" ht="18.75" customHeight="1">
      <c r="A52" s="135"/>
      <c r="B52" s="137">
        <v>5</v>
      </c>
      <c r="C52" s="153">
        <v>85.0018</v>
      </c>
      <c r="D52" s="153">
        <v>85.0132</v>
      </c>
      <c r="E52" s="124">
        <f t="shared" si="15"/>
        <v>0.011399999999994748</v>
      </c>
      <c r="F52" s="125">
        <f t="shared" si="16"/>
        <v>35.78940759110522</v>
      </c>
      <c r="G52" s="126">
        <f t="shared" si="17"/>
        <v>318.53000000000003</v>
      </c>
      <c r="H52" s="122">
        <v>47</v>
      </c>
      <c r="I52" s="145">
        <v>700.1</v>
      </c>
      <c r="J52" s="145">
        <v>381.57</v>
      </c>
    </row>
    <row r="53" spans="1:10" ht="18.75" customHeight="1">
      <c r="A53" s="135"/>
      <c r="B53" s="137">
        <v>6</v>
      </c>
      <c r="C53" s="153">
        <v>87.3541</v>
      </c>
      <c r="D53" s="153">
        <v>87.3625</v>
      </c>
      <c r="E53" s="124">
        <f t="shared" si="15"/>
        <v>0.008399999999994634</v>
      </c>
      <c r="F53" s="125">
        <f t="shared" si="16"/>
        <v>28.323835856609353</v>
      </c>
      <c r="G53" s="126">
        <f t="shared" si="17"/>
        <v>296.56999999999994</v>
      </c>
      <c r="H53" s="122">
        <v>48</v>
      </c>
      <c r="I53" s="145">
        <v>707.42</v>
      </c>
      <c r="J53" s="145">
        <v>410.85</v>
      </c>
    </row>
    <row r="54" spans="1:10" ht="18.75" customHeight="1">
      <c r="A54" s="135">
        <v>21087</v>
      </c>
      <c r="B54" s="137">
        <v>7</v>
      </c>
      <c r="C54" s="153">
        <v>86.4108</v>
      </c>
      <c r="D54" s="153">
        <v>86.4163</v>
      </c>
      <c r="E54" s="124">
        <f t="shared" si="15"/>
        <v>0.005500000000012051</v>
      </c>
      <c r="F54" s="125">
        <f t="shared" si="16"/>
        <v>22.271714922097793</v>
      </c>
      <c r="G54" s="126">
        <f t="shared" si="17"/>
        <v>246.95000000000005</v>
      </c>
      <c r="H54" s="122">
        <v>49</v>
      </c>
      <c r="I54" s="145">
        <v>822.51</v>
      </c>
      <c r="J54" s="145">
        <v>575.56</v>
      </c>
    </row>
    <row r="55" spans="1:10" ht="18.75" customHeight="1">
      <c r="A55" s="135"/>
      <c r="B55" s="137">
        <v>8</v>
      </c>
      <c r="C55" s="153">
        <v>84.7747</v>
      </c>
      <c r="D55" s="153">
        <v>84.7842</v>
      </c>
      <c r="E55" s="124">
        <f t="shared" si="15"/>
        <v>0.009500000000002728</v>
      </c>
      <c r="F55" s="125">
        <f t="shared" si="16"/>
        <v>36.83027060557777</v>
      </c>
      <c r="G55" s="126">
        <f t="shared" si="17"/>
        <v>257.93999999999994</v>
      </c>
      <c r="H55" s="122">
        <v>50</v>
      </c>
      <c r="I55" s="145">
        <v>803.31</v>
      </c>
      <c r="J55" s="145">
        <v>545.37</v>
      </c>
    </row>
    <row r="56" spans="1:10" ht="18.75" customHeight="1">
      <c r="A56" s="135"/>
      <c r="B56" s="137">
        <v>9</v>
      </c>
      <c r="C56" s="153">
        <v>87.6402</v>
      </c>
      <c r="D56" s="153">
        <v>87.6474</v>
      </c>
      <c r="E56" s="124">
        <f t="shared" si="15"/>
        <v>0.0072000000000116415</v>
      </c>
      <c r="F56" s="125">
        <f t="shared" si="16"/>
        <v>30.174762164249785</v>
      </c>
      <c r="G56" s="126">
        <f t="shared" si="17"/>
        <v>238.61</v>
      </c>
      <c r="H56" s="122">
        <v>51</v>
      </c>
      <c r="I56" s="145">
        <v>774.92</v>
      </c>
      <c r="J56" s="145">
        <v>536.31</v>
      </c>
    </row>
    <row r="57" spans="1:10" ht="18.75" customHeight="1">
      <c r="A57" s="135">
        <v>21095</v>
      </c>
      <c r="B57" s="137">
        <v>19</v>
      </c>
      <c r="C57" s="153">
        <v>88.9606</v>
      </c>
      <c r="D57" s="153">
        <v>88.9659</v>
      </c>
      <c r="E57" s="124">
        <f t="shared" si="15"/>
        <v>0.0053000000000054115</v>
      </c>
      <c r="F57" s="125">
        <f t="shared" si="16"/>
        <v>23.53045640208405</v>
      </c>
      <c r="G57" s="126">
        <f t="shared" si="17"/>
        <v>225.24</v>
      </c>
      <c r="H57" s="122">
        <v>52</v>
      </c>
      <c r="I57" s="145">
        <v>586.72</v>
      </c>
      <c r="J57" s="145">
        <v>361.48</v>
      </c>
    </row>
    <row r="58" spans="1:10" ht="18.75" customHeight="1">
      <c r="A58" s="135"/>
      <c r="B58" s="137">
        <v>20</v>
      </c>
      <c r="C58" s="153">
        <v>84.657</v>
      </c>
      <c r="D58" s="153">
        <v>84.6595</v>
      </c>
      <c r="E58" s="124">
        <f aca="true" t="shared" si="18" ref="E58:E65">D58-C58</f>
        <v>0.0024999999999977263</v>
      </c>
      <c r="F58" s="125">
        <f aca="true" t="shared" si="19" ref="F58:F65">((10^6)*E58/G58)</f>
        <v>10.127607859014487</v>
      </c>
      <c r="G58" s="126">
        <f aca="true" t="shared" si="20" ref="G58:G65">I58-J58</f>
        <v>246.85000000000002</v>
      </c>
      <c r="H58" s="122">
        <v>53</v>
      </c>
      <c r="I58" s="145">
        <v>825.72</v>
      </c>
      <c r="J58" s="145">
        <v>578.87</v>
      </c>
    </row>
    <row r="59" spans="1:10" ht="18.75" customHeight="1">
      <c r="A59" s="135"/>
      <c r="B59" s="137">
        <v>21</v>
      </c>
      <c r="C59" s="153">
        <v>86.3462</v>
      </c>
      <c r="D59" s="153">
        <v>86.3553</v>
      </c>
      <c r="E59" s="124">
        <f t="shared" si="18"/>
        <v>0.00910000000000366</v>
      </c>
      <c r="F59" s="125">
        <f t="shared" si="19"/>
        <v>30.336366970042533</v>
      </c>
      <c r="G59" s="126">
        <f t="shared" si="20"/>
        <v>299.97</v>
      </c>
      <c r="H59" s="122">
        <v>54</v>
      </c>
      <c r="I59" s="145">
        <v>645.09</v>
      </c>
      <c r="J59" s="145">
        <v>345.12</v>
      </c>
    </row>
    <row r="60" spans="1:10" ht="18.75" customHeight="1">
      <c r="A60" s="135">
        <v>21106</v>
      </c>
      <c r="B60" s="137">
        <v>22</v>
      </c>
      <c r="C60" s="153">
        <v>85.1275</v>
      </c>
      <c r="D60" s="153">
        <v>85.1326</v>
      </c>
      <c r="E60" s="124">
        <f t="shared" si="18"/>
        <v>0.005099999999998772</v>
      </c>
      <c r="F60" s="125">
        <f t="shared" si="19"/>
        <v>19.052600119541136</v>
      </c>
      <c r="G60" s="126">
        <f t="shared" si="20"/>
        <v>267.68000000000006</v>
      </c>
      <c r="H60" s="122">
        <v>55</v>
      </c>
      <c r="I60" s="145">
        <v>820.61</v>
      </c>
      <c r="J60" s="145">
        <v>552.93</v>
      </c>
    </row>
    <row r="61" spans="1:10" ht="18.75" customHeight="1">
      <c r="A61" s="135"/>
      <c r="B61" s="137">
        <v>23</v>
      </c>
      <c r="C61" s="153">
        <v>87.6996</v>
      </c>
      <c r="D61" s="153">
        <v>87.7018</v>
      </c>
      <c r="E61" s="124">
        <f t="shared" si="18"/>
        <v>0.002200000000001978</v>
      </c>
      <c r="F61" s="125">
        <f t="shared" si="19"/>
        <v>7.08534621578737</v>
      </c>
      <c r="G61" s="126">
        <f t="shared" si="20"/>
        <v>310.5</v>
      </c>
      <c r="H61" s="122">
        <v>56</v>
      </c>
      <c r="I61" s="145">
        <v>610.12</v>
      </c>
      <c r="J61" s="145">
        <v>299.62</v>
      </c>
    </row>
    <row r="62" spans="1:10" ht="18.75" customHeight="1">
      <c r="A62" s="135"/>
      <c r="B62" s="137">
        <v>24</v>
      </c>
      <c r="C62" s="153">
        <v>88.0778</v>
      </c>
      <c r="D62" s="153">
        <v>88.0793</v>
      </c>
      <c r="E62" s="124">
        <f t="shared" si="18"/>
        <v>0.0015000000000071623</v>
      </c>
      <c r="F62" s="125">
        <f t="shared" si="19"/>
        <v>6.1621888094945465</v>
      </c>
      <c r="G62" s="126">
        <f t="shared" si="20"/>
        <v>243.41999999999996</v>
      </c>
      <c r="H62" s="122">
        <v>57</v>
      </c>
      <c r="I62" s="145">
        <v>752.4</v>
      </c>
      <c r="J62" s="145">
        <v>508.98</v>
      </c>
    </row>
    <row r="63" spans="1:10" ht="18.75" customHeight="1">
      <c r="A63" s="135">
        <v>21122</v>
      </c>
      <c r="B63" s="137">
        <v>25</v>
      </c>
      <c r="C63" s="153">
        <v>87.0592</v>
      </c>
      <c r="D63" s="153">
        <v>87.0609</v>
      </c>
      <c r="E63" s="124">
        <f t="shared" si="18"/>
        <v>0.0016999999999995907</v>
      </c>
      <c r="F63" s="125">
        <f t="shared" si="19"/>
        <v>5.919426163862218</v>
      </c>
      <c r="G63" s="126">
        <f t="shared" si="20"/>
        <v>287.19000000000005</v>
      </c>
      <c r="H63" s="122">
        <v>58</v>
      </c>
      <c r="I63" s="145">
        <v>805.7</v>
      </c>
      <c r="J63" s="145">
        <v>518.51</v>
      </c>
    </row>
    <row r="64" spans="1:10" ht="18.75" customHeight="1">
      <c r="A64" s="135"/>
      <c r="B64" s="137">
        <v>26</v>
      </c>
      <c r="C64" s="153">
        <v>85.8005</v>
      </c>
      <c r="D64" s="153">
        <v>85.8009</v>
      </c>
      <c r="E64" s="124">
        <f t="shared" si="18"/>
        <v>0.00039999999999906777</v>
      </c>
      <c r="F64" s="125">
        <f t="shared" si="19"/>
        <v>1.8769649476752275</v>
      </c>
      <c r="G64" s="126">
        <f t="shared" si="20"/>
        <v>213.11</v>
      </c>
      <c r="H64" s="122">
        <v>59</v>
      </c>
      <c r="I64" s="145">
        <v>854.86</v>
      </c>
      <c r="J64" s="145">
        <v>641.75</v>
      </c>
    </row>
    <row r="65" spans="1:10" ht="18.75" customHeight="1">
      <c r="A65" s="135"/>
      <c r="B65" s="137">
        <v>27</v>
      </c>
      <c r="C65" s="153">
        <v>86.3078</v>
      </c>
      <c r="D65" s="153">
        <v>86.3108</v>
      </c>
      <c r="E65" s="124">
        <f t="shared" si="18"/>
        <v>0.0030000000000001137</v>
      </c>
      <c r="F65" s="125">
        <f t="shared" si="19"/>
        <v>10.26097068782746</v>
      </c>
      <c r="G65" s="126">
        <f t="shared" si="20"/>
        <v>292.36999999999995</v>
      </c>
      <c r="H65" s="122">
        <v>60</v>
      </c>
      <c r="I65" s="145">
        <v>776.91</v>
      </c>
      <c r="J65" s="145">
        <v>484.54</v>
      </c>
    </row>
    <row r="66" spans="1:10" ht="18.75" customHeight="1">
      <c r="A66" s="135">
        <v>21130</v>
      </c>
      <c r="B66" s="137">
        <v>1</v>
      </c>
      <c r="C66" s="153">
        <v>85.397</v>
      </c>
      <c r="D66" s="153">
        <v>85.398</v>
      </c>
      <c r="E66" s="124">
        <f>D66-C66</f>
        <v>0.000999999999990564</v>
      </c>
      <c r="F66" s="125">
        <f>((10^6)*E66/G66)</f>
        <v>3.4244229846947603</v>
      </c>
      <c r="G66" s="126">
        <f>I66-J66</f>
        <v>292.02000000000004</v>
      </c>
      <c r="H66" s="122">
        <v>61</v>
      </c>
      <c r="I66" s="145">
        <v>803.23</v>
      </c>
      <c r="J66" s="145">
        <v>511.21</v>
      </c>
    </row>
    <row r="67" spans="1:10" ht="18.75" customHeight="1">
      <c r="A67" s="135"/>
      <c r="B67" s="137">
        <v>2</v>
      </c>
      <c r="C67" s="153">
        <v>87.4851</v>
      </c>
      <c r="D67" s="153">
        <v>87.4895</v>
      </c>
      <c r="E67" s="124">
        <f aca="true" t="shared" si="21" ref="E67:E130">D67-C67</f>
        <v>0.004400000000003956</v>
      </c>
      <c r="F67" s="125">
        <f aca="true" t="shared" si="22" ref="F67:F130">((10^6)*E67/G67)</f>
        <v>13.857394809788223</v>
      </c>
      <c r="G67" s="126">
        <f aca="true" t="shared" si="23" ref="G67:G130">I67-J67</f>
        <v>317.52</v>
      </c>
      <c r="H67" s="122">
        <v>62</v>
      </c>
      <c r="I67" s="145">
        <v>836.06</v>
      </c>
      <c r="J67" s="145">
        <v>518.54</v>
      </c>
    </row>
    <row r="68" spans="1:10" ht="18.75" customHeight="1">
      <c r="A68" s="135"/>
      <c r="B68" s="137">
        <v>3</v>
      </c>
      <c r="C68" s="153">
        <v>85.8623</v>
      </c>
      <c r="D68" s="153">
        <v>85.8664</v>
      </c>
      <c r="E68" s="124">
        <f t="shared" si="21"/>
        <v>0.004099999999993997</v>
      </c>
      <c r="F68" s="125">
        <f t="shared" si="22"/>
        <v>14.01182461294555</v>
      </c>
      <c r="G68" s="126">
        <f t="shared" si="23"/>
        <v>292.61</v>
      </c>
      <c r="H68" s="122">
        <v>63</v>
      </c>
      <c r="I68" s="145">
        <v>802.98</v>
      </c>
      <c r="J68" s="145">
        <v>510.37</v>
      </c>
    </row>
    <row r="69" spans="1:10" ht="18.75" customHeight="1">
      <c r="A69" s="135">
        <v>21136</v>
      </c>
      <c r="B69" s="137">
        <v>4</v>
      </c>
      <c r="C69" s="153">
        <v>85.0003</v>
      </c>
      <c r="D69" s="153">
        <v>85.0087</v>
      </c>
      <c r="E69" s="124">
        <f t="shared" si="21"/>
        <v>0.008400000000008845</v>
      </c>
      <c r="F69" s="125">
        <f t="shared" si="22"/>
        <v>29.98286693321261</v>
      </c>
      <c r="G69" s="126">
        <f t="shared" si="23"/>
        <v>280.15999999999997</v>
      </c>
      <c r="H69" s="122">
        <v>64</v>
      </c>
      <c r="I69" s="145">
        <v>806.64</v>
      </c>
      <c r="J69" s="145">
        <v>526.48</v>
      </c>
    </row>
    <row r="70" spans="1:10" ht="18.75" customHeight="1">
      <c r="A70" s="135"/>
      <c r="B70" s="137">
        <v>5</v>
      </c>
      <c r="C70" s="153">
        <v>85.0397</v>
      </c>
      <c r="D70" s="153">
        <v>85.049</v>
      </c>
      <c r="E70" s="124">
        <f t="shared" si="21"/>
        <v>0.0093000000000103</v>
      </c>
      <c r="F70" s="125">
        <f t="shared" si="22"/>
        <v>32.93784310256879</v>
      </c>
      <c r="G70" s="126">
        <f t="shared" si="23"/>
        <v>282.35</v>
      </c>
      <c r="H70" s="122">
        <v>65</v>
      </c>
      <c r="I70" s="145">
        <v>846.82</v>
      </c>
      <c r="J70" s="145">
        <v>564.47</v>
      </c>
    </row>
    <row r="71" spans="1:10" ht="18.75" customHeight="1">
      <c r="A71" s="135"/>
      <c r="B71" s="137">
        <v>6</v>
      </c>
      <c r="C71" s="153">
        <v>87.4028</v>
      </c>
      <c r="D71" s="153">
        <v>87.4057</v>
      </c>
      <c r="E71" s="124">
        <f t="shared" si="21"/>
        <v>0.002899999999996794</v>
      </c>
      <c r="F71" s="125">
        <f t="shared" si="22"/>
        <v>10.646499504375322</v>
      </c>
      <c r="G71" s="126">
        <f t="shared" si="23"/>
        <v>272.39</v>
      </c>
      <c r="H71" s="122">
        <v>66</v>
      </c>
      <c r="I71" s="145">
        <v>749.75</v>
      </c>
      <c r="J71" s="145">
        <v>477.36</v>
      </c>
    </row>
    <row r="72" spans="1:10" ht="18.75" customHeight="1">
      <c r="A72" s="135">
        <v>21145</v>
      </c>
      <c r="B72" s="137">
        <v>7</v>
      </c>
      <c r="C72" s="153">
        <v>86.4338</v>
      </c>
      <c r="D72" s="153">
        <v>86.4356</v>
      </c>
      <c r="E72" s="124">
        <f t="shared" si="21"/>
        <v>0.0017999999999886995</v>
      </c>
      <c r="F72" s="125">
        <f t="shared" si="22"/>
        <v>5.64741317098704</v>
      </c>
      <c r="G72" s="126">
        <f t="shared" si="23"/>
        <v>318.7300000000001</v>
      </c>
      <c r="H72" s="122">
        <v>67</v>
      </c>
      <c r="I72" s="145">
        <v>665.94</v>
      </c>
      <c r="J72" s="145">
        <v>347.21</v>
      </c>
    </row>
    <row r="73" spans="1:10" ht="18.75" customHeight="1">
      <c r="A73" s="135"/>
      <c r="B73" s="137">
        <v>8</v>
      </c>
      <c r="C73" s="153">
        <v>84.8044</v>
      </c>
      <c r="D73" s="153">
        <v>84.8066</v>
      </c>
      <c r="E73" s="124">
        <f t="shared" si="21"/>
        <v>0.002200000000001978</v>
      </c>
      <c r="F73" s="125">
        <f t="shared" si="22"/>
        <v>7.505714578151473</v>
      </c>
      <c r="G73" s="126">
        <f t="shared" si="23"/>
        <v>293.11</v>
      </c>
      <c r="H73" s="122">
        <v>68</v>
      </c>
      <c r="I73" s="145">
        <v>847.64</v>
      </c>
      <c r="J73" s="145">
        <v>554.53</v>
      </c>
    </row>
    <row r="74" spans="1:10" ht="18.75" customHeight="1">
      <c r="A74" s="135"/>
      <c r="B74" s="137">
        <v>9</v>
      </c>
      <c r="C74" s="153">
        <v>87.659</v>
      </c>
      <c r="D74" s="153">
        <v>87.6648</v>
      </c>
      <c r="E74" s="124">
        <f t="shared" si="21"/>
        <v>0.005799999999993588</v>
      </c>
      <c r="F74" s="125">
        <f t="shared" si="22"/>
        <v>18.306925067841636</v>
      </c>
      <c r="G74" s="126">
        <f t="shared" si="23"/>
        <v>316.82000000000005</v>
      </c>
      <c r="H74" s="122">
        <v>69</v>
      </c>
      <c r="I74" s="145">
        <v>637.08</v>
      </c>
      <c r="J74" s="145">
        <v>320.26</v>
      </c>
    </row>
    <row r="75" spans="1:10" ht="18.75" customHeight="1">
      <c r="A75" s="135">
        <v>21156</v>
      </c>
      <c r="B75" s="137">
        <v>28</v>
      </c>
      <c r="C75" s="153">
        <v>87.2117</v>
      </c>
      <c r="D75" s="153">
        <v>87.2142</v>
      </c>
      <c r="E75" s="124">
        <f t="shared" si="21"/>
        <v>0.002500000000011937</v>
      </c>
      <c r="F75" s="125">
        <f t="shared" si="22"/>
        <v>9.577076310189769</v>
      </c>
      <c r="G75" s="126">
        <f t="shared" si="23"/>
        <v>261.03999999999996</v>
      </c>
      <c r="H75" s="122">
        <v>70</v>
      </c>
      <c r="I75" s="145">
        <v>876.38</v>
      </c>
      <c r="J75" s="145">
        <v>615.34</v>
      </c>
    </row>
    <row r="76" spans="1:10" ht="18.75" customHeight="1">
      <c r="A76" s="135"/>
      <c r="B76" s="137">
        <v>29</v>
      </c>
      <c r="C76" s="153">
        <v>85.25</v>
      </c>
      <c r="D76" s="153">
        <v>85.2511</v>
      </c>
      <c r="E76" s="124">
        <f t="shared" si="21"/>
        <v>0.0010999999999938836</v>
      </c>
      <c r="F76" s="125">
        <f t="shared" si="22"/>
        <v>3.3010233172099857</v>
      </c>
      <c r="G76" s="126">
        <f t="shared" si="23"/>
        <v>333.23</v>
      </c>
      <c r="H76" s="122">
        <v>71</v>
      </c>
      <c r="I76" s="145">
        <v>705.62</v>
      </c>
      <c r="J76" s="145">
        <v>372.39</v>
      </c>
    </row>
    <row r="77" spans="1:10" ht="18.75" customHeight="1">
      <c r="A77" s="135"/>
      <c r="B77" s="137">
        <v>30</v>
      </c>
      <c r="C77" s="153">
        <v>84.9698</v>
      </c>
      <c r="D77" s="153">
        <v>84.9713</v>
      </c>
      <c r="E77" s="124">
        <f t="shared" si="21"/>
        <v>0.0014999999999929514</v>
      </c>
      <c r="F77" s="125">
        <f t="shared" si="22"/>
        <v>5.132240736281354</v>
      </c>
      <c r="G77" s="126">
        <f t="shared" si="23"/>
        <v>292.27000000000004</v>
      </c>
      <c r="H77" s="122">
        <v>72</v>
      </c>
      <c r="I77" s="145">
        <v>652.58</v>
      </c>
      <c r="J77" s="145">
        <v>360.31</v>
      </c>
    </row>
    <row r="78" spans="1:10" ht="18.75" customHeight="1">
      <c r="A78" s="135">
        <v>21170</v>
      </c>
      <c r="B78" s="137">
        <v>31</v>
      </c>
      <c r="C78" s="153">
        <v>84.8842</v>
      </c>
      <c r="D78" s="153">
        <v>84.8846</v>
      </c>
      <c r="E78" s="124">
        <f t="shared" si="21"/>
        <v>0.00039999999999906777</v>
      </c>
      <c r="F78" s="125">
        <f t="shared" si="22"/>
        <v>1.4143271338627674</v>
      </c>
      <c r="G78" s="126">
        <f t="shared" si="23"/>
        <v>282.81999999999994</v>
      </c>
      <c r="H78" s="122">
        <v>73</v>
      </c>
      <c r="I78" s="145">
        <v>636.81</v>
      </c>
      <c r="J78" s="145">
        <v>353.99</v>
      </c>
    </row>
    <row r="79" spans="1:10" ht="18.75" customHeight="1">
      <c r="A79" s="135"/>
      <c r="B79" s="137">
        <v>32</v>
      </c>
      <c r="C79" s="153">
        <v>85.0216</v>
      </c>
      <c r="D79" s="153">
        <v>85.0228</v>
      </c>
      <c r="E79" s="124">
        <f t="shared" si="21"/>
        <v>0.0011999999999972033</v>
      </c>
      <c r="F79" s="125">
        <f t="shared" si="22"/>
        <v>4.601226993854306</v>
      </c>
      <c r="G79" s="126">
        <f t="shared" si="23"/>
        <v>260.80000000000007</v>
      </c>
      <c r="H79" s="122">
        <v>74</v>
      </c>
      <c r="I79" s="145">
        <v>832.46</v>
      </c>
      <c r="J79" s="145">
        <v>571.66</v>
      </c>
    </row>
    <row r="80" spans="1:10" ht="18.75" customHeight="1">
      <c r="A80" s="135"/>
      <c r="B80" s="137">
        <v>33</v>
      </c>
      <c r="C80" s="153">
        <v>86.0003</v>
      </c>
      <c r="D80" s="153">
        <v>86.001</v>
      </c>
      <c r="E80" s="124">
        <f t="shared" si="21"/>
        <v>0.0007000000000090267</v>
      </c>
      <c r="F80" s="125">
        <f t="shared" si="22"/>
        <v>3.12625608507448</v>
      </c>
      <c r="G80" s="126">
        <f t="shared" si="23"/>
        <v>223.90999999999997</v>
      </c>
      <c r="H80" s="122">
        <v>75</v>
      </c>
      <c r="I80" s="145">
        <v>868.43</v>
      </c>
      <c r="J80" s="145">
        <v>644.52</v>
      </c>
    </row>
    <row r="81" spans="1:10" ht="18.75" customHeight="1">
      <c r="A81" s="135">
        <v>21177</v>
      </c>
      <c r="B81" s="137">
        <v>34</v>
      </c>
      <c r="C81" s="153">
        <v>83.7378</v>
      </c>
      <c r="D81" s="153">
        <v>83.7442</v>
      </c>
      <c r="E81" s="124">
        <f t="shared" si="21"/>
        <v>0.006400000000013506</v>
      </c>
      <c r="F81" s="125">
        <f t="shared" si="22"/>
        <v>25.18891687662747</v>
      </c>
      <c r="G81" s="126">
        <f t="shared" si="23"/>
        <v>254.07999999999993</v>
      </c>
      <c r="H81" s="122">
        <v>76</v>
      </c>
      <c r="I81" s="145">
        <v>804.65</v>
      </c>
      <c r="J81" s="145">
        <v>550.57</v>
      </c>
    </row>
    <row r="82" spans="1:10" ht="18.75" customHeight="1">
      <c r="A82" s="135"/>
      <c r="B82" s="137">
        <v>35</v>
      </c>
      <c r="C82" s="153">
        <v>85.017</v>
      </c>
      <c r="D82" s="153">
        <v>85.0217</v>
      </c>
      <c r="E82" s="124">
        <f t="shared" si="21"/>
        <v>0.004699999999999704</v>
      </c>
      <c r="F82" s="125">
        <f t="shared" si="22"/>
        <v>20.31553922627925</v>
      </c>
      <c r="G82" s="126">
        <f t="shared" si="23"/>
        <v>231.35000000000002</v>
      </c>
      <c r="H82" s="122">
        <v>77</v>
      </c>
      <c r="I82" s="145">
        <v>854.16</v>
      </c>
      <c r="J82" s="145">
        <v>622.81</v>
      </c>
    </row>
    <row r="83" spans="1:10" ht="18.75" customHeight="1">
      <c r="A83" s="135"/>
      <c r="B83" s="137">
        <v>36</v>
      </c>
      <c r="C83" s="153">
        <v>84.578</v>
      </c>
      <c r="D83" s="153">
        <v>84.5832</v>
      </c>
      <c r="E83" s="124">
        <f t="shared" si="21"/>
        <v>0.005200000000002092</v>
      </c>
      <c r="F83" s="125">
        <f t="shared" si="22"/>
        <v>18.53039697812733</v>
      </c>
      <c r="G83" s="126">
        <f t="shared" si="23"/>
        <v>280.62</v>
      </c>
      <c r="H83" s="122">
        <v>78</v>
      </c>
      <c r="I83" s="145">
        <v>811.26</v>
      </c>
      <c r="J83" s="145">
        <v>530.64</v>
      </c>
    </row>
    <row r="84" spans="1:10" ht="18.75" customHeight="1">
      <c r="A84" s="135">
        <v>21190</v>
      </c>
      <c r="B84" s="137">
        <v>28</v>
      </c>
      <c r="C84" s="153">
        <v>87.2437</v>
      </c>
      <c r="D84" s="153">
        <v>87.2474</v>
      </c>
      <c r="E84" s="169">
        <f t="shared" si="21"/>
        <v>0.0036999999999949296</v>
      </c>
      <c r="F84" s="170">
        <f t="shared" si="22"/>
        <v>11.502113901998664</v>
      </c>
      <c r="G84" s="171">
        <f t="shared" si="23"/>
        <v>321.67999999999995</v>
      </c>
      <c r="H84" s="172">
        <v>79</v>
      </c>
      <c r="I84" s="145">
        <v>847.79</v>
      </c>
      <c r="J84" s="145">
        <v>526.11</v>
      </c>
    </row>
    <row r="85" spans="1:10" ht="18.75" customHeight="1">
      <c r="A85" s="135"/>
      <c r="B85" s="137">
        <v>29</v>
      </c>
      <c r="C85" s="153">
        <v>85.2636</v>
      </c>
      <c r="D85" s="153">
        <v>85.2684</v>
      </c>
      <c r="E85" s="169">
        <f t="shared" si="21"/>
        <v>0.004800000000003024</v>
      </c>
      <c r="F85" s="170">
        <f t="shared" si="22"/>
        <v>14.738846071185629</v>
      </c>
      <c r="G85" s="171">
        <f t="shared" si="23"/>
        <v>325.67</v>
      </c>
      <c r="H85" s="172">
        <v>80</v>
      </c>
      <c r="I85" s="145">
        <v>813.37</v>
      </c>
      <c r="J85" s="145">
        <v>487.7</v>
      </c>
    </row>
    <row r="86" spans="1:10" ht="18.75" customHeight="1">
      <c r="A86" s="135"/>
      <c r="B86" s="137">
        <v>30</v>
      </c>
      <c r="C86" s="153">
        <v>84.9866</v>
      </c>
      <c r="D86" s="153">
        <v>84.9905</v>
      </c>
      <c r="E86" s="169">
        <f t="shared" si="21"/>
        <v>0.003900000000001569</v>
      </c>
      <c r="F86" s="170">
        <f t="shared" si="22"/>
        <v>13.140161725072673</v>
      </c>
      <c r="G86" s="171">
        <f t="shared" si="23"/>
        <v>296.79999999999995</v>
      </c>
      <c r="H86" s="172">
        <v>81</v>
      </c>
      <c r="I86" s="145">
        <v>850.93</v>
      </c>
      <c r="J86" s="145">
        <v>554.13</v>
      </c>
    </row>
    <row r="87" spans="1:10" ht="18.75" customHeight="1">
      <c r="A87" s="135">
        <v>21198</v>
      </c>
      <c r="B87" s="137">
        <v>31</v>
      </c>
      <c r="C87" s="153">
        <v>84.9042</v>
      </c>
      <c r="D87" s="153">
        <v>84.907</v>
      </c>
      <c r="E87" s="169">
        <f t="shared" si="21"/>
        <v>0.0027999999999934744</v>
      </c>
      <c r="F87" s="170">
        <f t="shared" si="22"/>
        <v>9.847019518176454</v>
      </c>
      <c r="G87" s="171">
        <f t="shared" si="23"/>
        <v>284.34999999999997</v>
      </c>
      <c r="H87" s="172">
        <v>82</v>
      </c>
      <c r="I87" s="145">
        <v>784.15</v>
      </c>
      <c r="J87" s="145">
        <v>499.8</v>
      </c>
    </row>
    <row r="88" spans="1:10" ht="18.75" customHeight="1">
      <c r="A88" s="135"/>
      <c r="B88" s="137">
        <v>32</v>
      </c>
      <c r="C88" s="153">
        <v>85.0333</v>
      </c>
      <c r="D88" s="153">
        <v>85.0352</v>
      </c>
      <c r="E88" s="169">
        <f t="shared" si="21"/>
        <v>0.00190000000000623</v>
      </c>
      <c r="F88" s="170">
        <f t="shared" si="22"/>
        <v>6.732575032799085</v>
      </c>
      <c r="G88" s="171">
        <f t="shared" si="23"/>
        <v>282.21000000000004</v>
      </c>
      <c r="H88" s="172">
        <v>83</v>
      </c>
      <c r="I88" s="145">
        <v>759.2</v>
      </c>
      <c r="J88" s="145">
        <v>476.99</v>
      </c>
    </row>
    <row r="89" spans="1:10" ht="18.75" customHeight="1">
      <c r="A89" s="135"/>
      <c r="B89" s="137">
        <v>33</v>
      </c>
      <c r="C89" s="153">
        <v>86.0143</v>
      </c>
      <c r="D89" s="153">
        <v>86.0188</v>
      </c>
      <c r="E89" s="169">
        <f t="shared" si="21"/>
        <v>0.004499999999993065</v>
      </c>
      <c r="F89" s="170">
        <f t="shared" si="22"/>
        <v>16.88935595253365</v>
      </c>
      <c r="G89" s="171">
        <f t="shared" si="23"/>
        <v>266.44</v>
      </c>
      <c r="H89" s="172">
        <v>84</v>
      </c>
      <c r="I89" s="145">
        <v>624.52</v>
      </c>
      <c r="J89" s="145">
        <v>358.08</v>
      </c>
    </row>
    <row r="90" spans="1:10" ht="18.75" customHeight="1">
      <c r="A90" s="135">
        <v>21206</v>
      </c>
      <c r="B90" s="137">
        <v>34</v>
      </c>
      <c r="C90" s="153">
        <v>83.7527</v>
      </c>
      <c r="D90" s="153">
        <v>83.7581</v>
      </c>
      <c r="E90" s="169">
        <f t="shared" si="21"/>
        <v>0.00539999999999452</v>
      </c>
      <c r="F90" s="170">
        <f t="shared" si="22"/>
        <v>19.074531967483296</v>
      </c>
      <c r="G90" s="171">
        <f t="shared" si="23"/>
        <v>283.09999999999997</v>
      </c>
      <c r="H90" s="172">
        <v>85</v>
      </c>
      <c r="I90" s="145">
        <v>794.3</v>
      </c>
      <c r="J90" s="145">
        <v>511.2</v>
      </c>
    </row>
    <row r="91" spans="1:10" ht="18.75" customHeight="1">
      <c r="A91" s="135"/>
      <c r="B91" s="137">
        <v>35</v>
      </c>
      <c r="C91" s="153">
        <v>85.0184</v>
      </c>
      <c r="D91" s="153">
        <v>85.0214</v>
      </c>
      <c r="E91" s="169">
        <f t="shared" si="21"/>
        <v>0.0030000000000001137</v>
      </c>
      <c r="F91" s="170">
        <f t="shared" si="22"/>
        <v>9.639483323694215</v>
      </c>
      <c r="G91" s="171">
        <f t="shared" si="23"/>
        <v>311.22</v>
      </c>
      <c r="H91" s="172">
        <v>86</v>
      </c>
      <c r="I91" s="145">
        <v>684.95</v>
      </c>
      <c r="J91" s="145">
        <v>373.73</v>
      </c>
    </row>
    <row r="92" spans="1:10" ht="18.75" customHeight="1">
      <c r="A92" s="135"/>
      <c r="B92" s="137">
        <v>36</v>
      </c>
      <c r="C92" s="153">
        <v>84.604</v>
      </c>
      <c r="D92" s="153">
        <v>84.6053</v>
      </c>
      <c r="E92" s="169">
        <f t="shared" si="21"/>
        <v>0.001300000000000523</v>
      </c>
      <c r="F92" s="170">
        <f t="shared" si="22"/>
        <v>4.666523081342965</v>
      </c>
      <c r="G92" s="171">
        <f t="shared" si="23"/>
        <v>278.5799999999999</v>
      </c>
      <c r="H92" s="172">
        <v>87</v>
      </c>
      <c r="I92" s="145">
        <v>741.31</v>
      </c>
      <c r="J92" s="145">
        <v>462.73</v>
      </c>
    </row>
    <row r="93" spans="1:10" ht="18.75" customHeight="1">
      <c r="A93" s="135">
        <v>21218</v>
      </c>
      <c r="B93" s="137">
        <v>19</v>
      </c>
      <c r="C93" s="153">
        <v>88.9591</v>
      </c>
      <c r="D93" s="153">
        <v>88.9604</v>
      </c>
      <c r="E93" s="169">
        <f t="shared" si="21"/>
        <v>0.001300000000000523</v>
      </c>
      <c r="F93" s="170">
        <f t="shared" si="22"/>
        <v>4.204126511870263</v>
      </c>
      <c r="G93" s="171">
        <f t="shared" si="23"/>
        <v>309.22</v>
      </c>
      <c r="H93" s="172">
        <v>88</v>
      </c>
      <c r="I93" s="145">
        <v>774.48</v>
      </c>
      <c r="J93" s="145">
        <v>465.26</v>
      </c>
    </row>
    <row r="94" spans="1:10" ht="18.75" customHeight="1">
      <c r="A94" s="135"/>
      <c r="B94" s="137">
        <v>20</v>
      </c>
      <c r="C94" s="153">
        <v>84.6573</v>
      </c>
      <c r="D94" s="153">
        <v>84.6654</v>
      </c>
      <c r="E94" s="169">
        <f t="shared" si="21"/>
        <v>0.008099999999998886</v>
      </c>
      <c r="F94" s="170">
        <f t="shared" si="22"/>
        <v>28.193525931078614</v>
      </c>
      <c r="G94" s="171">
        <f t="shared" si="23"/>
        <v>287.3</v>
      </c>
      <c r="H94" s="172">
        <v>89</v>
      </c>
      <c r="I94" s="145">
        <v>665.38</v>
      </c>
      <c r="J94" s="145">
        <v>378.08</v>
      </c>
    </row>
    <row r="95" spans="1:10" ht="18.75" customHeight="1">
      <c r="A95" s="135"/>
      <c r="B95" s="137">
        <v>21</v>
      </c>
      <c r="C95" s="153">
        <v>86.3765</v>
      </c>
      <c r="D95" s="153">
        <v>86.3784</v>
      </c>
      <c r="E95" s="169">
        <f t="shared" si="21"/>
        <v>0.00190000000000623</v>
      </c>
      <c r="F95" s="170">
        <f t="shared" si="22"/>
        <v>8.306374049165997</v>
      </c>
      <c r="G95" s="171">
        <f t="shared" si="23"/>
        <v>228.73999999999995</v>
      </c>
      <c r="H95" s="172">
        <v>90</v>
      </c>
      <c r="I95" s="145">
        <v>639.53</v>
      </c>
      <c r="J95" s="145">
        <v>410.79</v>
      </c>
    </row>
    <row r="96" spans="1:10" ht="18.75" customHeight="1">
      <c r="A96" s="135">
        <v>21227</v>
      </c>
      <c r="B96" s="137">
        <v>22</v>
      </c>
      <c r="C96" s="153">
        <v>85.131</v>
      </c>
      <c r="D96" s="153">
        <v>85.1354</v>
      </c>
      <c r="E96" s="169">
        <f t="shared" si="21"/>
        <v>0.004400000000003956</v>
      </c>
      <c r="F96" s="170">
        <f t="shared" si="22"/>
        <v>14.485596707831952</v>
      </c>
      <c r="G96" s="171">
        <f t="shared" si="23"/>
        <v>303.75000000000006</v>
      </c>
      <c r="H96" s="172">
        <v>91</v>
      </c>
      <c r="I96" s="145">
        <v>701.69</v>
      </c>
      <c r="J96" s="145">
        <v>397.94</v>
      </c>
    </row>
    <row r="97" spans="1:10" ht="18.75" customHeight="1">
      <c r="A97" s="135"/>
      <c r="B97" s="137">
        <v>23</v>
      </c>
      <c r="C97" s="153">
        <v>87.6834</v>
      </c>
      <c r="D97" s="153">
        <v>87.6951</v>
      </c>
      <c r="E97" s="169">
        <f t="shared" si="21"/>
        <v>0.011699999999990496</v>
      </c>
      <c r="F97" s="170">
        <f t="shared" si="22"/>
        <v>34.259611724372625</v>
      </c>
      <c r="G97" s="171">
        <f t="shared" si="23"/>
        <v>341.51000000000005</v>
      </c>
      <c r="H97" s="172">
        <v>92</v>
      </c>
      <c r="I97" s="145">
        <v>710.71</v>
      </c>
      <c r="J97" s="145">
        <v>369.2</v>
      </c>
    </row>
    <row r="98" spans="1:10" ht="18.75" customHeight="1">
      <c r="A98" s="135"/>
      <c r="B98" s="137">
        <v>24</v>
      </c>
      <c r="C98" s="153">
        <v>88.0514</v>
      </c>
      <c r="D98" s="153">
        <v>88.0545</v>
      </c>
      <c r="E98" s="169">
        <f t="shared" si="21"/>
        <v>0.0031000000000034333</v>
      </c>
      <c r="F98" s="170">
        <f t="shared" si="22"/>
        <v>11.48956673215757</v>
      </c>
      <c r="G98" s="171">
        <f t="shared" si="23"/>
        <v>269.80999999999995</v>
      </c>
      <c r="H98" s="172">
        <v>93</v>
      </c>
      <c r="I98" s="145">
        <v>822.67</v>
      </c>
      <c r="J98" s="145">
        <v>552.86</v>
      </c>
    </row>
    <row r="99" spans="1:10" ht="18.75" customHeight="1">
      <c r="A99" s="135">
        <v>21255</v>
      </c>
      <c r="B99" s="137">
        <v>25</v>
      </c>
      <c r="C99" s="153">
        <v>87.0847</v>
      </c>
      <c r="D99" s="153">
        <v>87.0855</v>
      </c>
      <c r="E99" s="169">
        <f t="shared" si="21"/>
        <v>0.0007999999999981355</v>
      </c>
      <c r="F99" s="170">
        <f t="shared" si="22"/>
        <v>2.8785261945816627</v>
      </c>
      <c r="G99" s="171">
        <f t="shared" si="23"/>
        <v>277.91999999999996</v>
      </c>
      <c r="H99" s="172">
        <v>94</v>
      </c>
      <c r="I99" s="145">
        <v>678.67</v>
      </c>
      <c r="J99" s="145">
        <v>400.75</v>
      </c>
    </row>
    <row r="100" spans="1:10" ht="18.75" customHeight="1">
      <c r="A100" s="135"/>
      <c r="B100" s="137">
        <v>26</v>
      </c>
      <c r="C100" s="153">
        <v>85.8183</v>
      </c>
      <c r="D100" s="153">
        <v>85.823</v>
      </c>
      <c r="E100" s="169">
        <f t="shared" si="21"/>
        <v>0.004699999999999704</v>
      </c>
      <c r="F100" s="170">
        <f t="shared" si="22"/>
        <v>17.201625004573817</v>
      </c>
      <c r="G100" s="171">
        <f t="shared" si="23"/>
        <v>273.23</v>
      </c>
      <c r="H100" s="172">
        <v>95</v>
      </c>
      <c r="I100" s="145">
        <v>825.6</v>
      </c>
      <c r="J100" s="145">
        <v>552.37</v>
      </c>
    </row>
    <row r="101" spans="1:10" ht="18.75" customHeight="1">
      <c r="A101" s="135"/>
      <c r="B101" s="137">
        <v>27</v>
      </c>
      <c r="C101" s="153">
        <v>86.3445</v>
      </c>
      <c r="D101" s="153">
        <v>86.3531</v>
      </c>
      <c r="E101" s="169">
        <f t="shared" si="21"/>
        <v>0.008600000000001273</v>
      </c>
      <c r="F101" s="170">
        <f t="shared" si="22"/>
        <v>30.181792658107934</v>
      </c>
      <c r="G101" s="171">
        <f t="shared" si="23"/>
        <v>284.93999999999994</v>
      </c>
      <c r="H101" s="172">
        <v>96</v>
      </c>
      <c r="I101" s="145">
        <v>646.93</v>
      </c>
      <c r="J101" s="145">
        <v>361.99</v>
      </c>
    </row>
    <row r="102" spans="1:10" ht="18.75" customHeight="1">
      <c r="A102" s="135">
        <v>21270</v>
      </c>
      <c r="B102" s="137">
        <v>28</v>
      </c>
      <c r="C102" s="153">
        <v>87.2463</v>
      </c>
      <c r="D102" s="153">
        <v>87.2563</v>
      </c>
      <c r="E102" s="169">
        <f t="shared" si="21"/>
        <v>0.009999999999990905</v>
      </c>
      <c r="F102" s="170">
        <f t="shared" si="22"/>
        <v>34.90766921489477</v>
      </c>
      <c r="G102" s="171">
        <f t="shared" si="23"/>
        <v>286.47</v>
      </c>
      <c r="H102" s="172">
        <v>97</v>
      </c>
      <c r="I102" s="145">
        <v>778.09</v>
      </c>
      <c r="J102" s="145">
        <v>491.62</v>
      </c>
    </row>
    <row r="103" spans="1:10" ht="18.75" customHeight="1">
      <c r="A103" s="135"/>
      <c r="B103" s="137">
        <v>29</v>
      </c>
      <c r="C103" s="153">
        <v>85.2758</v>
      </c>
      <c r="D103" s="153">
        <v>85.276</v>
      </c>
      <c r="E103" s="169">
        <f t="shared" si="21"/>
        <v>0.00019999999999242846</v>
      </c>
      <c r="F103" s="170">
        <f t="shared" si="22"/>
        <v>0.7765180928421669</v>
      </c>
      <c r="G103" s="171">
        <f t="shared" si="23"/>
        <v>257.55999999999995</v>
      </c>
      <c r="H103" s="172">
        <v>98</v>
      </c>
      <c r="I103" s="145">
        <v>787.75</v>
      </c>
      <c r="J103" s="145">
        <v>530.19</v>
      </c>
    </row>
    <row r="104" spans="1:10" ht="18.75" customHeight="1">
      <c r="A104" s="173"/>
      <c r="B104" s="174">
        <v>30</v>
      </c>
      <c r="C104" s="175">
        <v>84.9973</v>
      </c>
      <c r="D104" s="175">
        <v>84.9985</v>
      </c>
      <c r="E104" s="176">
        <f t="shared" si="21"/>
        <v>0.0012000000000114142</v>
      </c>
      <c r="F104" s="177">
        <f t="shared" si="22"/>
        <v>4.124420003476248</v>
      </c>
      <c r="G104" s="178">
        <f t="shared" si="23"/>
        <v>290.94999999999993</v>
      </c>
      <c r="H104" s="174">
        <v>99</v>
      </c>
      <c r="I104" s="179">
        <v>817.81</v>
      </c>
      <c r="J104" s="179">
        <v>526.86</v>
      </c>
    </row>
    <row r="105" spans="1:10" ht="18.75" customHeight="1">
      <c r="A105" s="180">
        <v>21277</v>
      </c>
      <c r="B105" s="181">
        <v>13</v>
      </c>
      <c r="C105" s="182">
        <v>86.7384</v>
      </c>
      <c r="D105" s="182">
        <v>86.745</v>
      </c>
      <c r="E105" s="183">
        <f t="shared" si="21"/>
        <v>0.0066000000000059345</v>
      </c>
      <c r="F105" s="184">
        <f t="shared" si="22"/>
        <v>26.74338506424868</v>
      </c>
      <c r="G105" s="185">
        <f t="shared" si="23"/>
        <v>246.79000000000008</v>
      </c>
      <c r="H105" s="181">
        <v>1</v>
      </c>
      <c r="I105" s="186">
        <v>808.7</v>
      </c>
      <c r="J105" s="186">
        <v>561.91</v>
      </c>
    </row>
    <row r="106" spans="1:10" ht="18.75" customHeight="1">
      <c r="A106" s="135"/>
      <c r="B106" s="137">
        <v>14</v>
      </c>
      <c r="C106" s="153">
        <v>85.9409</v>
      </c>
      <c r="D106" s="153">
        <v>85.9491</v>
      </c>
      <c r="E106" s="169">
        <f t="shared" si="21"/>
        <v>0.008200000000002206</v>
      </c>
      <c r="F106" s="170">
        <f t="shared" si="22"/>
        <v>30.963259449466463</v>
      </c>
      <c r="G106" s="171">
        <f t="shared" si="23"/>
        <v>264.83000000000004</v>
      </c>
      <c r="H106" s="137">
        <v>2</v>
      </c>
      <c r="I106" s="145">
        <v>830.08</v>
      </c>
      <c r="J106" s="145">
        <v>565.25</v>
      </c>
    </row>
    <row r="107" spans="1:10" ht="18.75" customHeight="1">
      <c r="A107" s="135"/>
      <c r="B107" s="181">
        <v>15</v>
      </c>
      <c r="C107" s="153">
        <v>86.993</v>
      </c>
      <c r="D107" s="153">
        <v>86.9979</v>
      </c>
      <c r="E107" s="169">
        <f t="shared" si="21"/>
        <v>0.004900000000006344</v>
      </c>
      <c r="F107" s="170">
        <f t="shared" si="22"/>
        <v>15.887426236970182</v>
      </c>
      <c r="G107" s="171">
        <f t="shared" si="23"/>
        <v>308.42</v>
      </c>
      <c r="H107" s="181">
        <v>3</v>
      </c>
      <c r="I107" s="145">
        <v>817.23</v>
      </c>
      <c r="J107" s="145">
        <v>508.81</v>
      </c>
    </row>
    <row r="108" spans="1:10" ht="18.75" customHeight="1">
      <c r="A108" s="135">
        <v>21297</v>
      </c>
      <c r="B108" s="137">
        <v>16</v>
      </c>
      <c r="C108" s="153">
        <v>86.1572</v>
      </c>
      <c r="D108" s="153">
        <v>86.1618</v>
      </c>
      <c r="E108" s="169">
        <f t="shared" si="21"/>
        <v>0.004599999999996385</v>
      </c>
      <c r="F108" s="170">
        <f t="shared" si="22"/>
        <v>13.665260531151995</v>
      </c>
      <c r="G108" s="171">
        <f t="shared" si="23"/>
        <v>336.62</v>
      </c>
      <c r="H108" s="137">
        <v>4</v>
      </c>
      <c r="I108" s="145">
        <v>675.97</v>
      </c>
      <c r="J108" s="145">
        <v>339.35</v>
      </c>
    </row>
    <row r="109" spans="1:10" ht="18.75" customHeight="1">
      <c r="A109" s="135"/>
      <c r="B109" s="181">
        <v>17</v>
      </c>
      <c r="C109" s="153">
        <v>87.2357</v>
      </c>
      <c r="D109" s="153">
        <v>87.2461</v>
      </c>
      <c r="E109" s="169">
        <f t="shared" si="21"/>
        <v>0.010400000000004184</v>
      </c>
      <c r="F109" s="170">
        <f t="shared" si="22"/>
        <v>37.68252472917201</v>
      </c>
      <c r="G109" s="171">
        <f t="shared" si="23"/>
        <v>275.99</v>
      </c>
      <c r="H109" s="181">
        <v>5</v>
      </c>
      <c r="I109" s="145">
        <v>817.98</v>
      </c>
      <c r="J109" s="145">
        <v>541.99</v>
      </c>
    </row>
    <row r="110" spans="1:10" ht="18.75" customHeight="1">
      <c r="A110" s="135"/>
      <c r="B110" s="137">
        <v>18</v>
      </c>
      <c r="C110" s="153">
        <v>85.1716</v>
      </c>
      <c r="D110" s="153">
        <v>85.1762</v>
      </c>
      <c r="E110" s="169">
        <f t="shared" si="21"/>
        <v>0.004599999999996385</v>
      </c>
      <c r="F110" s="170">
        <f t="shared" si="22"/>
        <v>14.497321147167934</v>
      </c>
      <c r="G110" s="171">
        <f t="shared" si="23"/>
        <v>317.29999999999995</v>
      </c>
      <c r="H110" s="137">
        <v>6</v>
      </c>
      <c r="I110" s="145">
        <v>881.12</v>
      </c>
      <c r="J110" s="145">
        <v>563.82</v>
      </c>
    </row>
    <row r="111" spans="1:10" ht="18.75" customHeight="1">
      <c r="A111" s="135">
        <v>21306</v>
      </c>
      <c r="B111" s="137">
        <v>1</v>
      </c>
      <c r="C111" s="153">
        <v>85.3131</v>
      </c>
      <c r="D111" s="153">
        <v>85.3265</v>
      </c>
      <c r="E111" s="169">
        <f t="shared" si="21"/>
        <v>0.013399999999990087</v>
      </c>
      <c r="F111" s="170">
        <f t="shared" si="22"/>
        <v>41.3006626598554</v>
      </c>
      <c r="G111" s="171">
        <f t="shared" si="23"/>
        <v>324.45000000000005</v>
      </c>
      <c r="H111" s="181">
        <v>7</v>
      </c>
      <c r="I111" s="145">
        <v>644.47</v>
      </c>
      <c r="J111" s="145">
        <v>320.02</v>
      </c>
    </row>
    <row r="112" spans="1:10" ht="18.75" customHeight="1">
      <c r="A112" s="135"/>
      <c r="B112" s="137">
        <v>2</v>
      </c>
      <c r="C112" s="153">
        <v>87.4358</v>
      </c>
      <c r="D112" s="153">
        <v>87.4507</v>
      </c>
      <c r="E112" s="169">
        <f t="shared" si="21"/>
        <v>0.014899999999997249</v>
      </c>
      <c r="F112" s="170">
        <f t="shared" si="22"/>
        <v>51.8351017568177</v>
      </c>
      <c r="G112" s="171">
        <f t="shared" si="23"/>
        <v>287.45000000000005</v>
      </c>
      <c r="H112" s="137">
        <v>8</v>
      </c>
      <c r="I112" s="145">
        <v>634.45</v>
      </c>
      <c r="J112" s="145">
        <v>347</v>
      </c>
    </row>
    <row r="113" spans="1:10" ht="18.75" customHeight="1">
      <c r="A113" s="135"/>
      <c r="B113" s="137">
        <v>3</v>
      </c>
      <c r="C113" s="153">
        <v>85.8291</v>
      </c>
      <c r="D113" s="153">
        <v>85.8405</v>
      </c>
      <c r="E113" s="169">
        <f t="shared" si="21"/>
        <v>0.011400000000008959</v>
      </c>
      <c r="F113" s="170">
        <f t="shared" si="22"/>
        <v>37.70090614461591</v>
      </c>
      <c r="G113" s="171">
        <f t="shared" si="23"/>
        <v>302.38</v>
      </c>
      <c r="H113" s="181">
        <v>9</v>
      </c>
      <c r="I113" s="145">
        <v>814.16</v>
      </c>
      <c r="J113" s="145">
        <v>511.78</v>
      </c>
    </row>
    <row r="114" spans="1:10" ht="18.75" customHeight="1">
      <c r="A114" s="135">
        <v>21325</v>
      </c>
      <c r="B114" s="137">
        <v>4</v>
      </c>
      <c r="C114" s="153">
        <v>84.9752</v>
      </c>
      <c r="D114" s="153">
        <v>84.9773</v>
      </c>
      <c r="E114" s="169">
        <f t="shared" si="21"/>
        <v>0.0020999999999986585</v>
      </c>
      <c r="F114" s="170">
        <f t="shared" si="22"/>
        <v>7.540936512491592</v>
      </c>
      <c r="G114" s="171">
        <f t="shared" si="23"/>
        <v>278.48</v>
      </c>
      <c r="H114" s="137">
        <v>10</v>
      </c>
      <c r="I114" s="145">
        <v>787.23</v>
      </c>
      <c r="J114" s="145">
        <v>508.75</v>
      </c>
    </row>
    <row r="115" spans="1:10" ht="18.75" customHeight="1">
      <c r="A115" s="135"/>
      <c r="B115" s="137">
        <v>5</v>
      </c>
      <c r="C115" s="153">
        <v>85.024</v>
      </c>
      <c r="D115" s="153">
        <v>85.0271</v>
      </c>
      <c r="E115" s="169">
        <f t="shared" si="21"/>
        <v>0.0031000000000034333</v>
      </c>
      <c r="F115" s="170">
        <f t="shared" si="22"/>
        <v>9.321906480238859</v>
      </c>
      <c r="G115" s="171">
        <f t="shared" si="23"/>
        <v>332.55000000000007</v>
      </c>
      <c r="H115" s="181">
        <v>11</v>
      </c>
      <c r="I115" s="145">
        <v>671.82</v>
      </c>
      <c r="J115" s="145">
        <v>339.27</v>
      </c>
    </row>
    <row r="116" spans="1:10" ht="23.25">
      <c r="A116" s="135"/>
      <c r="B116" s="137">
        <v>6</v>
      </c>
      <c r="C116" s="153">
        <v>87.3938</v>
      </c>
      <c r="D116" s="153">
        <v>87.3975</v>
      </c>
      <c r="E116" s="169">
        <f t="shared" si="21"/>
        <v>0.0036999999999949296</v>
      </c>
      <c r="F116" s="170">
        <f t="shared" si="22"/>
        <v>11.998962251896902</v>
      </c>
      <c r="G116" s="171">
        <f t="shared" si="23"/>
        <v>308.36000000000007</v>
      </c>
      <c r="H116" s="137">
        <v>12</v>
      </c>
      <c r="I116" s="145">
        <v>686.44</v>
      </c>
      <c r="J116" s="145">
        <v>378.08</v>
      </c>
    </row>
    <row r="117" spans="1:10" ht="23.25">
      <c r="A117" s="135">
        <v>21332</v>
      </c>
      <c r="B117" s="137">
        <v>7</v>
      </c>
      <c r="C117" s="153">
        <v>86.4451</v>
      </c>
      <c r="D117" s="153">
        <v>86.4545</v>
      </c>
      <c r="E117" s="169">
        <f t="shared" si="21"/>
        <v>0.009399999999999409</v>
      </c>
      <c r="F117" s="170">
        <f t="shared" si="22"/>
        <v>32.21384509938111</v>
      </c>
      <c r="G117" s="171">
        <f t="shared" si="23"/>
        <v>291.8</v>
      </c>
      <c r="H117" s="181">
        <v>13</v>
      </c>
      <c r="I117" s="145">
        <v>800.13</v>
      </c>
      <c r="J117" s="145">
        <v>508.33</v>
      </c>
    </row>
    <row r="118" spans="1:10" ht="23.25">
      <c r="A118" s="135"/>
      <c r="B118" s="137">
        <v>8</v>
      </c>
      <c r="C118" s="153">
        <v>84.7943</v>
      </c>
      <c r="D118" s="153">
        <v>84.7958</v>
      </c>
      <c r="E118" s="169">
        <f t="shared" si="21"/>
        <v>0.0014999999999929514</v>
      </c>
      <c r="F118" s="170">
        <f t="shared" si="22"/>
        <v>4.660990615850324</v>
      </c>
      <c r="G118" s="171">
        <f t="shared" si="23"/>
        <v>321.82000000000005</v>
      </c>
      <c r="H118" s="137">
        <v>14</v>
      </c>
      <c r="I118" s="145">
        <v>691.33</v>
      </c>
      <c r="J118" s="145">
        <v>369.51</v>
      </c>
    </row>
    <row r="119" spans="1:10" ht="23.25">
      <c r="A119" s="135"/>
      <c r="B119" s="137">
        <v>9</v>
      </c>
      <c r="C119" s="153">
        <v>87.6442</v>
      </c>
      <c r="D119" s="153">
        <v>87.6476</v>
      </c>
      <c r="E119" s="169">
        <f t="shared" si="21"/>
        <v>0.0033999999999991815</v>
      </c>
      <c r="F119" s="170">
        <f t="shared" si="22"/>
        <v>11.733038857061157</v>
      </c>
      <c r="G119" s="171">
        <f t="shared" si="23"/>
        <v>289.78</v>
      </c>
      <c r="H119" s="181">
        <v>15</v>
      </c>
      <c r="I119" s="145">
        <v>820.3</v>
      </c>
      <c r="J119" s="145">
        <v>530.52</v>
      </c>
    </row>
    <row r="120" spans="1:10" ht="23.25">
      <c r="A120" s="135">
        <v>21341</v>
      </c>
      <c r="B120" s="137">
        <v>19</v>
      </c>
      <c r="C120" s="153">
        <v>88.9522</v>
      </c>
      <c r="D120" s="153">
        <v>88.954</v>
      </c>
      <c r="E120" s="169">
        <f t="shared" si="21"/>
        <v>0.0017999999999886995</v>
      </c>
      <c r="F120" s="170">
        <f t="shared" si="22"/>
        <v>6.593648118937322</v>
      </c>
      <c r="G120" s="171">
        <f>I120-J120</f>
        <v>272.99</v>
      </c>
      <c r="H120" s="137">
        <v>16</v>
      </c>
      <c r="I120" s="145">
        <v>809.41</v>
      </c>
      <c r="J120" s="145">
        <v>536.42</v>
      </c>
    </row>
    <row r="121" spans="1:10" ht="23.25">
      <c r="A121" s="135"/>
      <c r="B121" s="137">
        <v>20</v>
      </c>
      <c r="C121" s="153">
        <v>84.6601</v>
      </c>
      <c r="D121" s="153">
        <v>84.661</v>
      </c>
      <c r="E121" s="169">
        <f t="shared" si="21"/>
        <v>0.0009000000000014552</v>
      </c>
      <c r="F121" s="170">
        <f t="shared" si="22"/>
        <v>2.796420581660003</v>
      </c>
      <c r="G121" s="171">
        <f t="shared" si="23"/>
        <v>321.8399999999999</v>
      </c>
      <c r="H121" s="181">
        <v>17</v>
      </c>
      <c r="I121" s="145">
        <v>683.81</v>
      </c>
      <c r="J121" s="145">
        <v>361.97</v>
      </c>
    </row>
    <row r="122" spans="1:10" ht="23.25">
      <c r="A122" s="135"/>
      <c r="B122" s="137">
        <v>21</v>
      </c>
      <c r="C122" s="153">
        <v>86.3435</v>
      </c>
      <c r="D122" s="153">
        <v>86.3446</v>
      </c>
      <c r="E122" s="169">
        <f t="shared" si="21"/>
        <v>0.0010999999999938836</v>
      </c>
      <c r="F122" s="170">
        <f t="shared" si="22"/>
        <v>3.7717734192630767</v>
      </c>
      <c r="G122" s="171">
        <f t="shared" si="23"/>
        <v>291.64</v>
      </c>
      <c r="H122" s="137">
        <v>18</v>
      </c>
      <c r="I122" s="145">
        <v>806.26</v>
      </c>
      <c r="J122" s="145">
        <v>514.62</v>
      </c>
    </row>
    <row r="123" spans="1:10" ht="23.25">
      <c r="A123" s="135">
        <v>21355</v>
      </c>
      <c r="B123" s="137">
        <v>22</v>
      </c>
      <c r="C123" s="153">
        <v>85.128</v>
      </c>
      <c r="D123" s="153">
        <v>85.1286</v>
      </c>
      <c r="E123" s="169">
        <f t="shared" si="21"/>
        <v>0.0006000000000057071</v>
      </c>
      <c r="F123" s="170">
        <f t="shared" si="22"/>
        <v>2.0932910023574194</v>
      </c>
      <c r="G123" s="171">
        <f t="shared" si="23"/>
        <v>286.63</v>
      </c>
      <c r="H123" s="181">
        <v>19</v>
      </c>
      <c r="I123" s="145">
        <v>810.08</v>
      </c>
      <c r="J123" s="145">
        <v>523.45</v>
      </c>
    </row>
    <row r="124" spans="1:10" ht="23.25">
      <c r="A124" s="135"/>
      <c r="B124" s="137">
        <v>23</v>
      </c>
      <c r="C124" s="153">
        <v>87.6904</v>
      </c>
      <c r="D124" s="153">
        <v>87.6911</v>
      </c>
      <c r="E124" s="169">
        <f t="shared" si="21"/>
        <v>0.0007000000000090267</v>
      </c>
      <c r="F124" s="170">
        <f t="shared" si="22"/>
        <v>2.2981713122854552</v>
      </c>
      <c r="G124" s="171">
        <f t="shared" si="23"/>
        <v>304.59</v>
      </c>
      <c r="H124" s="137">
        <v>20</v>
      </c>
      <c r="I124" s="145">
        <v>799.15</v>
      </c>
      <c r="J124" s="145">
        <v>494.56</v>
      </c>
    </row>
    <row r="125" spans="1:10" ht="23.25">
      <c r="A125" s="135"/>
      <c r="B125" s="137">
        <v>24</v>
      </c>
      <c r="C125" s="153">
        <v>88.1047</v>
      </c>
      <c r="D125" s="153">
        <v>88.1051</v>
      </c>
      <c r="E125" s="169">
        <f t="shared" si="21"/>
        <v>0.00039999999999906777</v>
      </c>
      <c r="F125" s="170">
        <f t="shared" si="22"/>
        <v>1.3415165844956494</v>
      </c>
      <c r="G125" s="171">
        <f t="shared" si="23"/>
        <v>298.17</v>
      </c>
      <c r="H125" s="181">
        <v>21</v>
      </c>
      <c r="I125" s="145">
        <v>789.83</v>
      </c>
      <c r="J125" s="145">
        <v>491.66</v>
      </c>
    </row>
    <row r="126" spans="1:10" ht="23.25">
      <c r="A126" s="135">
        <v>21362</v>
      </c>
      <c r="B126" s="137">
        <v>25</v>
      </c>
      <c r="C126" s="153">
        <v>87.0852</v>
      </c>
      <c r="D126" s="153">
        <v>87.0865</v>
      </c>
      <c r="E126" s="169">
        <f t="shared" si="21"/>
        <v>0.001300000000000523</v>
      </c>
      <c r="F126" s="170">
        <f t="shared" si="22"/>
        <v>4.502476362000911</v>
      </c>
      <c r="G126" s="171">
        <f t="shared" si="23"/>
        <v>288.73</v>
      </c>
      <c r="H126" s="137">
        <v>22</v>
      </c>
      <c r="I126" s="145">
        <v>797.63</v>
      </c>
      <c r="J126" s="145">
        <v>508.9</v>
      </c>
    </row>
    <row r="127" spans="1:10" ht="23.25">
      <c r="A127" s="135"/>
      <c r="B127" s="137">
        <v>26</v>
      </c>
      <c r="C127" s="153">
        <v>85.8063</v>
      </c>
      <c r="D127" s="153">
        <v>85.8066</v>
      </c>
      <c r="E127" s="169">
        <f t="shared" si="21"/>
        <v>0.00030000000000995897</v>
      </c>
      <c r="F127" s="170">
        <f t="shared" si="22"/>
        <v>0.9158907037397616</v>
      </c>
      <c r="G127" s="171">
        <f t="shared" si="23"/>
        <v>327.55000000000007</v>
      </c>
      <c r="H127" s="181">
        <v>23</v>
      </c>
      <c r="I127" s="145">
        <v>707.94</v>
      </c>
      <c r="J127" s="145">
        <v>380.39</v>
      </c>
    </row>
    <row r="128" spans="1:10" ht="23.25">
      <c r="A128" s="135"/>
      <c r="B128" s="137">
        <v>27</v>
      </c>
      <c r="C128" s="153">
        <v>86.335</v>
      </c>
      <c r="D128" s="153">
        <v>86.3358</v>
      </c>
      <c r="E128" s="169">
        <f t="shared" si="21"/>
        <v>0.0008000000000123464</v>
      </c>
      <c r="F128" s="170">
        <f t="shared" si="22"/>
        <v>2.579230744470279</v>
      </c>
      <c r="G128" s="171">
        <f t="shared" si="23"/>
        <v>310.16999999999996</v>
      </c>
      <c r="H128" s="137">
        <v>24</v>
      </c>
      <c r="I128" s="145">
        <v>830.92</v>
      </c>
      <c r="J128" s="145">
        <v>520.75</v>
      </c>
    </row>
    <row r="129" spans="1:10" ht="23.25">
      <c r="A129" s="135">
        <v>21367</v>
      </c>
      <c r="B129" s="137">
        <v>19</v>
      </c>
      <c r="C129" s="153">
        <v>88.9682</v>
      </c>
      <c r="D129" s="153">
        <v>88.9727</v>
      </c>
      <c r="E129" s="169">
        <f t="shared" si="21"/>
        <v>0.004500000000007276</v>
      </c>
      <c r="F129" s="170">
        <f t="shared" si="22"/>
        <v>12.803368708587577</v>
      </c>
      <c r="G129" s="171">
        <f t="shared" si="23"/>
        <v>351.47</v>
      </c>
      <c r="H129" s="181">
        <v>25</v>
      </c>
      <c r="I129" s="145">
        <v>706.35</v>
      </c>
      <c r="J129" s="145">
        <v>354.88</v>
      </c>
    </row>
    <row r="130" spans="1:10" ht="23.25">
      <c r="A130" s="135"/>
      <c r="B130" s="137">
        <v>20</v>
      </c>
      <c r="C130" s="153">
        <v>84.6558</v>
      </c>
      <c r="D130" s="153">
        <v>84.6674</v>
      </c>
      <c r="E130" s="169">
        <f t="shared" si="21"/>
        <v>0.011600000000001387</v>
      </c>
      <c r="F130" s="170">
        <f t="shared" si="22"/>
        <v>40.69604266068407</v>
      </c>
      <c r="G130" s="171">
        <f t="shared" si="23"/>
        <v>285.03999999999996</v>
      </c>
      <c r="H130" s="137">
        <v>26</v>
      </c>
      <c r="I130" s="145">
        <v>841.51</v>
      </c>
      <c r="J130" s="145">
        <v>556.47</v>
      </c>
    </row>
    <row r="131" spans="1:10" ht="23.25">
      <c r="A131" s="135"/>
      <c r="B131" s="137">
        <v>21</v>
      </c>
      <c r="C131" s="153">
        <v>86.353</v>
      </c>
      <c r="D131" s="153">
        <v>86.3618</v>
      </c>
      <c r="E131" s="169">
        <f aca="true" t="shared" si="24" ref="E131:E194">D131-C131</f>
        <v>0.008800000000007913</v>
      </c>
      <c r="F131" s="170">
        <f aca="true" t="shared" si="25" ref="F131:F194">((10^6)*E131/G131)</f>
        <v>31.38821515197573</v>
      </c>
      <c r="G131" s="171">
        <f aca="true" t="shared" si="26" ref="G131:G194">I131-J131</f>
        <v>280.3599999999999</v>
      </c>
      <c r="H131" s="181">
        <v>27</v>
      </c>
      <c r="I131" s="145">
        <v>833.68</v>
      </c>
      <c r="J131" s="145">
        <v>553.32</v>
      </c>
    </row>
    <row r="132" spans="1:10" ht="23.25">
      <c r="A132" s="135">
        <v>21382</v>
      </c>
      <c r="B132" s="137">
        <v>22</v>
      </c>
      <c r="C132" s="153">
        <v>85.1538</v>
      </c>
      <c r="D132" s="153">
        <v>85.1608</v>
      </c>
      <c r="E132" s="169">
        <f t="shared" si="24"/>
        <v>0.006999999999990791</v>
      </c>
      <c r="F132" s="170">
        <f t="shared" si="25"/>
        <v>21.181952976036527</v>
      </c>
      <c r="G132" s="171">
        <f t="shared" si="26"/>
        <v>330.47</v>
      </c>
      <c r="H132" s="137">
        <v>28</v>
      </c>
      <c r="I132" s="145">
        <v>695.11</v>
      </c>
      <c r="J132" s="145">
        <v>364.64</v>
      </c>
    </row>
    <row r="133" spans="1:10" ht="23.25">
      <c r="A133" s="135"/>
      <c r="B133" s="137">
        <v>23</v>
      </c>
      <c r="C133" s="153">
        <v>87.7038</v>
      </c>
      <c r="D133" s="153">
        <v>87.7081</v>
      </c>
      <c r="E133" s="169">
        <f t="shared" si="24"/>
        <v>0.004300000000000637</v>
      </c>
      <c r="F133" s="170">
        <f t="shared" si="25"/>
        <v>13.079847908747183</v>
      </c>
      <c r="G133" s="171">
        <f t="shared" si="26"/>
        <v>328.75</v>
      </c>
      <c r="H133" s="181">
        <v>29</v>
      </c>
      <c r="I133" s="145">
        <v>705.99</v>
      </c>
      <c r="J133" s="145">
        <v>377.24</v>
      </c>
    </row>
    <row r="134" spans="1:10" ht="23.25">
      <c r="A134" s="135"/>
      <c r="B134" s="137">
        <v>24</v>
      </c>
      <c r="C134" s="153">
        <v>88.0728</v>
      </c>
      <c r="D134" s="153">
        <v>88.0815</v>
      </c>
      <c r="E134" s="169">
        <f t="shared" si="24"/>
        <v>0.008700000000004593</v>
      </c>
      <c r="F134" s="170">
        <f t="shared" si="25"/>
        <v>28.26418894774241</v>
      </c>
      <c r="G134" s="171">
        <f t="shared" si="26"/>
        <v>307.81000000000006</v>
      </c>
      <c r="H134" s="137">
        <v>30</v>
      </c>
      <c r="I134" s="145">
        <v>830.69</v>
      </c>
      <c r="J134" s="145">
        <v>522.88</v>
      </c>
    </row>
    <row r="135" spans="1:10" ht="23.25">
      <c r="A135" s="135">
        <v>21388</v>
      </c>
      <c r="B135" s="137">
        <v>25</v>
      </c>
      <c r="C135" s="153">
        <v>87.085</v>
      </c>
      <c r="D135" s="153">
        <v>87.109</v>
      </c>
      <c r="E135" s="169">
        <f t="shared" si="24"/>
        <v>0.02400000000000091</v>
      </c>
      <c r="F135" s="170">
        <f t="shared" si="25"/>
        <v>75.64534938696035</v>
      </c>
      <c r="G135" s="171">
        <f t="shared" si="26"/>
        <v>317.27</v>
      </c>
      <c r="H135" s="181">
        <v>31</v>
      </c>
      <c r="I135" s="145">
        <v>593.24</v>
      </c>
      <c r="J135" s="145">
        <v>275.97</v>
      </c>
    </row>
    <row r="136" spans="1:10" ht="23.25">
      <c r="A136" s="135"/>
      <c r="B136" s="137">
        <v>26</v>
      </c>
      <c r="C136" s="153">
        <v>85.8315</v>
      </c>
      <c r="D136" s="153">
        <v>85.8613</v>
      </c>
      <c r="E136" s="169">
        <f t="shared" si="24"/>
        <v>0.029799999999994498</v>
      </c>
      <c r="F136" s="170">
        <f t="shared" si="25"/>
        <v>100.07388004565284</v>
      </c>
      <c r="G136" s="171">
        <f t="shared" si="26"/>
        <v>297.78</v>
      </c>
      <c r="H136" s="137">
        <v>32</v>
      </c>
      <c r="I136" s="145">
        <v>818.39</v>
      </c>
      <c r="J136" s="145">
        <v>520.61</v>
      </c>
    </row>
    <row r="137" spans="1:10" ht="23.25">
      <c r="A137" s="135"/>
      <c r="B137" s="137">
        <v>27</v>
      </c>
      <c r="C137" s="153">
        <v>86.3422</v>
      </c>
      <c r="D137" s="153">
        <v>86.3674</v>
      </c>
      <c r="E137" s="169">
        <f t="shared" si="24"/>
        <v>0.025199999999998113</v>
      </c>
      <c r="F137" s="170">
        <f t="shared" si="25"/>
        <v>94.94028557434396</v>
      </c>
      <c r="G137" s="171">
        <f t="shared" si="26"/>
        <v>265.42999999999995</v>
      </c>
      <c r="H137" s="181">
        <v>33</v>
      </c>
      <c r="I137" s="145">
        <v>805.81</v>
      </c>
      <c r="J137" s="145">
        <v>540.38</v>
      </c>
    </row>
    <row r="138" spans="1:10" ht="23.25">
      <c r="A138" s="135">
        <v>21403</v>
      </c>
      <c r="B138" s="137">
        <v>25</v>
      </c>
      <c r="C138" s="153">
        <v>87.0848</v>
      </c>
      <c r="D138" s="153">
        <v>87.1013</v>
      </c>
      <c r="E138" s="169">
        <f t="shared" si="24"/>
        <v>0.01649999999999352</v>
      </c>
      <c r="F138" s="170">
        <f t="shared" si="25"/>
        <v>46.40175482998262</v>
      </c>
      <c r="G138" s="171">
        <f t="shared" si="26"/>
        <v>355.59000000000003</v>
      </c>
      <c r="H138" s="137">
        <v>34</v>
      </c>
      <c r="I138" s="145">
        <v>707.69</v>
      </c>
      <c r="J138" s="145">
        <v>352.1</v>
      </c>
    </row>
    <row r="139" spans="1:10" ht="23.25">
      <c r="A139" s="135"/>
      <c r="B139" s="137">
        <v>26</v>
      </c>
      <c r="C139" s="153">
        <v>87.83</v>
      </c>
      <c r="D139" s="153">
        <v>87.8411</v>
      </c>
      <c r="E139" s="169">
        <f t="shared" si="24"/>
        <v>0.011099999999999</v>
      </c>
      <c r="F139" s="170">
        <f t="shared" si="25"/>
        <v>33.038664166440455</v>
      </c>
      <c r="G139" s="171">
        <f t="shared" si="26"/>
        <v>335.96999999999997</v>
      </c>
      <c r="H139" s="181">
        <v>35</v>
      </c>
      <c r="I139" s="145">
        <v>677.66</v>
      </c>
      <c r="J139" s="145">
        <v>341.69</v>
      </c>
    </row>
    <row r="140" spans="1:10" ht="23.25">
      <c r="A140" s="135"/>
      <c r="B140" s="137">
        <v>27</v>
      </c>
      <c r="C140" s="153">
        <v>86.339</v>
      </c>
      <c r="D140" s="153">
        <v>86.3538</v>
      </c>
      <c r="E140" s="169">
        <f t="shared" si="24"/>
        <v>0.01480000000000814</v>
      </c>
      <c r="F140" s="170">
        <f t="shared" si="25"/>
        <v>41.59523341111306</v>
      </c>
      <c r="G140" s="171">
        <f t="shared" si="26"/>
        <v>355.81000000000006</v>
      </c>
      <c r="H140" s="137">
        <v>36</v>
      </c>
      <c r="I140" s="145">
        <v>725.32</v>
      </c>
      <c r="J140" s="145">
        <v>369.51</v>
      </c>
    </row>
    <row r="141" spans="1:10" ht="23.25">
      <c r="A141" s="135">
        <v>21416</v>
      </c>
      <c r="B141" s="137">
        <v>28</v>
      </c>
      <c r="C141" s="153">
        <v>87.2268</v>
      </c>
      <c r="D141" s="153">
        <v>87.2323</v>
      </c>
      <c r="E141" s="169">
        <f t="shared" si="24"/>
        <v>0.00549999999999784</v>
      </c>
      <c r="F141" s="170">
        <f t="shared" si="25"/>
        <v>18.997616662629408</v>
      </c>
      <c r="G141" s="171">
        <f t="shared" si="26"/>
        <v>289.51</v>
      </c>
      <c r="H141" s="181">
        <v>37</v>
      </c>
      <c r="I141" s="145">
        <v>648.15</v>
      </c>
      <c r="J141" s="145">
        <v>358.64</v>
      </c>
    </row>
    <row r="142" spans="1:10" ht="23.25">
      <c r="A142" s="135"/>
      <c r="B142" s="137">
        <v>29</v>
      </c>
      <c r="C142" s="153">
        <v>85.2772</v>
      </c>
      <c r="D142" s="153">
        <v>85.2777</v>
      </c>
      <c r="E142" s="169">
        <f t="shared" si="24"/>
        <v>0.0005000000000023874</v>
      </c>
      <c r="F142" s="170">
        <f t="shared" si="25"/>
        <v>1.789228842377482</v>
      </c>
      <c r="G142" s="171">
        <f t="shared" si="26"/>
        <v>279.45000000000005</v>
      </c>
      <c r="H142" s="137">
        <v>38</v>
      </c>
      <c r="I142" s="145">
        <v>802.98</v>
      </c>
      <c r="J142" s="145">
        <v>523.53</v>
      </c>
    </row>
    <row r="143" spans="1:10" ht="23.25">
      <c r="A143" s="135"/>
      <c r="B143" s="137">
        <v>30</v>
      </c>
      <c r="C143" s="153">
        <v>84.977</v>
      </c>
      <c r="D143" s="153">
        <v>84.9795</v>
      </c>
      <c r="E143" s="169">
        <f t="shared" si="24"/>
        <v>0.0024999999999977263</v>
      </c>
      <c r="F143" s="170">
        <f t="shared" si="25"/>
        <v>8.768545473668851</v>
      </c>
      <c r="G143" s="171">
        <f t="shared" si="26"/>
        <v>285.11</v>
      </c>
      <c r="H143" s="181">
        <v>39</v>
      </c>
      <c r="I143" s="145">
        <v>769.22</v>
      </c>
      <c r="J143" s="145">
        <v>484.11</v>
      </c>
    </row>
    <row r="144" spans="1:10" ht="23.25">
      <c r="A144" s="135">
        <v>21424</v>
      </c>
      <c r="B144" s="137">
        <v>31</v>
      </c>
      <c r="C144" s="153">
        <v>84.8875</v>
      </c>
      <c r="D144" s="153">
        <v>84.8951</v>
      </c>
      <c r="E144" s="169">
        <f t="shared" si="24"/>
        <v>0.0075999999999964984</v>
      </c>
      <c r="F144" s="170">
        <f t="shared" si="25"/>
        <v>23.41559601933789</v>
      </c>
      <c r="G144" s="171">
        <f t="shared" si="26"/>
        <v>324.57</v>
      </c>
      <c r="H144" s="137">
        <v>40</v>
      </c>
      <c r="I144" s="145">
        <v>674.76</v>
      </c>
      <c r="J144" s="145">
        <v>350.19</v>
      </c>
    </row>
    <row r="145" spans="1:10" ht="23.25">
      <c r="A145" s="135"/>
      <c r="B145" s="137">
        <v>32</v>
      </c>
      <c r="C145" s="153">
        <v>85.0107</v>
      </c>
      <c r="D145" s="153">
        <v>85.0197</v>
      </c>
      <c r="E145" s="169">
        <f t="shared" si="24"/>
        <v>0.009000000000000341</v>
      </c>
      <c r="F145" s="170">
        <f t="shared" si="25"/>
        <v>26.611472501479426</v>
      </c>
      <c r="G145" s="171">
        <f t="shared" si="26"/>
        <v>338.2</v>
      </c>
      <c r="H145" s="181">
        <v>41</v>
      </c>
      <c r="I145" s="145">
        <v>611.13</v>
      </c>
      <c r="J145" s="145">
        <v>272.93</v>
      </c>
    </row>
    <row r="146" spans="1:10" ht="23.25">
      <c r="A146" s="135"/>
      <c r="B146" s="137">
        <v>33</v>
      </c>
      <c r="C146" s="153">
        <v>86.015</v>
      </c>
      <c r="D146" s="153">
        <v>86.0189</v>
      </c>
      <c r="E146" s="169">
        <f t="shared" si="24"/>
        <v>0.003900000000001569</v>
      </c>
      <c r="F146" s="170">
        <f t="shared" si="25"/>
        <v>14.917380660960717</v>
      </c>
      <c r="G146" s="171">
        <f t="shared" si="26"/>
        <v>261.43999999999994</v>
      </c>
      <c r="H146" s="137">
        <v>42</v>
      </c>
      <c r="I146" s="145">
        <v>816.31</v>
      </c>
      <c r="J146" s="145">
        <v>554.87</v>
      </c>
    </row>
    <row r="147" spans="1:10" ht="23.25">
      <c r="A147" s="135">
        <v>21431</v>
      </c>
      <c r="B147" s="137">
        <v>19</v>
      </c>
      <c r="C147" s="153">
        <v>88.961</v>
      </c>
      <c r="D147" s="153">
        <v>88.9698</v>
      </c>
      <c r="E147" s="169">
        <f t="shared" si="24"/>
        <v>0.008800000000007913</v>
      </c>
      <c r="F147" s="170">
        <f t="shared" si="25"/>
        <v>25.945690951463607</v>
      </c>
      <c r="G147" s="171">
        <f t="shared" si="26"/>
        <v>339.17</v>
      </c>
      <c r="H147" s="181">
        <v>43</v>
      </c>
      <c r="I147" s="145">
        <v>668.61</v>
      </c>
      <c r="J147" s="145">
        <v>329.44</v>
      </c>
    </row>
    <row r="148" spans="1:10" ht="23.25">
      <c r="A148" s="135"/>
      <c r="B148" s="137">
        <v>20</v>
      </c>
      <c r="C148" s="153">
        <v>84.6305</v>
      </c>
      <c r="D148" s="153">
        <v>84.6347</v>
      </c>
      <c r="E148" s="169">
        <f t="shared" si="24"/>
        <v>0.004199999999997317</v>
      </c>
      <c r="F148" s="170">
        <f t="shared" si="25"/>
        <v>12.719949120195393</v>
      </c>
      <c r="G148" s="171">
        <f t="shared" si="26"/>
        <v>330.19</v>
      </c>
      <c r="H148" s="137">
        <v>44</v>
      </c>
      <c r="I148" s="145">
        <v>664.24</v>
      </c>
      <c r="J148" s="145">
        <v>334.05</v>
      </c>
    </row>
    <row r="149" spans="1:10" ht="23.25">
      <c r="A149" s="135"/>
      <c r="B149" s="137">
        <v>21</v>
      </c>
      <c r="C149" s="153">
        <v>86.3413</v>
      </c>
      <c r="D149" s="153">
        <v>86.3473</v>
      </c>
      <c r="E149" s="169">
        <f t="shared" si="24"/>
        <v>0.006000000000000227</v>
      </c>
      <c r="F149" s="170">
        <f t="shared" si="25"/>
        <v>17.949024769654862</v>
      </c>
      <c r="G149" s="171">
        <f t="shared" si="26"/>
        <v>334.28</v>
      </c>
      <c r="H149" s="181">
        <v>45</v>
      </c>
      <c r="I149" s="145">
        <v>720.14</v>
      </c>
      <c r="J149" s="145">
        <v>385.86</v>
      </c>
    </row>
    <row r="150" spans="1:10" ht="23.25">
      <c r="A150" s="135">
        <v>21444</v>
      </c>
      <c r="B150" s="137">
        <v>22</v>
      </c>
      <c r="C150" s="153">
        <v>85.109</v>
      </c>
      <c r="D150" s="153">
        <v>85.1107</v>
      </c>
      <c r="E150" s="169">
        <f t="shared" si="24"/>
        <v>0.0016999999999995907</v>
      </c>
      <c r="F150" s="170">
        <f t="shared" si="25"/>
        <v>5.1381248866577724</v>
      </c>
      <c r="G150" s="171">
        <f t="shared" si="26"/>
        <v>330.86</v>
      </c>
      <c r="H150" s="137">
        <v>46</v>
      </c>
      <c r="I150" s="145">
        <v>636.47</v>
      </c>
      <c r="J150" s="145">
        <v>305.61</v>
      </c>
    </row>
    <row r="151" spans="1:10" ht="23.25">
      <c r="A151" s="135"/>
      <c r="B151" s="137">
        <v>23</v>
      </c>
      <c r="C151" s="153">
        <v>87.6592</v>
      </c>
      <c r="D151" s="153">
        <v>87.6654</v>
      </c>
      <c r="E151" s="169">
        <f t="shared" si="24"/>
        <v>0.006200000000006867</v>
      </c>
      <c r="F151" s="170">
        <f t="shared" si="25"/>
        <v>22.18088151118656</v>
      </c>
      <c r="G151" s="171">
        <f t="shared" si="26"/>
        <v>279.52</v>
      </c>
      <c r="H151" s="181">
        <v>47</v>
      </c>
      <c r="I151" s="145">
        <v>820.35</v>
      </c>
      <c r="J151" s="145">
        <v>540.83</v>
      </c>
    </row>
    <row r="152" spans="1:10" ht="23.25">
      <c r="A152" s="135"/>
      <c r="B152" s="137">
        <v>24</v>
      </c>
      <c r="C152" s="153">
        <v>88.0535</v>
      </c>
      <c r="D152" s="153">
        <v>88.0588</v>
      </c>
      <c r="E152" s="169">
        <f t="shared" si="24"/>
        <v>0.0053000000000054115</v>
      </c>
      <c r="F152" s="170">
        <f t="shared" si="25"/>
        <v>18.890789848892965</v>
      </c>
      <c r="G152" s="171">
        <f t="shared" si="26"/>
        <v>280.56000000000006</v>
      </c>
      <c r="H152" s="137">
        <v>48</v>
      </c>
      <c r="I152" s="145">
        <v>831.7</v>
      </c>
      <c r="J152" s="145">
        <v>551.14</v>
      </c>
    </row>
    <row r="153" spans="1:10" ht="23.25">
      <c r="A153" s="135">
        <v>21452</v>
      </c>
      <c r="B153" s="137">
        <v>25</v>
      </c>
      <c r="C153" s="153">
        <v>87.0521</v>
      </c>
      <c r="D153" s="153">
        <v>87.0532</v>
      </c>
      <c r="E153" s="169">
        <f t="shared" si="24"/>
        <v>0.0011000000000080945</v>
      </c>
      <c r="F153" s="170">
        <f t="shared" si="25"/>
        <v>3.3022124823874828</v>
      </c>
      <c r="G153" s="171">
        <f t="shared" si="26"/>
        <v>333.11</v>
      </c>
      <c r="H153" s="181">
        <v>49</v>
      </c>
      <c r="I153" s="145">
        <v>708.25</v>
      </c>
      <c r="J153" s="145">
        <v>375.14</v>
      </c>
    </row>
    <row r="154" spans="1:10" ht="23.25">
      <c r="A154" s="135"/>
      <c r="B154" s="137">
        <v>26</v>
      </c>
      <c r="C154" s="153">
        <v>85.7848</v>
      </c>
      <c r="D154" s="153">
        <v>85.7864</v>
      </c>
      <c r="E154" s="169">
        <f t="shared" si="24"/>
        <v>0.001599999999996271</v>
      </c>
      <c r="F154" s="170">
        <f t="shared" si="25"/>
        <v>4.500576636371047</v>
      </c>
      <c r="G154" s="171">
        <f t="shared" si="26"/>
        <v>355.51</v>
      </c>
      <c r="H154" s="137">
        <v>50</v>
      </c>
      <c r="I154" s="145">
        <v>725.76</v>
      </c>
      <c r="J154" s="145">
        <v>370.25</v>
      </c>
    </row>
    <row r="155" spans="1:10" ht="23.25">
      <c r="A155" s="135"/>
      <c r="B155" s="137">
        <v>27</v>
      </c>
      <c r="C155" s="153">
        <v>86.2885</v>
      </c>
      <c r="D155" s="153">
        <v>86.2913</v>
      </c>
      <c r="E155" s="169">
        <f t="shared" si="24"/>
        <v>0.0028000000000076852</v>
      </c>
      <c r="F155" s="170">
        <f t="shared" si="25"/>
        <v>9.563168141014668</v>
      </c>
      <c r="G155" s="171">
        <f t="shared" si="26"/>
        <v>292.7900000000001</v>
      </c>
      <c r="H155" s="181">
        <v>51</v>
      </c>
      <c r="I155" s="145">
        <v>830.2</v>
      </c>
      <c r="J155" s="145">
        <v>537.41</v>
      </c>
    </row>
    <row r="156" spans="1:10" ht="23.25">
      <c r="A156" s="135">
        <v>21459</v>
      </c>
      <c r="B156" s="137">
        <v>19</v>
      </c>
      <c r="C156" s="153">
        <v>88.9587</v>
      </c>
      <c r="D156" s="153">
        <v>88.9635</v>
      </c>
      <c r="E156" s="169">
        <f t="shared" si="24"/>
        <v>0.004800000000003024</v>
      </c>
      <c r="F156" s="170">
        <f t="shared" si="25"/>
        <v>15.428626530818761</v>
      </c>
      <c r="G156" s="171">
        <f t="shared" si="26"/>
        <v>311.10999999999996</v>
      </c>
      <c r="H156" s="137">
        <v>52</v>
      </c>
      <c r="I156" s="145">
        <v>750.28</v>
      </c>
      <c r="J156" s="145">
        <v>439.17</v>
      </c>
    </row>
    <row r="157" spans="1:10" ht="23.25">
      <c r="A157" s="135"/>
      <c r="B157" s="137">
        <v>20</v>
      </c>
      <c r="C157" s="153">
        <v>84.664</v>
      </c>
      <c r="D157" s="153">
        <v>84.666</v>
      </c>
      <c r="E157" s="169">
        <f t="shared" si="24"/>
        <v>0.001999999999995339</v>
      </c>
      <c r="F157" s="170">
        <f t="shared" si="25"/>
        <v>5.798109816186406</v>
      </c>
      <c r="G157" s="171">
        <f t="shared" si="26"/>
        <v>344.94</v>
      </c>
      <c r="H157" s="181">
        <v>53</v>
      </c>
      <c r="I157" s="145">
        <v>810.28</v>
      </c>
      <c r="J157" s="145">
        <v>465.34</v>
      </c>
    </row>
    <row r="158" spans="1:10" ht="23.25">
      <c r="A158" s="135"/>
      <c r="B158" s="137">
        <v>21</v>
      </c>
      <c r="C158" s="153">
        <v>86.3428</v>
      </c>
      <c r="D158" s="153">
        <v>86.343</v>
      </c>
      <c r="E158" s="169">
        <f t="shared" si="24"/>
        <v>0.0002000000000066393</v>
      </c>
      <c r="F158" s="170">
        <f t="shared" si="25"/>
        <v>0.7634461961546718</v>
      </c>
      <c r="G158" s="171">
        <f t="shared" si="26"/>
        <v>261.9699999999999</v>
      </c>
      <c r="H158" s="137">
        <v>54</v>
      </c>
      <c r="I158" s="145">
        <v>834.42</v>
      </c>
      <c r="J158" s="145">
        <v>572.45</v>
      </c>
    </row>
    <row r="159" spans="1:10" ht="23.25">
      <c r="A159" s="135">
        <v>21486</v>
      </c>
      <c r="B159" s="137">
        <v>22</v>
      </c>
      <c r="C159" s="153">
        <v>85.1315</v>
      </c>
      <c r="D159" s="153">
        <v>85.1372</v>
      </c>
      <c r="E159" s="169">
        <f t="shared" si="24"/>
        <v>0.005700000000004479</v>
      </c>
      <c r="F159" s="170">
        <f t="shared" si="25"/>
        <v>18.00094741829932</v>
      </c>
      <c r="G159" s="171">
        <f t="shared" si="26"/>
        <v>316.65</v>
      </c>
      <c r="H159" s="181">
        <v>55</v>
      </c>
      <c r="I159" s="145">
        <v>685.92</v>
      </c>
      <c r="J159" s="145">
        <v>369.27</v>
      </c>
    </row>
    <row r="160" spans="1:10" ht="23.25">
      <c r="A160" s="135"/>
      <c r="B160" s="137">
        <v>23</v>
      </c>
      <c r="C160" s="153">
        <v>87.6875</v>
      </c>
      <c r="D160" s="153">
        <v>87.6923</v>
      </c>
      <c r="E160" s="169">
        <f t="shared" si="24"/>
        <v>0.004800000000003024</v>
      </c>
      <c r="F160" s="170">
        <f t="shared" si="25"/>
        <v>16.989947614338895</v>
      </c>
      <c r="G160" s="171">
        <f t="shared" si="26"/>
        <v>282.52</v>
      </c>
      <c r="H160" s="137">
        <v>56</v>
      </c>
      <c r="I160" s="145">
        <v>813.21</v>
      </c>
      <c r="J160" s="145">
        <v>530.69</v>
      </c>
    </row>
    <row r="161" spans="1:10" ht="23.25">
      <c r="A161" s="135"/>
      <c r="B161" s="137">
        <v>24</v>
      </c>
      <c r="C161" s="153">
        <v>88.0745</v>
      </c>
      <c r="D161" s="153">
        <v>88.0785</v>
      </c>
      <c r="E161" s="169">
        <f t="shared" si="24"/>
        <v>0.0040000000000048885</v>
      </c>
      <c r="F161" s="170">
        <f t="shared" si="25"/>
        <v>10.48630226767568</v>
      </c>
      <c r="G161" s="171">
        <f t="shared" si="26"/>
        <v>381.45000000000005</v>
      </c>
      <c r="H161" s="181">
        <v>57</v>
      </c>
      <c r="I161" s="145">
        <v>681.1</v>
      </c>
      <c r="J161" s="145">
        <v>299.65</v>
      </c>
    </row>
    <row r="162" spans="1:10" ht="23.25">
      <c r="A162" s="135">
        <v>21494</v>
      </c>
      <c r="B162" s="137">
        <v>1</v>
      </c>
      <c r="C162" s="153">
        <v>85.3968</v>
      </c>
      <c r="D162" s="153">
        <v>85.4084</v>
      </c>
      <c r="E162" s="169">
        <f t="shared" si="24"/>
        <v>0.011600000000001387</v>
      </c>
      <c r="F162" s="170">
        <f t="shared" si="25"/>
        <v>38.9366272824966</v>
      </c>
      <c r="G162" s="171">
        <f t="shared" si="26"/>
        <v>297.91999999999996</v>
      </c>
      <c r="H162" s="137">
        <v>58</v>
      </c>
      <c r="I162" s="145">
        <v>785.55</v>
      </c>
      <c r="J162" s="145">
        <v>487.63</v>
      </c>
    </row>
    <row r="163" spans="1:10" ht="23.25">
      <c r="A163" s="135"/>
      <c r="B163" s="137">
        <v>2</v>
      </c>
      <c r="C163" s="153">
        <v>87.4744</v>
      </c>
      <c r="D163" s="153">
        <v>87.4834</v>
      </c>
      <c r="E163" s="169">
        <f t="shared" si="24"/>
        <v>0.009000000000000341</v>
      </c>
      <c r="F163" s="170">
        <f t="shared" si="25"/>
        <v>31.34796238244633</v>
      </c>
      <c r="G163" s="171">
        <f t="shared" si="26"/>
        <v>287.1</v>
      </c>
      <c r="H163" s="181">
        <v>59</v>
      </c>
      <c r="I163" s="145">
        <v>839.62</v>
      </c>
      <c r="J163" s="145">
        <v>552.52</v>
      </c>
    </row>
    <row r="164" spans="1:10" ht="23.25">
      <c r="A164" s="135"/>
      <c r="B164" s="137">
        <v>3</v>
      </c>
      <c r="C164" s="153">
        <v>85.8734</v>
      </c>
      <c r="D164" s="153">
        <v>85.8858</v>
      </c>
      <c r="E164" s="169">
        <f t="shared" si="24"/>
        <v>0.012399999999999523</v>
      </c>
      <c r="F164" s="170">
        <f t="shared" si="25"/>
        <v>42.905089789279</v>
      </c>
      <c r="G164" s="171">
        <f t="shared" si="26"/>
        <v>289.01</v>
      </c>
      <c r="H164" s="137">
        <v>60</v>
      </c>
      <c r="I164" s="145">
        <v>827.05</v>
      </c>
      <c r="J164" s="145">
        <v>538.04</v>
      </c>
    </row>
    <row r="165" spans="1:10" ht="23.25">
      <c r="A165" s="135">
        <v>21501</v>
      </c>
      <c r="B165" s="137">
        <v>4</v>
      </c>
      <c r="C165" s="153">
        <v>85.0314</v>
      </c>
      <c r="D165" s="153">
        <v>85.1075</v>
      </c>
      <c r="E165" s="169">
        <f t="shared" si="24"/>
        <v>0.07609999999999673</v>
      </c>
      <c r="F165" s="170">
        <f t="shared" si="25"/>
        <v>210.447719919241</v>
      </c>
      <c r="G165" s="171">
        <f t="shared" si="26"/>
        <v>361.60999999999996</v>
      </c>
      <c r="H165" s="181">
        <v>61</v>
      </c>
      <c r="I165" s="145">
        <v>698.77</v>
      </c>
      <c r="J165" s="145">
        <v>337.16</v>
      </c>
    </row>
    <row r="166" spans="1:10" ht="23.25">
      <c r="A166" s="135"/>
      <c r="B166" s="137">
        <v>5</v>
      </c>
      <c r="C166" s="153">
        <v>85.0515</v>
      </c>
      <c r="D166" s="153">
        <v>85.1275</v>
      </c>
      <c r="E166" s="169">
        <f t="shared" si="24"/>
        <v>0.0759999999999934</v>
      </c>
      <c r="F166" s="170">
        <f t="shared" si="25"/>
        <v>278.8376871147395</v>
      </c>
      <c r="G166" s="171">
        <f t="shared" si="26"/>
        <v>272.56000000000006</v>
      </c>
      <c r="H166" s="137">
        <v>62</v>
      </c>
      <c r="I166" s="145">
        <v>841.97</v>
      </c>
      <c r="J166" s="145">
        <v>569.41</v>
      </c>
    </row>
    <row r="167" spans="1:10" ht="23.25">
      <c r="A167" s="135"/>
      <c r="B167" s="137">
        <v>6</v>
      </c>
      <c r="C167" s="153">
        <v>87.3927</v>
      </c>
      <c r="D167" s="153">
        <v>87.4685</v>
      </c>
      <c r="E167" s="169">
        <f t="shared" si="24"/>
        <v>0.07580000000000098</v>
      </c>
      <c r="F167" s="170">
        <f t="shared" si="25"/>
        <v>237.5133170395468</v>
      </c>
      <c r="G167" s="171">
        <f t="shared" si="26"/>
        <v>319.14000000000004</v>
      </c>
      <c r="H167" s="181">
        <v>63</v>
      </c>
      <c r="I167" s="145">
        <v>665.69</v>
      </c>
      <c r="J167" s="145">
        <v>346.55</v>
      </c>
    </row>
    <row r="168" spans="1:10" ht="23.25">
      <c r="A168" s="135">
        <v>21513</v>
      </c>
      <c r="B168" s="137">
        <v>7</v>
      </c>
      <c r="C168" s="153">
        <v>86.4383</v>
      </c>
      <c r="D168" s="153">
        <v>86.4476</v>
      </c>
      <c r="E168" s="169">
        <f t="shared" si="24"/>
        <v>0.00929999999999609</v>
      </c>
      <c r="F168" s="170">
        <f t="shared" si="25"/>
        <v>25.901685002077954</v>
      </c>
      <c r="G168" s="171">
        <f t="shared" si="26"/>
        <v>359.05</v>
      </c>
      <c r="H168" s="137">
        <v>64</v>
      </c>
      <c r="I168" s="145">
        <v>688.6</v>
      </c>
      <c r="J168" s="145">
        <v>329.55</v>
      </c>
    </row>
    <row r="169" spans="1:10" ht="23.25">
      <c r="A169" s="135"/>
      <c r="B169" s="137">
        <v>8</v>
      </c>
      <c r="C169" s="153">
        <v>84.8162</v>
      </c>
      <c r="D169" s="153">
        <v>84.8246</v>
      </c>
      <c r="E169" s="169">
        <f t="shared" si="24"/>
        <v>0.008400000000008845</v>
      </c>
      <c r="F169" s="170">
        <f t="shared" si="25"/>
        <v>25.379176989572915</v>
      </c>
      <c r="G169" s="171">
        <f t="shared" si="26"/>
        <v>330.98</v>
      </c>
      <c r="H169" s="181">
        <v>65</v>
      </c>
      <c r="I169" s="145">
        <v>700.75</v>
      </c>
      <c r="J169" s="145">
        <v>369.77</v>
      </c>
    </row>
    <row r="170" spans="1:10" ht="23.25">
      <c r="A170" s="135"/>
      <c r="B170" s="137">
        <v>9</v>
      </c>
      <c r="C170" s="153">
        <v>87.6626</v>
      </c>
      <c r="D170" s="153">
        <v>87.674</v>
      </c>
      <c r="E170" s="169">
        <f t="shared" si="24"/>
        <v>0.011400000000008959</v>
      </c>
      <c r="F170" s="170">
        <f t="shared" si="25"/>
        <v>39.184683600896975</v>
      </c>
      <c r="G170" s="171">
        <f t="shared" si="26"/>
        <v>290.93000000000006</v>
      </c>
      <c r="H170" s="137">
        <v>66</v>
      </c>
      <c r="I170" s="145">
        <v>835.99</v>
      </c>
      <c r="J170" s="145">
        <v>545.06</v>
      </c>
    </row>
    <row r="171" spans="1:10" ht="23.25">
      <c r="A171" s="135">
        <v>21527</v>
      </c>
      <c r="B171" s="137">
        <v>19</v>
      </c>
      <c r="C171" s="153">
        <v>88.961</v>
      </c>
      <c r="D171" s="153">
        <v>88.966</v>
      </c>
      <c r="E171" s="169">
        <f t="shared" si="24"/>
        <v>0.0049999999999954525</v>
      </c>
      <c r="F171" s="170">
        <f t="shared" si="25"/>
        <v>15.111675280307832</v>
      </c>
      <c r="G171" s="171">
        <f t="shared" si="26"/>
        <v>330.87</v>
      </c>
      <c r="H171" s="181">
        <v>67</v>
      </c>
      <c r="I171" s="145">
        <v>695.48</v>
      </c>
      <c r="J171" s="145">
        <v>364.61</v>
      </c>
    </row>
    <row r="172" spans="1:10" ht="23.25">
      <c r="A172" s="135"/>
      <c r="B172" s="137">
        <v>20</v>
      </c>
      <c r="C172" s="153">
        <v>84.6688</v>
      </c>
      <c r="D172" s="153">
        <v>84.6728</v>
      </c>
      <c r="E172" s="169">
        <f t="shared" si="24"/>
        <v>0.003999999999990678</v>
      </c>
      <c r="F172" s="170">
        <f t="shared" si="25"/>
        <v>11.820680280122572</v>
      </c>
      <c r="G172" s="171">
        <f t="shared" si="26"/>
        <v>338.39000000000004</v>
      </c>
      <c r="H172" s="137">
        <v>68</v>
      </c>
      <c r="I172" s="145">
        <v>704.44</v>
      </c>
      <c r="J172" s="145">
        <v>366.05</v>
      </c>
    </row>
    <row r="173" spans="1:10" ht="23.25">
      <c r="A173" s="135"/>
      <c r="B173" s="137">
        <v>21</v>
      </c>
      <c r="C173" s="153">
        <v>86.3516</v>
      </c>
      <c r="D173" s="153">
        <v>86.3588</v>
      </c>
      <c r="E173" s="169">
        <f t="shared" si="24"/>
        <v>0.007199999999997431</v>
      </c>
      <c r="F173" s="170">
        <f t="shared" si="25"/>
        <v>25.94968644127957</v>
      </c>
      <c r="G173" s="171">
        <f t="shared" si="26"/>
        <v>277.46000000000004</v>
      </c>
      <c r="H173" s="181">
        <v>69</v>
      </c>
      <c r="I173" s="145">
        <v>822</v>
      </c>
      <c r="J173" s="145">
        <v>544.54</v>
      </c>
    </row>
    <row r="174" spans="1:10" ht="23.25">
      <c r="A174" s="135">
        <v>21543</v>
      </c>
      <c r="B174" s="137">
        <v>22</v>
      </c>
      <c r="C174" s="153">
        <v>85.1168</v>
      </c>
      <c r="D174" s="153">
        <v>85.1255</v>
      </c>
      <c r="E174" s="169">
        <f t="shared" si="24"/>
        <v>0.008700000000004593</v>
      </c>
      <c r="F174" s="170">
        <f t="shared" si="25"/>
        <v>31.91372290086421</v>
      </c>
      <c r="G174" s="171">
        <f t="shared" si="26"/>
        <v>272.61</v>
      </c>
      <c r="H174" s="137">
        <v>70</v>
      </c>
      <c r="I174" s="145">
        <v>828.24</v>
      </c>
      <c r="J174" s="145">
        <v>555.63</v>
      </c>
    </row>
    <row r="175" spans="1:10" ht="23.25">
      <c r="A175" s="135"/>
      <c r="B175" s="137">
        <v>23</v>
      </c>
      <c r="C175" s="153">
        <v>87.6974</v>
      </c>
      <c r="D175" s="153">
        <v>87.7058</v>
      </c>
      <c r="E175" s="169">
        <f t="shared" si="24"/>
        <v>0.008399999999994634</v>
      </c>
      <c r="F175" s="170">
        <f t="shared" si="25"/>
        <v>31.75683339002168</v>
      </c>
      <c r="G175" s="171">
        <f t="shared" si="26"/>
        <v>264.51</v>
      </c>
      <c r="H175" s="181">
        <v>71</v>
      </c>
      <c r="I175" s="145">
        <v>773.41</v>
      </c>
      <c r="J175" s="145">
        <v>508.9</v>
      </c>
    </row>
    <row r="176" spans="1:10" ht="23.25">
      <c r="A176" s="135"/>
      <c r="B176" s="137">
        <v>24</v>
      </c>
      <c r="C176" s="153">
        <v>88.074</v>
      </c>
      <c r="D176" s="153">
        <v>88.081</v>
      </c>
      <c r="E176" s="169">
        <f t="shared" si="24"/>
        <v>0.007000000000005002</v>
      </c>
      <c r="F176" s="170">
        <f t="shared" si="25"/>
        <v>24.86148600655278</v>
      </c>
      <c r="G176" s="171">
        <f t="shared" si="26"/>
        <v>281.56000000000006</v>
      </c>
      <c r="H176" s="137">
        <v>72</v>
      </c>
      <c r="I176" s="145">
        <v>828.35</v>
      </c>
      <c r="J176" s="145">
        <v>546.79</v>
      </c>
    </row>
    <row r="177" spans="1:10" ht="23.25">
      <c r="A177" s="135">
        <v>21562</v>
      </c>
      <c r="B177" s="137">
        <v>1</v>
      </c>
      <c r="C177" s="153">
        <v>85.3952</v>
      </c>
      <c r="D177" s="153">
        <v>85.398</v>
      </c>
      <c r="E177" s="169">
        <f t="shared" si="24"/>
        <v>0.0027999999999934744</v>
      </c>
      <c r="F177" s="170">
        <f t="shared" si="25"/>
        <v>9.07646925343925</v>
      </c>
      <c r="G177" s="171">
        <f t="shared" si="26"/>
        <v>308.49</v>
      </c>
      <c r="H177" s="181">
        <v>73</v>
      </c>
      <c r="I177" s="145">
        <v>669.6</v>
      </c>
      <c r="J177" s="145">
        <v>361.11</v>
      </c>
    </row>
    <row r="178" spans="1:10" ht="23.25">
      <c r="A178" s="135"/>
      <c r="B178" s="137">
        <v>2</v>
      </c>
      <c r="C178" s="153">
        <v>87.452</v>
      </c>
      <c r="D178" s="153">
        <v>87.4554</v>
      </c>
      <c r="E178" s="169">
        <f t="shared" si="24"/>
        <v>0.0033999999999991815</v>
      </c>
      <c r="F178" s="170">
        <f t="shared" si="25"/>
        <v>11.557942686199072</v>
      </c>
      <c r="G178" s="171">
        <f t="shared" si="26"/>
        <v>294.1700000000001</v>
      </c>
      <c r="H178" s="137">
        <v>74</v>
      </c>
      <c r="I178" s="145">
        <v>674.44</v>
      </c>
      <c r="J178" s="145">
        <v>380.27</v>
      </c>
    </row>
    <row r="179" spans="1:10" ht="23.25">
      <c r="A179" s="135"/>
      <c r="B179" s="137">
        <v>3</v>
      </c>
      <c r="C179" s="153">
        <v>85.8654</v>
      </c>
      <c r="D179" s="153">
        <v>85.8684</v>
      </c>
      <c r="E179" s="169">
        <f t="shared" si="24"/>
        <v>0.0030000000000001137</v>
      </c>
      <c r="F179" s="170">
        <f t="shared" si="25"/>
        <v>10.694805889273516</v>
      </c>
      <c r="G179" s="171">
        <f t="shared" si="26"/>
        <v>280.51</v>
      </c>
      <c r="H179" s="181">
        <v>75</v>
      </c>
      <c r="I179" s="145">
        <v>835.3</v>
      </c>
      <c r="J179" s="145">
        <v>554.79</v>
      </c>
    </row>
    <row r="180" spans="1:10" ht="23.25">
      <c r="A180" s="135">
        <v>21578</v>
      </c>
      <c r="B180" s="137">
        <v>4</v>
      </c>
      <c r="C180" s="153">
        <v>84.9948</v>
      </c>
      <c r="D180" s="153">
        <v>84.9952</v>
      </c>
      <c r="E180" s="169">
        <f t="shared" si="24"/>
        <v>0.00039999999999906777</v>
      </c>
      <c r="F180" s="170">
        <f t="shared" si="25"/>
        <v>1.6305233980069611</v>
      </c>
      <c r="G180" s="171">
        <f t="shared" si="26"/>
        <v>245.32000000000005</v>
      </c>
      <c r="H180" s="137">
        <v>76</v>
      </c>
      <c r="I180" s="145">
        <v>812.98</v>
      </c>
      <c r="J180" s="145">
        <v>567.66</v>
      </c>
    </row>
    <row r="181" spans="1:10" ht="23.25">
      <c r="A181" s="135"/>
      <c r="B181" s="137">
        <v>5</v>
      </c>
      <c r="C181" s="153">
        <v>85.0337</v>
      </c>
      <c r="D181" s="153">
        <v>85.0355</v>
      </c>
      <c r="E181" s="169">
        <f t="shared" si="24"/>
        <v>0.0018000000000029104</v>
      </c>
      <c r="F181" s="170">
        <f t="shared" si="25"/>
        <v>5.647235991726519</v>
      </c>
      <c r="G181" s="171">
        <f t="shared" si="26"/>
        <v>318.73999999999995</v>
      </c>
      <c r="H181" s="181">
        <v>77</v>
      </c>
      <c r="I181" s="145">
        <v>670.68</v>
      </c>
      <c r="J181" s="145">
        <v>351.94</v>
      </c>
    </row>
    <row r="182" spans="1:10" ht="23.25">
      <c r="A182" s="135"/>
      <c r="B182" s="137">
        <v>6</v>
      </c>
      <c r="C182" s="153">
        <v>87.371</v>
      </c>
      <c r="D182" s="153">
        <v>87.3719</v>
      </c>
      <c r="E182" s="169">
        <f t="shared" si="24"/>
        <v>0.0009000000000014552</v>
      </c>
      <c r="F182" s="170">
        <f t="shared" si="25"/>
        <v>3.133486526013005</v>
      </c>
      <c r="G182" s="171">
        <f t="shared" si="26"/>
        <v>287.21999999999997</v>
      </c>
      <c r="H182" s="137">
        <v>78</v>
      </c>
      <c r="I182" s="145">
        <v>718.55</v>
      </c>
      <c r="J182" s="145">
        <v>431.33</v>
      </c>
    </row>
    <row r="183" spans="1:10" ht="23.25">
      <c r="A183" s="135">
        <v>21591</v>
      </c>
      <c r="B183" s="137">
        <v>25</v>
      </c>
      <c r="C183" s="153">
        <v>87.0581</v>
      </c>
      <c r="D183" s="153">
        <v>87.0658</v>
      </c>
      <c r="E183" s="169">
        <f t="shared" si="24"/>
        <v>0.007699999999999818</v>
      </c>
      <c r="F183" s="170">
        <f t="shared" si="25"/>
        <v>24.109211597469532</v>
      </c>
      <c r="G183" s="171">
        <f t="shared" si="26"/>
        <v>319.37999999999994</v>
      </c>
      <c r="H183" s="181">
        <v>79</v>
      </c>
      <c r="I183" s="145">
        <v>618.79</v>
      </c>
      <c r="J183" s="145">
        <v>299.41</v>
      </c>
    </row>
    <row r="184" spans="1:10" ht="23.25">
      <c r="A184" s="135"/>
      <c r="B184" s="137">
        <v>26</v>
      </c>
      <c r="C184" s="153">
        <v>85.7985</v>
      </c>
      <c r="D184" s="153">
        <v>85.8033</v>
      </c>
      <c r="E184" s="169">
        <f t="shared" si="24"/>
        <v>0.004799999999988813</v>
      </c>
      <c r="F184" s="170">
        <f t="shared" si="25"/>
        <v>14.745637748798272</v>
      </c>
      <c r="G184" s="171">
        <f t="shared" si="26"/>
        <v>325.52</v>
      </c>
      <c r="H184" s="137">
        <v>80</v>
      </c>
      <c r="I184" s="145">
        <v>618.14</v>
      </c>
      <c r="J184" s="145">
        <v>292.62</v>
      </c>
    </row>
    <row r="185" spans="1:10" ht="23.25">
      <c r="A185" s="135"/>
      <c r="B185" s="137">
        <v>27</v>
      </c>
      <c r="C185" s="153">
        <v>86.3101</v>
      </c>
      <c r="D185" s="153">
        <v>86.3168</v>
      </c>
      <c r="E185" s="169">
        <f t="shared" si="24"/>
        <v>0.006699999999995043</v>
      </c>
      <c r="F185" s="170">
        <f t="shared" si="25"/>
        <v>23.67323864036126</v>
      </c>
      <c r="G185" s="171">
        <f t="shared" si="26"/>
        <v>283.02</v>
      </c>
      <c r="H185" s="181">
        <v>81</v>
      </c>
      <c r="I185" s="145">
        <v>662.13</v>
      </c>
      <c r="J185" s="145">
        <v>379.11</v>
      </c>
    </row>
    <row r="186" spans="1:10" ht="23.25">
      <c r="A186" s="135">
        <v>21605</v>
      </c>
      <c r="B186" s="137">
        <v>28</v>
      </c>
      <c r="C186" s="153">
        <v>87.1888</v>
      </c>
      <c r="D186" s="153">
        <v>87.1995</v>
      </c>
      <c r="E186" s="169">
        <f t="shared" si="24"/>
        <v>0.010699999999999932</v>
      </c>
      <c r="F186" s="170">
        <f t="shared" si="25"/>
        <v>36.17431285709432</v>
      </c>
      <c r="G186" s="171">
        <f t="shared" si="26"/>
        <v>295.79</v>
      </c>
      <c r="H186" s="137">
        <v>82</v>
      </c>
      <c r="I186" s="145">
        <v>697.75</v>
      </c>
      <c r="J186" s="145">
        <v>401.96</v>
      </c>
    </row>
    <row r="187" spans="1:10" ht="23.25">
      <c r="A187" s="135"/>
      <c r="B187" s="137">
        <v>29</v>
      </c>
      <c r="C187" s="153">
        <v>85.2338</v>
      </c>
      <c r="D187" s="153">
        <v>85.2383</v>
      </c>
      <c r="E187" s="169">
        <f t="shared" si="24"/>
        <v>0.004499999999993065</v>
      </c>
      <c r="F187" s="170">
        <f t="shared" si="25"/>
        <v>17.31834975366789</v>
      </c>
      <c r="G187" s="171">
        <f t="shared" si="26"/>
        <v>259.84000000000003</v>
      </c>
      <c r="H187" s="181">
        <v>83</v>
      </c>
      <c r="I187" s="145">
        <v>826.32</v>
      </c>
      <c r="J187" s="145">
        <v>566.48</v>
      </c>
    </row>
    <row r="188" spans="1:10" ht="23.25">
      <c r="A188" s="135"/>
      <c r="B188" s="137">
        <v>30</v>
      </c>
      <c r="C188" s="153">
        <v>84.9461</v>
      </c>
      <c r="D188" s="153">
        <v>84.9567</v>
      </c>
      <c r="E188" s="169">
        <f t="shared" si="24"/>
        <v>0.010599999999996612</v>
      </c>
      <c r="F188" s="170">
        <f t="shared" si="25"/>
        <v>37.31737370180114</v>
      </c>
      <c r="G188" s="171">
        <f t="shared" si="26"/>
        <v>284.05</v>
      </c>
      <c r="H188" s="137">
        <v>84</v>
      </c>
      <c r="I188" s="145">
        <v>650.25</v>
      </c>
      <c r="J188" s="145">
        <v>366.2</v>
      </c>
    </row>
    <row r="189" spans="1:10" ht="23.25">
      <c r="A189" s="135">
        <v>21612</v>
      </c>
      <c r="B189" s="137">
        <v>1</v>
      </c>
      <c r="C189" s="153">
        <v>85.4233</v>
      </c>
      <c r="D189" s="153">
        <v>85.4236</v>
      </c>
      <c r="E189" s="169">
        <f t="shared" si="24"/>
        <v>0.0002999999999957481</v>
      </c>
      <c r="F189" s="170">
        <f t="shared" si="25"/>
        <v>0.9596621988923838</v>
      </c>
      <c r="G189" s="171">
        <f t="shared" si="26"/>
        <v>312.61</v>
      </c>
      <c r="H189" s="181">
        <v>85</v>
      </c>
      <c r="I189" s="145">
        <v>659.14</v>
      </c>
      <c r="J189" s="145">
        <v>346.53</v>
      </c>
    </row>
    <row r="190" spans="1:10" ht="23.25">
      <c r="A190" s="135"/>
      <c r="B190" s="137">
        <v>2</v>
      </c>
      <c r="C190" s="153">
        <v>87.4523</v>
      </c>
      <c r="D190" s="153">
        <v>87.4525</v>
      </c>
      <c r="E190" s="169">
        <f t="shared" si="24"/>
        <v>0.0002000000000066393</v>
      </c>
      <c r="F190" s="170">
        <f t="shared" si="25"/>
        <v>0.65670661634096</v>
      </c>
      <c r="G190" s="171">
        <f t="shared" si="26"/>
        <v>304.54999999999995</v>
      </c>
      <c r="H190" s="137">
        <v>86</v>
      </c>
      <c r="I190" s="145">
        <v>807.31</v>
      </c>
      <c r="J190" s="145">
        <v>502.76</v>
      </c>
    </row>
    <row r="191" spans="1:10" ht="23.25">
      <c r="A191" s="135"/>
      <c r="B191" s="137">
        <v>3</v>
      </c>
      <c r="C191" s="153">
        <v>85.8848</v>
      </c>
      <c r="D191" s="153">
        <v>85.885</v>
      </c>
      <c r="E191" s="169">
        <f t="shared" si="24"/>
        <v>0.0002000000000066393</v>
      </c>
      <c r="F191" s="170">
        <f t="shared" si="25"/>
        <v>0.5612932195965404</v>
      </c>
      <c r="G191" s="171">
        <f t="shared" si="26"/>
        <v>356.32000000000005</v>
      </c>
      <c r="H191" s="181">
        <v>87</v>
      </c>
      <c r="I191" s="145">
        <v>724.82</v>
      </c>
      <c r="J191" s="145">
        <v>368.5</v>
      </c>
    </row>
    <row r="192" spans="1:10" ht="23.25">
      <c r="A192" s="135">
        <v>21634</v>
      </c>
      <c r="B192" s="137">
        <v>4</v>
      </c>
      <c r="C192" s="153">
        <v>85.0201</v>
      </c>
      <c r="D192" s="153">
        <v>85.0227</v>
      </c>
      <c r="E192" s="169">
        <f t="shared" si="24"/>
        <v>0.002600000000001046</v>
      </c>
      <c r="F192" s="170">
        <f t="shared" si="25"/>
        <v>8.293196389273215</v>
      </c>
      <c r="G192" s="171">
        <f t="shared" si="26"/>
        <v>313.51000000000005</v>
      </c>
      <c r="H192" s="137">
        <v>88</v>
      </c>
      <c r="I192" s="145">
        <v>816.72</v>
      </c>
      <c r="J192" s="145">
        <v>503.21</v>
      </c>
    </row>
    <row r="193" spans="1:10" ht="23.25">
      <c r="A193" s="135"/>
      <c r="B193" s="137">
        <v>5</v>
      </c>
      <c r="C193" s="153">
        <v>85.0452</v>
      </c>
      <c r="D193" s="153">
        <v>85.0483</v>
      </c>
      <c r="E193" s="169">
        <f t="shared" si="24"/>
        <v>0.0031000000000034333</v>
      </c>
      <c r="F193" s="170">
        <f t="shared" si="25"/>
        <v>11.013998436735001</v>
      </c>
      <c r="G193" s="171">
        <f t="shared" si="26"/>
        <v>281.46</v>
      </c>
      <c r="H193" s="181">
        <v>89</v>
      </c>
      <c r="I193" s="145">
        <v>790.37</v>
      </c>
      <c r="J193" s="145">
        <v>508.91</v>
      </c>
    </row>
    <row r="194" spans="1:10" ht="23.25">
      <c r="A194" s="187"/>
      <c r="B194" s="188">
        <v>6</v>
      </c>
      <c r="C194" s="189">
        <v>87.4103</v>
      </c>
      <c r="D194" s="189">
        <v>87.4149</v>
      </c>
      <c r="E194" s="190">
        <f t="shared" si="24"/>
        <v>0.004599999999996385</v>
      </c>
      <c r="F194" s="191">
        <f t="shared" si="25"/>
        <v>16.08166689972166</v>
      </c>
      <c r="G194" s="192">
        <f t="shared" si="26"/>
        <v>286.0400000000001</v>
      </c>
      <c r="H194" s="188">
        <v>90</v>
      </c>
      <c r="I194" s="193">
        <v>844.33</v>
      </c>
      <c r="J194" s="193">
        <v>558.29</v>
      </c>
    </row>
    <row r="195" spans="1:10" ht="23.25">
      <c r="A195" s="180">
        <v>21645</v>
      </c>
      <c r="B195" s="181">
        <v>13</v>
      </c>
      <c r="C195" s="182">
        <v>86.7258</v>
      </c>
      <c r="D195" s="182">
        <v>86.7314</v>
      </c>
      <c r="E195" s="183">
        <f aca="true" t="shared" si="27" ref="E195:E258">D195-C195</f>
        <v>0.005599999999986949</v>
      </c>
      <c r="F195" s="184">
        <f aca="true" t="shared" si="28" ref="F195:F258">((10^6)*E195/G195)</f>
        <v>15.276338043501958</v>
      </c>
      <c r="G195" s="185">
        <f aca="true" t="shared" si="29" ref="G195:G258">I195-J195</f>
        <v>366.58000000000004</v>
      </c>
      <c r="H195" s="181">
        <v>1</v>
      </c>
      <c r="I195" s="186">
        <v>709.09</v>
      </c>
      <c r="J195" s="186">
        <v>342.51</v>
      </c>
    </row>
    <row r="196" spans="1:10" ht="23.25">
      <c r="A196" s="135"/>
      <c r="B196" s="137">
        <v>14</v>
      </c>
      <c r="C196" s="153">
        <v>85.9522</v>
      </c>
      <c r="D196" s="153">
        <v>85.954</v>
      </c>
      <c r="E196" s="169">
        <f t="shared" si="27"/>
        <v>0.0017999999999886995</v>
      </c>
      <c r="F196" s="170">
        <f t="shared" si="28"/>
        <v>5.38422422299273</v>
      </c>
      <c r="G196" s="171">
        <f t="shared" si="29"/>
        <v>334.31</v>
      </c>
      <c r="H196" s="137">
        <v>2</v>
      </c>
      <c r="I196" s="145">
        <v>698.97</v>
      </c>
      <c r="J196" s="145">
        <v>364.66</v>
      </c>
    </row>
    <row r="197" spans="1:10" ht="23.25">
      <c r="A197" s="135"/>
      <c r="B197" s="181">
        <v>15</v>
      </c>
      <c r="C197" s="153">
        <v>86.9986</v>
      </c>
      <c r="D197" s="153">
        <v>87.0013</v>
      </c>
      <c r="E197" s="169">
        <f t="shared" si="27"/>
        <v>0.0027000000000043656</v>
      </c>
      <c r="F197" s="170">
        <f t="shared" si="28"/>
        <v>9.248792518769449</v>
      </c>
      <c r="G197" s="171">
        <f t="shared" si="29"/>
        <v>291.93000000000006</v>
      </c>
      <c r="H197" s="181">
        <v>3</v>
      </c>
      <c r="I197" s="145">
        <v>866.85</v>
      </c>
      <c r="J197" s="145">
        <v>574.92</v>
      </c>
    </row>
    <row r="198" spans="1:10" ht="23.25">
      <c r="A198" s="135">
        <v>21659</v>
      </c>
      <c r="B198" s="137">
        <v>16</v>
      </c>
      <c r="C198" s="153">
        <v>86.1306</v>
      </c>
      <c r="D198" s="153">
        <v>86.1335</v>
      </c>
      <c r="E198" s="169">
        <f t="shared" si="27"/>
        <v>0.002899999999996794</v>
      </c>
      <c r="F198" s="170">
        <f t="shared" si="28"/>
        <v>9.461355257566781</v>
      </c>
      <c r="G198" s="171">
        <f t="shared" si="29"/>
        <v>306.51</v>
      </c>
      <c r="H198" s="137">
        <v>4</v>
      </c>
      <c r="I198" s="145">
        <v>757.66</v>
      </c>
      <c r="J198" s="145">
        <v>451.15</v>
      </c>
    </row>
    <row r="199" spans="1:10" ht="23.25">
      <c r="A199" s="135"/>
      <c r="B199" s="181">
        <v>17</v>
      </c>
      <c r="C199" s="153">
        <v>87.218</v>
      </c>
      <c r="D199" s="153">
        <v>87.2265</v>
      </c>
      <c r="E199" s="169">
        <f t="shared" si="27"/>
        <v>0.008499999999997954</v>
      </c>
      <c r="F199" s="170">
        <f t="shared" si="28"/>
        <v>23.46121998343349</v>
      </c>
      <c r="G199" s="171">
        <f t="shared" si="29"/>
        <v>362.3</v>
      </c>
      <c r="H199" s="181">
        <v>5</v>
      </c>
      <c r="I199" s="145">
        <v>741.49</v>
      </c>
      <c r="J199" s="145">
        <v>379.19</v>
      </c>
    </row>
    <row r="200" spans="1:10" ht="23.25">
      <c r="A200" s="135"/>
      <c r="B200" s="137">
        <v>18</v>
      </c>
      <c r="C200" s="153">
        <v>85.1516</v>
      </c>
      <c r="D200" s="153">
        <v>85.1555</v>
      </c>
      <c r="E200" s="169">
        <f t="shared" si="27"/>
        <v>0.003900000000001569</v>
      </c>
      <c r="F200" s="170">
        <f t="shared" si="28"/>
        <v>11.392848796452352</v>
      </c>
      <c r="G200" s="171">
        <f t="shared" si="29"/>
        <v>342.32</v>
      </c>
      <c r="H200" s="137">
        <v>6</v>
      </c>
      <c r="I200" s="145">
        <v>710.41</v>
      </c>
      <c r="J200" s="145">
        <v>368.09</v>
      </c>
    </row>
    <row r="201" spans="1:10" ht="23.25">
      <c r="A201" s="135">
        <v>21674</v>
      </c>
      <c r="B201" s="137">
        <v>13</v>
      </c>
      <c r="C201" s="153">
        <v>86.707</v>
      </c>
      <c r="D201" s="153">
        <v>86.7128</v>
      </c>
      <c r="E201" s="169">
        <f t="shared" si="27"/>
        <v>0.005800000000007799</v>
      </c>
      <c r="F201" s="170">
        <f t="shared" si="28"/>
        <v>20.20413139655066</v>
      </c>
      <c r="G201" s="171">
        <f t="shared" si="29"/>
        <v>287.07000000000005</v>
      </c>
      <c r="H201" s="181">
        <v>7</v>
      </c>
      <c r="I201" s="145">
        <v>832.11</v>
      </c>
      <c r="J201" s="145">
        <v>545.04</v>
      </c>
    </row>
    <row r="202" spans="1:10" ht="23.25">
      <c r="A202" s="135"/>
      <c r="B202" s="137">
        <v>14</v>
      </c>
      <c r="C202" s="153">
        <v>85.9267</v>
      </c>
      <c r="D202" s="153">
        <v>85.9376</v>
      </c>
      <c r="E202" s="169">
        <f t="shared" si="27"/>
        <v>0.010900000000006571</v>
      </c>
      <c r="F202" s="170">
        <f t="shared" si="28"/>
        <v>40.5204460966787</v>
      </c>
      <c r="G202" s="171">
        <f t="shared" si="29"/>
        <v>269</v>
      </c>
      <c r="H202" s="137">
        <v>8</v>
      </c>
      <c r="I202" s="145">
        <v>843.92</v>
      </c>
      <c r="J202" s="145">
        <v>574.92</v>
      </c>
    </row>
    <row r="203" spans="1:10" ht="23.25">
      <c r="A203" s="135"/>
      <c r="B203" s="137">
        <v>15</v>
      </c>
      <c r="C203" s="153">
        <v>86.9883</v>
      </c>
      <c r="D203" s="153">
        <v>86.9999</v>
      </c>
      <c r="E203" s="169">
        <f t="shared" si="27"/>
        <v>0.011600000000001387</v>
      </c>
      <c r="F203" s="170">
        <f t="shared" si="28"/>
        <v>30.60847538129027</v>
      </c>
      <c r="G203" s="171">
        <f t="shared" si="29"/>
        <v>378.98</v>
      </c>
      <c r="H203" s="181">
        <v>9</v>
      </c>
      <c r="I203" s="145">
        <v>678.38</v>
      </c>
      <c r="J203" s="145">
        <v>299.4</v>
      </c>
    </row>
    <row r="204" spans="1:10" ht="23.25">
      <c r="A204" s="135">
        <v>21688</v>
      </c>
      <c r="B204" s="137">
        <v>16</v>
      </c>
      <c r="C204" s="153">
        <v>86.1549</v>
      </c>
      <c r="D204" s="153">
        <v>86.1614</v>
      </c>
      <c r="E204" s="169">
        <f t="shared" si="27"/>
        <v>0.006500000000002615</v>
      </c>
      <c r="F204" s="170">
        <f t="shared" si="28"/>
        <v>20.931955044609587</v>
      </c>
      <c r="G204" s="171">
        <f t="shared" si="29"/>
        <v>310.53</v>
      </c>
      <c r="H204" s="137">
        <v>10</v>
      </c>
      <c r="I204" s="145">
        <v>854.75</v>
      </c>
      <c r="J204" s="145">
        <v>544.22</v>
      </c>
    </row>
    <row r="205" spans="1:10" ht="23.25">
      <c r="A205" s="135"/>
      <c r="B205" s="137">
        <v>17</v>
      </c>
      <c r="C205" s="153">
        <v>87.2357</v>
      </c>
      <c r="D205" s="153">
        <v>87.2382</v>
      </c>
      <c r="E205" s="169">
        <f t="shared" si="27"/>
        <v>0.002500000000011937</v>
      </c>
      <c r="F205" s="170">
        <f t="shared" si="28"/>
        <v>7.377895824146191</v>
      </c>
      <c r="G205" s="171">
        <f t="shared" si="29"/>
        <v>338.85</v>
      </c>
      <c r="H205" s="181">
        <v>11</v>
      </c>
      <c r="I205" s="145">
        <v>740.85</v>
      </c>
      <c r="J205" s="145">
        <v>402</v>
      </c>
    </row>
    <row r="206" spans="1:10" ht="23.25">
      <c r="A206" s="135"/>
      <c r="B206" s="137">
        <v>18</v>
      </c>
      <c r="C206" s="153">
        <v>85.1458</v>
      </c>
      <c r="D206" s="153">
        <v>85.1501</v>
      </c>
      <c r="E206" s="169">
        <f t="shared" si="27"/>
        <v>0.004300000000000637</v>
      </c>
      <c r="F206" s="170">
        <f t="shared" si="28"/>
        <v>14.684287812043289</v>
      </c>
      <c r="G206" s="171">
        <f t="shared" si="29"/>
        <v>292.83000000000004</v>
      </c>
      <c r="H206" s="137">
        <v>12</v>
      </c>
      <c r="I206" s="145">
        <v>843.19</v>
      </c>
      <c r="J206" s="145">
        <v>550.36</v>
      </c>
    </row>
    <row r="207" spans="1:10" ht="23.25">
      <c r="A207" s="135">
        <v>21702</v>
      </c>
      <c r="B207" s="137">
        <v>10</v>
      </c>
      <c r="C207" s="153">
        <v>85.078</v>
      </c>
      <c r="D207" s="153">
        <v>85.0958</v>
      </c>
      <c r="E207" s="169">
        <f t="shared" si="27"/>
        <v>0.017799999999994043</v>
      </c>
      <c r="F207" s="170">
        <f t="shared" si="28"/>
        <v>54.05241262030926</v>
      </c>
      <c r="G207" s="171">
        <f t="shared" si="29"/>
        <v>329.30999999999995</v>
      </c>
      <c r="H207" s="181">
        <v>13</v>
      </c>
      <c r="I207" s="145">
        <v>698.31</v>
      </c>
      <c r="J207" s="145">
        <v>369</v>
      </c>
    </row>
    <row r="208" spans="1:10" ht="23.25">
      <c r="A208" s="135"/>
      <c r="B208" s="137">
        <v>11</v>
      </c>
      <c r="C208" s="153">
        <v>86.088</v>
      </c>
      <c r="D208" s="153">
        <v>86.1055</v>
      </c>
      <c r="E208" s="169">
        <f t="shared" si="27"/>
        <v>0.017500000000012506</v>
      </c>
      <c r="F208" s="170">
        <f t="shared" si="28"/>
        <v>61.98639841319249</v>
      </c>
      <c r="G208" s="171">
        <f t="shared" si="29"/>
        <v>282.32000000000005</v>
      </c>
      <c r="H208" s="137">
        <v>14</v>
      </c>
      <c r="I208" s="145">
        <v>782.96</v>
      </c>
      <c r="J208" s="145">
        <v>500.64</v>
      </c>
    </row>
    <row r="209" spans="1:10" ht="23.25">
      <c r="A209" s="135"/>
      <c r="B209" s="137">
        <v>12</v>
      </c>
      <c r="C209" s="153">
        <v>84.8277</v>
      </c>
      <c r="D209" s="153">
        <v>84.841</v>
      </c>
      <c r="E209" s="169">
        <f t="shared" si="27"/>
        <v>0.013300000000000978</v>
      </c>
      <c r="F209" s="170">
        <f t="shared" si="28"/>
        <v>43.10903669130358</v>
      </c>
      <c r="G209" s="171">
        <f t="shared" si="29"/>
        <v>308.52</v>
      </c>
      <c r="H209" s="181">
        <v>15</v>
      </c>
      <c r="I209" s="145">
        <v>826.91</v>
      </c>
      <c r="J209" s="145">
        <v>518.39</v>
      </c>
    </row>
    <row r="210" spans="1:10" ht="23.25">
      <c r="A210" s="135">
        <v>21715</v>
      </c>
      <c r="B210" s="137">
        <v>13</v>
      </c>
      <c r="C210" s="153">
        <v>86.706</v>
      </c>
      <c r="D210" s="153">
        <v>86.7237</v>
      </c>
      <c r="E210" s="169">
        <f t="shared" si="27"/>
        <v>0.017699999999990723</v>
      </c>
      <c r="F210" s="170">
        <f t="shared" si="28"/>
        <v>58.82548439626017</v>
      </c>
      <c r="G210" s="171">
        <f t="shared" si="29"/>
        <v>300.89</v>
      </c>
      <c r="H210" s="137">
        <v>16</v>
      </c>
      <c r="I210" s="145">
        <v>823.9</v>
      </c>
      <c r="J210" s="145">
        <v>523.01</v>
      </c>
    </row>
    <row r="211" spans="1:10" ht="23.25">
      <c r="A211" s="135"/>
      <c r="B211" s="137">
        <v>14</v>
      </c>
      <c r="C211" s="153">
        <v>85.9195</v>
      </c>
      <c r="D211" s="153">
        <v>85.9533</v>
      </c>
      <c r="E211" s="169">
        <f t="shared" si="27"/>
        <v>0.033799999999999386</v>
      </c>
      <c r="F211" s="170">
        <f t="shared" si="28"/>
        <v>117.69621839960789</v>
      </c>
      <c r="G211" s="171">
        <f t="shared" si="29"/>
        <v>287.17999999999995</v>
      </c>
      <c r="H211" s="181">
        <v>17</v>
      </c>
      <c r="I211" s="145">
        <v>800.15</v>
      </c>
      <c r="J211" s="145">
        <v>512.97</v>
      </c>
    </row>
    <row r="212" spans="1:10" ht="23.25">
      <c r="A212" s="135"/>
      <c r="B212" s="137">
        <v>15</v>
      </c>
      <c r="C212" s="153">
        <v>86.9709</v>
      </c>
      <c r="D212" s="153">
        <v>86.9869</v>
      </c>
      <c r="E212" s="169">
        <f t="shared" si="27"/>
        <v>0.016000000000005343</v>
      </c>
      <c r="F212" s="170">
        <f t="shared" si="28"/>
        <v>54.99982812555548</v>
      </c>
      <c r="G212" s="171">
        <f t="shared" si="29"/>
        <v>290.90999999999997</v>
      </c>
      <c r="H212" s="137">
        <v>18</v>
      </c>
      <c r="I212" s="145">
        <v>838.12</v>
      </c>
      <c r="J212" s="145">
        <v>547.21</v>
      </c>
    </row>
    <row r="213" spans="1:10" ht="23.25">
      <c r="A213" s="135">
        <v>21722</v>
      </c>
      <c r="B213" s="137">
        <v>16</v>
      </c>
      <c r="C213" s="153">
        <v>86.1105</v>
      </c>
      <c r="D213" s="153">
        <v>86.1292</v>
      </c>
      <c r="E213" s="169">
        <f t="shared" si="27"/>
        <v>0.018699999999995498</v>
      </c>
      <c r="F213" s="170">
        <f t="shared" si="28"/>
        <v>62.239973373258444</v>
      </c>
      <c r="G213" s="171">
        <f t="shared" si="29"/>
        <v>300.44999999999993</v>
      </c>
      <c r="H213" s="181">
        <v>19</v>
      </c>
      <c r="I213" s="145">
        <v>812.8</v>
      </c>
      <c r="J213" s="145">
        <v>512.35</v>
      </c>
    </row>
    <row r="214" spans="1:10" ht="23.25">
      <c r="A214" s="135"/>
      <c r="B214" s="137">
        <v>17</v>
      </c>
      <c r="C214" s="153">
        <v>87.1961</v>
      </c>
      <c r="D214" s="153">
        <v>87.211</v>
      </c>
      <c r="E214" s="169">
        <f t="shared" si="27"/>
        <v>0.014899999999997249</v>
      </c>
      <c r="F214" s="170">
        <f t="shared" si="28"/>
        <v>53.726607290943114</v>
      </c>
      <c r="G214" s="171">
        <f t="shared" si="29"/>
        <v>277.3299999999999</v>
      </c>
      <c r="H214" s="137">
        <v>20</v>
      </c>
      <c r="I214" s="145">
        <v>814.15</v>
      </c>
      <c r="J214" s="145">
        <v>536.82</v>
      </c>
    </row>
    <row r="215" spans="1:10" ht="23.25">
      <c r="A215" s="135"/>
      <c r="B215" s="137">
        <v>18</v>
      </c>
      <c r="C215" s="153">
        <v>85.141</v>
      </c>
      <c r="D215" s="153">
        <v>85.1584</v>
      </c>
      <c r="E215" s="169">
        <f t="shared" si="27"/>
        <v>0.017399999999994975</v>
      </c>
      <c r="F215" s="170">
        <f t="shared" si="28"/>
        <v>57.12784818436855</v>
      </c>
      <c r="G215" s="171">
        <f t="shared" si="29"/>
        <v>304.58000000000004</v>
      </c>
      <c r="H215" s="181">
        <v>21</v>
      </c>
      <c r="I215" s="145">
        <v>690.44</v>
      </c>
      <c r="J215" s="145">
        <v>385.86</v>
      </c>
    </row>
    <row r="216" spans="1:10" ht="23.25">
      <c r="A216" s="135">
        <v>21732</v>
      </c>
      <c r="B216" s="137">
        <v>19</v>
      </c>
      <c r="C216" s="153">
        <v>88.9452</v>
      </c>
      <c r="D216" s="153">
        <v>88.9527</v>
      </c>
      <c r="E216" s="169">
        <f t="shared" si="27"/>
        <v>0.007499999999993179</v>
      </c>
      <c r="F216" s="170">
        <f t="shared" si="28"/>
        <v>27.123792991187223</v>
      </c>
      <c r="G216" s="171">
        <f t="shared" si="29"/>
        <v>276.51</v>
      </c>
      <c r="H216" s="137">
        <v>22</v>
      </c>
      <c r="I216" s="145">
        <v>850.15</v>
      </c>
      <c r="J216" s="145">
        <v>573.64</v>
      </c>
    </row>
    <row r="217" spans="1:10" ht="23.25">
      <c r="A217" s="135"/>
      <c r="B217" s="137">
        <v>20</v>
      </c>
      <c r="C217" s="153">
        <v>84.626</v>
      </c>
      <c r="D217" s="153">
        <v>84.6388</v>
      </c>
      <c r="E217" s="169">
        <f t="shared" si="27"/>
        <v>0.01279999999999859</v>
      </c>
      <c r="F217" s="170">
        <f t="shared" si="28"/>
        <v>39.858005854140224</v>
      </c>
      <c r="G217" s="171">
        <f t="shared" si="29"/>
        <v>321.14</v>
      </c>
      <c r="H217" s="181">
        <v>23</v>
      </c>
      <c r="I217" s="145">
        <v>690.49</v>
      </c>
      <c r="J217" s="145">
        <v>369.35</v>
      </c>
    </row>
    <row r="218" spans="1:10" ht="23.25">
      <c r="A218" s="135"/>
      <c r="B218" s="137">
        <v>21</v>
      </c>
      <c r="C218" s="153">
        <v>86.3427</v>
      </c>
      <c r="D218" s="153">
        <v>86.3555</v>
      </c>
      <c r="E218" s="169">
        <f t="shared" si="27"/>
        <v>0.012800000000012801</v>
      </c>
      <c r="F218" s="170">
        <f t="shared" si="28"/>
        <v>40.19847999501538</v>
      </c>
      <c r="G218" s="171">
        <f t="shared" si="29"/>
        <v>318.4200000000001</v>
      </c>
      <c r="H218" s="137">
        <v>24</v>
      </c>
      <c r="I218" s="145">
        <v>668.07</v>
      </c>
      <c r="J218" s="145">
        <v>349.65</v>
      </c>
    </row>
    <row r="219" spans="1:10" ht="23.25">
      <c r="A219" s="135">
        <v>21742</v>
      </c>
      <c r="B219" s="137">
        <v>22</v>
      </c>
      <c r="C219" s="153">
        <v>85.1339</v>
      </c>
      <c r="D219" s="153">
        <v>85.1445</v>
      </c>
      <c r="E219" s="169">
        <f t="shared" si="27"/>
        <v>0.010599999999996612</v>
      </c>
      <c r="F219" s="170">
        <f t="shared" si="28"/>
        <v>30.38293969272132</v>
      </c>
      <c r="G219" s="171">
        <f t="shared" si="29"/>
        <v>348.88</v>
      </c>
      <c r="H219" s="181">
        <v>25</v>
      </c>
      <c r="I219" s="145">
        <v>674.99</v>
      </c>
      <c r="J219" s="145">
        <v>326.11</v>
      </c>
    </row>
    <row r="220" spans="1:10" ht="23.25">
      <c r="A220" s="135"/>
      <c r="B220" s="137">
        <v>23</v>
      </c>
      <c r="C220" s="153">
        <v>87.6828</v>
      </c>
      <c r="D220" s="153">
        <v>87.6932</v>
      </c>
      <c r="E220" s="169">
        <f t="shared" si="27"/>
        <v>0.010400000000004184</v>
      </c>
      <c r="F220" s="170">
        <f t="shared" si="28"/>
        <v>31.534263189824685</v>
      </c>
      <c r="G220" s="171">
        <f t="shared" si="29"/>
        <v>329.80000000000007</v>
      </c>
      <c r="H220" s="137">
        <v>26</v>
      </c>
      <c r="I220" s="145">
        <v>728.19</v>
      </c>
      <c r="J220" s="145">
        <v>398.39</v>
      </c>
    </row>
    <row r="221" spans="1:10" ht="23.25">
      <c r="A221" s="135"/>
      <c r="B221" s="137">
        <v>24</v>
      </c>
      <c r="C221" s="153">
        <v>88.0619</v>
      </c>
      <c r="D221" s="153">
        <v>88.0717</v>
      </c>
      <c r="E221" s="169">
        <f t="shared" si="27"/>
        <v>0.009800000000012687</v>
      </c>
      <c r="F221" s="170">
        <f t="shared" si="28"/>
        <v>34.1427725325321</v>
      </c>
      <c r="G221" s="171">
        <f t="shared" si="29"/>
        <v>287.03</v>
      </c>
      <c r="H221" s="181">
        <v>27</v>
      </c>
      <c r="I221" s="145">
        <v>834.93</v>
      </c>
      <c r="J221" s="145">
        <v>547.9</v>
      </c>
    </row>
    <row r="222" spans="1:10" ht="23.25">
      <c r="A222" s="135">
        <v>21757</v>
      </c>
      <c r="B222" s="137">
        <v>25</v>
      </c>
      <c r="C222" s="153">
        <v>87.0716</v>
      </c>
      <c r="D222" s="153">
        <v>87.0789</v>
      </c>
      <c r="E222" s="169">
        <f t="shared" si="27"/>
        <v>0.00730000000000075</v>
      </c>
      <c r="F222" s="170">
        <f t="shared" si="28"/>
        <v>22.10647447156668</v>
      </c>
      <c r="G222" s="171">
        <f t="shared" si="29"/>
        <v>330.22</v>
      </c>
      <c r="H222" s="137">
        <v>28</v>
      </c>
      <c r="I222" s="145">
        <v>718.71</v>
      </c>
      <c r="J222" s="145">
        <v>388.49</v>
      </c>
    </row>
    <row r="223" spans="1:10" ht="23.25">
      <c r="A223" s="135"/>
      <c r="B223" s="137">
        <v>26</v>
      </c>
      <c r="C223" s="153">
        <v>85.8237</v>
      </c>
      <c r="D223" s="153">
        <v>85.8344</v>
      </c>
      <c r="E223" s="169">
        <f t="shared" si="27"/>
        <v>0.010699999999999932</v>
      </c>
      <c r="F223" s="170">
        <f t="shared" si="28"/>
        <v>31.0640150965305</v>
      </c>
      <c r="G223" s="171">
        <f t="shared" si="29"/>
        <v>344.45</v>
      </c>
      <c r="H223" s="181">
        <v>29</v>
      </c>
      <c r="I223" s="145">
        <v>723.04</v>
      </c>
      <c r="J223" s="145">
        <v>378.59</v>
      </c>
    </row>
    <row r="224" spans="1:10" ht="23.25">
      <c r="A224" s="135"/>
      <c r="B224" s="137">
        <v>27</v>
      </c>
      <c r="C224" s="153">
        <v>86.324</v>
      </c>
      <c r="D224" s="153">
        <v>86.3352</v>
      </c>
      <c r="E224" s="169">
        <f t="shared" si="27"/>
        <v>0.01120000000000232</v>
      </c>
      <c r="F224" s="170">
        <f t="shared" si="28"/>
        <v>32.4882520160188</v>
      </c>
      <c r="G224" s="171">
        <f t="shared" si="29"/>
        <v>344.73999999999995</v>
      </c>
      <c r="H224" s="137">
        <v>30</v>
      </c>
      <c r="I224" s="145">
        <v>730.65</v>
      </c>
      <c r="J224" s="145">
        <v>385.91</v>
      </c>
    </row>
    <row r="225" spans="1:10" ht="23.25">
      <c r="A225" s="135">
        <v>21771</v>
      </c>
      <c r="B225" s="137">
        <v>19</v>
      </c>
      <c r="C225" s="153">
        <v>88.9726</v>
      </c>
      <c r="D225" s="153">
        <v>88.9813</v>
      </c>
      <c r="E225" s="169">
        <f t="shared" si="27"/>
        <v>0.008700000000004593</v>
      </c>
      <c r="F225" s="170">
        <f t="shared" si="28"/>
        <v>26.49127614873053</v>
      </c>
      <c r="G225" s="171">
        <f t="shared" si="29"/>
        <v>328.40999999999997</v>
      </c>
      <c r="H225" s="181">
        <v>31</v>
      </c>
      <c r="I225" s="145">
        <v>705.77</v>
      </c>
      <c r="J225" s="145">
        <v>377.36</v>
      </c>
    </row>
    <row r="226" spans="1:10" ht="23.25">
      <c r="A226" s="135"/>
      <c r="B226" s="137">
        <v>20</v>
      </c>
      <c r="C226" s="153">
        <v>84.6736</v>
      </c>
      <c r="D226" s="153">
        <v>84.6813</v>
      </c>
      <c r="E226" s="169">
        <f t="shared" si="27"/>
        <v>0.007699999999999818</v>
      </c>
      <c r="F226" s="170">
        <f t="shared" si="28"/>
        <v>22.651056068717473</v>
      </c>
      <c r="G226" s="171">
        <f t="shared" si="29"/>
        <v>339.94</v>
      </c>
      <c r="H226" s="137">
        <v>32</v>
      </c>
      <c r="I226" s="145">
        <v>693.86</v>
      </c>
      <c r="J226" s="145">
        <v>353.92</v>
      </c>
    </row>
    <row r="227" spans="1:10" ht="23.25">
      <c r="A227" s="135"/>
      <c r="B227" s="137">
        <v>21</v>
      </c>
      <c r="C227" s="153">
        <v>86.3809</v>
      </c>
      <c r="D227" s="153">
        <v>86.3825</v>
      </c>
      <c r="E227" s="169">
        <f t="shared" si="27"/>
        <v>0.001599999999996271</v>
      </c>
      <c r="F227" s="170">
        <f t="shared" si="28"/>
        <v>5.120163845231116</v>
      </c>
      <c r="G227" s="171">
        <f t="shared" si="29"/>
        <v>312.48999999999995</v>
      </c>
      <c r="H227" s="181">
        <v>33</v>
      </c>
      <c r="I227" s="145">
        <v>812.28</v>
      </c>
      <c r="J227" s="145">
        <v>499.79</v>
      </c>
    </row>
    <row r="228" spans="1:10" ht="23.25">
      <c r="A228" s="135">
        <v>21778</v>
      </c>
      <c r="B228" s="137">
        <v>22</v>
      </c>
      <c r="C228" s="153">
        <v>85.1553</v>
      </c>
      <c r="D228" s="153">
        <v>85.1586</v>
      </c>
      <c r="E228" s="169">
        <f t="shared" si="27"/>
        <v>0.0033000000000100727</v>
      </c>
      <c r="F228" s="170">
        <f t="shared" si="28"/>
        <v>10.865270644047387</v>
      </c>
      <c r="G228" s="171">
        <f t="shared" si="29"/>
        <v>303.72</v>
      </c>
      <c r="H228" s="137">
        <v>34</v>
      </c>
      <c r="I228" s="145">
        <v>826.5</v>
      </c>
      <c r="J228" s="145">
        <v>522.78</v>
      </c>
    </row>
    <row r="229" spans="1:10" ht="23.25">
      <c r="A229" s="135"/>
      <c r="B229" s="137">
        <v>23</v>
      </c>
      <c r="C229" s="153">
        <v>87.6847</v>
      </c>
      <c r="D229" s="153">
        <v>87.6877</v>
      </c>
      <c r="E229" s="169">
        <f t="shared" si="27"/>
        <v>0.0030000000000001137</v>
      </c>
      <c r="F229" s="170">
        <f t="shared" si="28"/>
        <v>9.899683210137649</v>
      </c>
      <c r="G229" s="171">
        <f t="shared" si="29"/>
        <v>303.0400000000001</v>
      </c>
      <c r="H229" s="181">
        <v>35</v>
      </c>
      <c r="I229" s="145">
        <v>861.09</v>
      </c>
      <c r="J229" s="145">
        <v>558.05</v>
      </c>
    </row>
    <row r="230" spans="1:10" ht="23.25">
      <c r="A230" s="135"/>
      <c r="B230" s="137">
        <v>24</v>
      </c>
      <c r="C230" s="153">
        <v>88.0592</v>
      </c>
      <c r="D230" s="153">
        <v>88.0691</v>
      </c>
      <c r="E230" s="169">
        <f t="shared" si="27"/>
        <v>0.009900000000001796</v>
      </c>
      <c r="F230" s="170">
        <f t="shared" si="28"/>
        <v>27.47100283035073</v>
      </c>
      <c r="G230" s="171">
        <f t="shared" si="29"/>
        <v>360.38000000000005</v>
      </c>
      <c r="H230" s="137">
        <v>36</v>
      </c>
      <c r="I230" s="145">
        <v>685.59</v>
      </c>
      <c r="J230" s="145">
        <v>325.21</v>
      </c>
    </row>
    <row r="231" spans="1:10" ht="23.25">
      <c r="A231" s="135">
        <v>21788</v>
      </c>
      <c r="B231" s="137">
        <v>25</v>
      </c>
      <c r="C231" s="153">
        <v>87.0733</v>
      </c>
      <c r="D231" s="153">
        <v>87.0759</v>
      </c>
      <c r="E231" s="169">
        <f t="shared" si="27"/>
        <v>0.002600000000001046</v>
      </c>
      <c r="F231" s="170">
        <f t="shared" si="28"/>
        <v>6.778600479719069</v>
      </c>
      <c r="G231" s="171">
        <f t="shared" si="29"/>
        <v>383.56</v>
      </c>
      <c r="H231" s="181">
        <v>37</v>
      </c>
      <c r="I231" s="145">
        <v>753.24</v>
      </c>
      <c r="J231" s="145">
        <v>369.68</v>
      </c>
    </row>
    <row r="232" spans="1:10" ht="23.25">
      <c r="A232" s="135"/>
      <c r="B232" s="137">
        <v>26</v>
      </c>
      <c r="C232" s="153">
        <v>85.8272</v>
      </c>
      <c r="D232" s="153">
        <v>85.8283</v>
      </c>
      <c r="E232" s="169">
        <f t="shared" si="27"/>
        <v>0.0010999999999938836</v>
      </c>
      <c r="F232" s="170">
        <f t="shared" si="28"/>
        <v>3.587853485090458</v>
      </c>
      <c r="G232" s="171">
        <f t="shared" si="29"/>
        <v>306.59000000000003</v>
      </c>
      <c r="H232" s="137">
        <v>38</v>
      </c>
      <c r="I232" s="145">
        <v>858.19</v>
      </c>
      <c r="J232" s="145">
        <v>551.6</v>
      </c>
    </row>
    <row r="233" spans="1:10" ht="23.25">
      <c r="A233" s="135"/>
      <c r="B233" s="137">
        <v>27</v>
      </c>
      <c r="C233" s="153">
        <v>86.3391</v>
      </c>
      <c r="D233" s="153">
        <v>86.3411</v>
      </c>
      <c r="E233" s="169">
        <f t="shared" si="27"/>
        <v>0.001999999999995339</v>
      </c>
      <c r="F233" s="170">
        <f t="shared" si="28"/>
        <v>5.63936275199588</v>
      </c>
      <c r="G233" s="171">
        <f t="shared" si="29"/>
        <v>354.65</v>
      </c>
      <c r="H233" s="181">
        <v>39</v>
      </c>
      <c r="I233" s="145">
        <v>709.55</v>
      </c>
      <c r="J233" s="145">
        <v>354.9</v>
      </c>
    </row>
    <row r="234" spans="1:10" ht="23.25">
      <c r="A234" s="135">
        <v>21794</v>
      </c>
      <c r="B234" s="137">
        <v>19</v>
      </c>
      <c r="C234" s="153">
        <v>88.9588</v>
      </c>
      <c r="D234" s="153">
        <v>88.9666</v>
      </c>
      <c r="E234" s="169">
        <f t="shared" si="27"/>
        <v>0.007800000000003138</v>
      </c>
      <c r="F234" s="170">
        <f t="shared" si="28"/>
        <v>24.608783442715602</v>
      </c>
      <c r="G234" s="171">
        <f t="shared" si="29"/>
        <v>316.96000000000004</v>
      </c>
      <c r="H234" s="137">
        <v>40</v>
      </c>
      <c r="I234" s="145">
        <v>663.72</v>
      </c>
      <c r="J234" s="145">
        <v>346.76</v>
      </c>
    </row>
    <row r="235" spans="1:10" ht="23.25">
      <c r="A235" s="135"/>
      <c r="B235" s="137">
        <v>20</v>
      </c>
      <c r="C235" s="153">
        <v>84.6531</v>
      </c>
      <c r="D235" s="153">
        <v>84.659</v>
      </c>
      <c r="E235" s="169">
        <f t="shared" si="27"/>
        <v>0.005900000000011119</v>
      </c>
      <c r="F235" s="170">
        <f t="shared" si="28"/>
        <v>23.276916400406826</v>
      </c>
      <c r="G235" s="171">
        <f t="shared" si="29"/>
        <v>253.47000000000003</v>
      </c>
      <c r="H235" s="181">
        <v>41</v>
      </c>
      <c r="I235" s="145">
        <v>836.39</v>
      </c>
      <c r="J235" s="145">
        <v>582.92</v>
      </c>
    </row>
    <row r="236" spans="1:10" ht="23.25">
      <c r="A236" s="135"/>
      <c r="B236" s="137">
        <v>21</v>
      </c>
      <c r="C236" s="153">
        <v>86.3513</v>
      </c>
      <c r="D236" s="153">
        <v>86.3599</v>
      </c>
      <c r="E236" s="169">
        <f t="shared" si="27"/>
        <v>0.008600000000001273</v>
      </c>
      <c r="F236" s="170">
        <f t="shared" si="28"/>
        <v>30.846484935442163</v>
      </c>
      <c r="G236" s="171">
        <f t="shared" si="29"/>
        <v>278.79999999999995</v>
      </c>
      <c r="H236" s="137">
        <v>42</v>
      </c>
      <c r="I236" s="145">
        <v>684.31</v>
      </c>
      <c r="J236" s="145">
        <v>405.51</v>
      </c>
    </row>
    <row r="237" spans="1:10" ht="23.25">
      <c r="A237" s="135">
        <v>21802</v>
      </c>
      <c r="B237" s="137">
        <v>22</v>
      </c>
      <c r="C237" s="153">
        <v>85.1362</v>
      </c>
      <c r="D237" s="153">
        <v>85.1776</v>
      </c>
      <c r="E237" s="169">
        <f t="shared" si="27"/>
        <v>0.041399999999995885</v>
      </c>
      <c r="F237" s="170">
        <f t="shared" si="28"/>
        <v>135.56436032612686</v>
      </c>
      <c r="G237" s="171">
        <f t="shared" si="29"/>
        <v>305.39</v>
      </c>
      <c r="H237" s="181">
        <v>43</v>
      </c>
      <c r="I237" s="145">
        <v>789.87</v>
      </c>
      <c r="J237" s="145">
        <v>484.48</v>
      </c>
    </row>
    <row r="238" spans="1:10" ht="23.25">
      <c r="A238" s="135"/>
      <c r="B238" s="137">
        <v>23</v>
      </c>
      <c r="C238" s="153">
        <v>87.6985</v>
      </c>
      <c r="D238" s="153">
        <v>87.7404</v>
      </c>
      <c r="E238" s="169">
        <f t="shared" si="27"/>
        <v>0.04189999999999827</v>
      </c>
      <c r="F238" s="170">
        <f t="shared" si="28"/>
        <v>147.11045572641765</v>
      </c>
      <c r="G238" s="171">
        <f t="shared" si="29"/>
        <v>284.81999999999994</v>
      </c>
      <c r="H238" s="137">
        <v>44</v>
      </c>
      <c r="I238" s="145">
        <v>741.92</v>
      </c>
      <c r="J238" s="145">
        <v>457.1</v>
      </c>
    </row>
    <row r="239" spans="1:10" ht="23.25">
      <c r="A239" s="135"/>
      <c r="B239" s="137">
        <v>24</v>
      </c>
      <c r="C239" s="153">
        <v>88.0562</v>
      </c>
      <c r="D239" s="153">
        <v>88.0952</v>
      </c>
      <c r="E239" s="169">
        <f t="shared" si="27"/>
        <v>0.03900000000000148</v>
      </c>
      <c r="F239" s="170">
        <f t="shared" si="28"/>
        <v>147.59868296560373</v>
      </c>
      <c r="G239" s="171">
        <f t="shared" si="29"/>
        <v>264.23</v>
      </c>
      <c r="H239" s="181">
        <v>45</v>
      </c>
      <c r="I239" s="145">
        <v>686.1</v>
      </c>
      <c r="J239" s="145">
        <v>421.87</v>
      </c>
    </row>
    <row r="240" spans="1:10" ht="23.25">
      <c r="A240" s="135">
        <v>21819</v>
      </c>
      <c r="B240" s="137">
        <v>25</v>
      </c>
      <c r="C240" s="153">
        <v>87.052</v>
      </c>
      <c r="D240" s="153">
        <v>87.0543</v>
      </c>
      <c r="E240" s="169">
        <f t="shared" si="27"/>
        <v>0.002299999999991087</v>
      </c>
      <c r="F240" s="170">
        <f t="shared" si="28"/>
        <v>8.830530599673986</v>
      </c>
      <c r="G240" s="171">
        <f t="shared" si="29"/>
        <v>260.46000000000004</v>
      </c>
      <c r="H240" s="137">
        <v>46</v>
      </c>
      <c r="I240" s="145">
        <v>776.89</v>
      </c>
      <c r="J240" s="145">
        <v>516.43</v>
      </c>
    </row>
    <row r="241" spans="1:10" ht="23.25">
      <c r="A241" s="135"/>
      <c r="B241" s="137">
        <v>26</v>
      </c>
      <c r="C241" s="153">
        <v>85.8145</v>
      </c>
      <c r="D241" s="153">
        <v>85.8163</v>
      </c>
      <c r="E241" s="169">
        <f t="shared" si="27"/>
        <v>0.0018000000000029104</v>
      </c>
      <c r="F241" s="170">
        <f t="shared" si="28"/>
        <v>6.067756615550009</v>
      </c>
      <c r="G241" s="171">
        <f t="shared" si="29"/>
        <v>296.65000000000003</v>
      </c>
      <c r="H241" s="181">
        <v>47</v>
      </c>
      <c r="I241" s="145">
        <v>620.72</v>
      </c>
      <c r="J241" s="145">
        <v>324.07</v>
      </c>
    </row>
    <row r="242" spans="1:10" ht="23.25">
      <c r="A242" s="135"/>
      <c r="B242" s="137">
        <v>27</v>
      </c>
      <c r="C242" s="153">
        <v>86.3348</v>
      </c>
      <c r="D242" s="153">
        <v>86.337</v>
      </c>
      <c r="E242" s="169">
        <f t="shared" si="27"/>
        <v>0.002200000000001978</v>
      </c>
      <c r="F242" s="170">
        <f t="shared" si="28"/>
        <v>7.40616057903376</v>
      </c>
      <c r="G242" s="171">
        <f t="shared" si="29"/>
        <v>297.04999999999995</v>
      </c>
      <c r="H242" s="137">
        <v>48</v>
      </c>
      <c r="I242" s="145">
        <v>650.77</v>
      </c>
      <c r="J242" s="145">
        <v>353.72</v>
      </c>
    </row>
    <row r="243" spans="1:10" ht="23.25">
      <c r="A243" s="135">
        <v>21827</v>
      </c>
      <c r="B243" s="137">
        <v>19</v>
      </c>
      <c r="C243" s="153">
        <v>88.9784</v>
      </c>
      <c r="D243" s="153">
        <v>89.0154</v>
      </c>
      <c r="E243" s="169">
        <f t="shared" si="27"/>
        <v>0.03700000000000614</v>
      </c>
      <c r="F243" s="170">
        <f t="shared" si="28"/>
        <v>116.68611435241147</v>
      </c>
      <c r="G243" s="171">
        <f t="shared" si="29"/>
        <v>317.0899999999999</v>
      </c>
      <c r="H243" s="181">
        <v>49</v>
      </c>
      <c r="I243" s="145">
        <v>874.91</v>
      </c>
      <c r="J243" s="145">
        <v>557.82</v>
      </c>
    </row>
    <row r="244" spans="1:10" ht="23.25">
      <c r="A244" s="135"/>
      <c r="B244" s="137">
        <v>20</v>
      </c>
      <c r="C244" s="153">
        <v>84.6578</v>
      </c>
      <c r="D244" s="153">
        <v>84.6989</v>
      </c>
      <c r="E244" s="169">
        <f t="shared" si="27"/>
        <v>0.041100000000000136</v>
      </c>
      <c r="F244" s="170">
        <f t="shared" si="28"/>
        <v>129.63255007096717</v>
      </c>
      <c r="G244" s="171">
        <f t="shared" si="29"/>
        <v>317.05</v>
      </c>
      <c r="H244" s="137">
        <v>50</v>
      </c>
      <c r="I244" s="145">
        <v>735.01</v>
      </c>
      <c r="J244" s="145">
        <v>417.96</v>
      </c>
    </row>
    <row r="245" spans="1:10" ht="23.25">
      <c r="A245" s="135"/>
      <c r="B245" s="137">
        <v>21</v>
      </c>
      <c r="C245" s="153">
        <v>86.3389</v>
      </c>
      <c r="D245" s="153">
        <v>86.38</v>
      </c>
      <c r="E245" s="169">
        <f t="shared" si="27"/>
        <v>0.041100000000000136</v>
      </c>
      <c r="F245" s="170">
        <f t="shared" si="28"/>
        <v>126.7775070174902</v>
      </c>
      <c r="G245" s="171">
        <f t="shared" si="29"/>
        <v>324.18999999999994</v>
      </c>
      <c r="H245" s="181">
        <v>51</v>
      </c>
      <c r="I245" s="145">
        <v>853.93</v>
      </c>
      <c r="J245" s="145">
        <v>529.74</v>
      </c>
    </row>
    <row r="246" spans="1:10" ht="23.25">
      <c r="A246" s="135">
        <v>21836</v>
      </c>
      <c r="B246" s="137">
        <v>22</v>
      </c>
      <c r="C246" s="153">
        <v>85.1235</v>
      </c>
      <c r="D246" s="153">
        <v>85.1601</v>
      </c>
      <c r="E246" s="169">
        <f t="shared" si="27"/>
        <v>0.03659999999999286</v>
      </c>
      <c r="F246" s="170">
        <f t="shared" si="28"/>
        <v>116.33820724727546</v>
      </c>
      <c r="G246" s="171">
        <f t="shared" si="29"/>
        <v>314.6</v>
      </c>
      <c r="H246" s="137">
        <v>52</v>
      </c>
      <c r="I246" s="145">
        <v>861.2</v>
      </c>
      <c r="J246" s="145">
        <v>546.6</v>
      </c>
    </row>
    <row r="247" spans="1:10" ht="23.25">
      <c r="A247" s="135"/>
      <c r="B247" s="137">
        <v>23</v>
      </c>
      <c r="C247" s="153">
        <v>87.6832</v>
      </c>
      <c r="D247" s="153">
        <v>87.7178</v>
      </c>
      <c r="E247" s="169">
        <f t="shared" si="27"/>
        <v>0.03459999999999752</v>
      </c>
      <c r="F247" s="170">
        <f t="shared" si="28"/>
        <v>116.04896863993802</v>
      </c>
      <c r="G247" s="171">
        <f t="shared" si="29"/>
        <v>298.15</v>
      </c>
      <c r="H247" s="181">
        <v>53</v>
      </c>
      <c r="I247" s="145">
        <v>843.63</v>
      </c>
      <c r="J247" s="145">
        <v>545.48</v>
      </c>
    </row>
    <row r="248" spans="1:10" ht="23.25">
      <c r="A248" s="135"/>
      <c r="B248" s="137">
        <v>24</v>
      </c>
      <c r="C248" s="153">
        <v>88.0813</v>
      </c>
      <c r="D248" s="153">
        <v>88.128</v>
      </c>
      <c r="E248" s="169">
        <f t="shared" si="27"/>
        <v>0.046700000000001296</v>
      </c>
      <c r="F248" s="170">
        <f t="shared" si="28"/>
        <v>120.14406997684921</v>
      </c>
      <c r="G248" s="171">
        <f t="shared" si="29"/>
        <v>388.70000000000005</v>
      </c>
      <c r="H248" s="137">
        <v>54</v>
      </c>
      <c r="I248" s="145">
        <v>735.94</v>
      </c>
      <c r="J248" s="145">
        <v>347.24</v>
      </c>
    </row>
    <row r="249" spans="1:10" ht="23.25">
      <c r="A249" s="135">
        <v>21848</v>
      </c>
      <c r="B249" s="137">
        <v>25</v>
      </c>
      <c r="C249" s="153">
        <v>87.0496</v>
      </c>
      <c r="D249" s="153">
        <v>87.0911</v>
      </c>
      <c r="E249" s="169">
        <f t="shared" si="27"/>
        <v>0.041499999999999204</v>
      </c>
      <c r="F249" s="170">
        <f t="shared" si="28"/>
        <v>124.33711837492645</v>
      </c>
      <c r="G249" s="171">
        <f t="shared" si="29"/>
        <v>333.77000000000004</v>
      </c>
      <c r="H249" s="181">
        <v>55</v>
      </c>
      <c r="I249" s="145">
        <v>805.73</v>
      </c>
      <c r="J249" s="145">
        <v>471.96</v>
      </c>
    </row>
    <row r="250" spans="1:10" ht="23.25">
      <c r="A250" s="135"/>
      <c r="B250" s="137">
        <v>26</v>
      </c>
      <c r="C250" s="153">
        <v>85.8101</v>
      </c>
      <c r="D250" s="153">
        <v>85.8508</v>
      </c>
      <c r="E250" s="169">
        <f t="shared" si="27"/>
        <v>0.04070000000000107</v>
      </c>
      <c r="F250" s="170">
        <f t="shared" si="28"/>
        <v>125.98278957469532</v>
      </c>
      <c r="G250" s="171">
        <f t="shared" si="29"/>
        <v>323.06</v>
      </c>
      <c r="H250" s="137">
        <v>56</v>
      </c>
      <c r="I250" s="145">
        <v>723.99</v>
      </c>
      <c r="J250" s="145">
        <v>400.93</v>
      </c>
    </row>
    <row r="251" spans="1:10" ht="23.25">
      <c r="A251" s="135"/>
      <c r="B251" s="137">
        <v>27</v>
      </c>
      <c r="C251" s="153">
        <v>86.3319</v>
      </c>
      <c r="D251" s="153">
        <v>86.3714</v>
      </c>
      <c r="E251" s="169">
        <f t="shared" si="27"/>
        <v>0.039499999999989654</v>
      </c>
      <c r="F251" s="170">
        <f t="shared" si="28"/>
        <v>124.7158373326271</v>
      </c>
      <c r="G251" s="171">
        <f t="shared" si="29"/>
        <v>316.71999999999997</v>
      </c>
      <c r="H251" s="181">
        <v>57</v>
      </c>
      <c r="I251" s="145">
        <v>822.68</v>
      </c>
      <c r="J251" s="145">
        <v>505.96</v>
      </c>
    </row>
    <row r="252" spans="1:10" ht="23.25">
      <c r="A252" s="135">
        <v>21863</v>
      </c>
      <c r="B252" s="137">
        <v>19</v>
      </c>
      <c r="C252" s="153">
        <v>88.9613</v>
      </c>
      <c r="D252" s="153">
        <v>88.9654</v>
      </c>
      <c r="E252" s="169">
        <f t="shared" si="27"/>
        <v>0.004100000000008208</v>
      </c>
      <c r="F252" s="170">
        <f t="shared" si="28"/>
        <v>12.472621075712487</v>
      </c>
      <c r="G252" s="171">
        <f t="shared" si="29"/>
        <v>328.71999999999997</v>
      </c>
      <c r="H252" s="137">
        <v>58</v>
      </c>
      <c r="I252" s="145">
        <v>703.65</v>
      </c>
      <c r="J252" s="145">
        <v>374.93</v>
      </c>
    </row>
    <row r="253" spans="1:10" ht="23.25">
      <c r="A253" s="135"/>
      <c r="B253" s="137">
        <v>20</v>
      </c>
      <c r="C253" s="153">
        <v>84.6626</v>
      </c>
      <c r="D253" s="153">
        <v>84.6697</v>
      </c>
      <c r="E253" s="169">
        <f t="shared" si="27"/>
        <v>0.007100000000008322</v>
      </c>
      <c r="F253" s="170">
        <f t="shared" si="28"/>
        <v>23.484272152972988</v>
      </c>
      <c r="G253" s="171">
        <f t="shared" si="29"/>
        <v>302.3299999999999</v>
      </c>
      <c r="H253" s="181">
        <v>59</v>
      </c>
      <c r="I253" s="145">
        <v>825.4</v>
      </c>
      <c r="J253" s="145">
        <v>523.07</v>
      </c>
    </row>
    <row r="254" spans="1:10" ht="23.25">
      <c r="A254" s="135"/>
      <c r="B254" s="137">
        <v>21</v>
      </c>
      <c r="C254" s="153">
        <v>86.3606</v>
      </c>
      <c r="D254" s="153">
        <v>86.3678</v>
      </c>
      <c r="E254" s="169">
        <f t="shared" si="27"/>
        <v>0.007199999999997431</v>
      </c>
      <c r="F254" s="170">
        <f t="shared" si="28"/>
        <v>24.269390231561776</v>
      </c>
      <c r="G254" s="171">
        <f t="shared" si="29"/>
        <v>296.66999999999996</v>
      </c>
      <c r="H254" s="137">
        <v>60</v>
      </c>
      <c r="I254" s="145">
        <v>849.04</v>
      </c>
      <c r="J254" s="145">
        <v>552.37</v>
      </c>
    </row>
    <row r="255" spans="1:10" ht="23.25">
      <c r="A255" s="135">
        <v>21869</v>
      </c>
      <c r="B255" s="137">
        <v>22</v>
      </c>
      <c r="C255" s="153">
        <v>85.1356</v>
      </c>
      <c r="D255" s="153">
        <v>85.1433</v>
      </c>
      <c r="E255" s="169">
        <f t="shared" si="27"/>
        <v>0.007699999999999818</v>
      </c>
      <c r="F255" s="170">
        <f t="shared" si="28"/>
        <v>25.878003696857064</v>
      </c>
      <c r="G255" s="171">
        <f t="shared" si="29"/>
        <v>297.54999999999995</v>
      </c>
      <c r="H255" s="181">
        <v>61</v>
      </c>
      <c r="I255" s="145">
        <v>855.41</v>
      </c>
      <c r="J255" s="145">
        <v>557.86</v>
      </c>
    </row>
    <row r="256" spans="1:10" ht="23.25">
      <c r="A256" s="135"/>
      <c r="B256" s="137">
        <v>23</v>
      </c>
      <c r="C256" s="153">
        <v>87.6776</v>
      </c>
      <c r="D256" s="153">
        <v>87.6821</v>
      </c>
      <c r="E256" s="169">
        <f t="shared" si="27"/>
        <v>0.004500000000007276</v>
      </c>
      <c r="F256" s="170">
        <f t="shared" si="28"/>
        <v>14.735256557212994</v>
      </c>
      <c r="G256" s="171">
        <f t="shared" si="29"/>
        <v>305.39</v>
      </c>
      <c r="H256" s="137">
        <v>62</v>
      </c>
      <c r="I256" s="145">
        <v>723.24</v>
      </c>
      <c r="J256" s="145">
        <v>417.85</v>
      </c>
    </row>
    <row r="257" spans="1:10" ht="23.25">
      <c r="A257" s="135"/>
      <c r="B257" s="137">
        <v>24</v>
      </c>
      <c r="C257" s="153">
        <v>88.0614</v>
      </c>
      <c r="D257" s="153">
        <v>88.0691</v>
      </c>
      <c r="E257" s="169">
        <f t="shared" si="27"/>
        <v>0.007699999999999818</v>
      </c>
      <c r="F257" s="170">
        <f t="shared" si="28"/>
        <v>22.650389763199936</v>
      </c>
      <c r="G257" s="171">
        <f t="shared" si="29"/>
        <v>339.95</v>
      </c>
      <c r="H257" s="181">
        <v>63</v>
      </c>
      <c r="I257" s="145">
        <v>716.12</v>
      </c>
      <c r="J257" s="145">
        <v>376.17</v>
      </c>
    </row>
    <row r="258" spans="1:10" ht="23.25">
      <c r="A258" s="135">
        <v>21877</v>
      </c>
      <c r="B258" s="137">
        <v>25</v>
      </c>
      <c r="C258" s="153">
        <v>87.0636</v>
      </c>
      <c r="D258" s="153">
        <v>87.0718</v>
      </c>
      <c r="E258" s="169">
        <f t="shared" si="27"/>
        <v>0.008200000000002206</v>
      </c>
      <c r="F258" s="170">
        <f t="shared" si="28"/>
        <v>23.720674592849676</v>
      </c>
      <c r="G258" s="171">
        <f t="shared" si="29"/>
        <v>345.69</v>
      </c>
      <c r="H258" s="137">
        <v>64</v>
      </c>
      <c r="I258" s="145">
        <v>747.49</v>
      </c>
      <c r="J258" s="145">
        <v>401.8</v>
      </c>
    </row>
    <row r="259" spans="1:10" ht="23.25">
      <c r="A259" s="135"/>
      <c r="B259" s="137">
        <v>26</v>
      </c>
      <c r="C259" s="153">
        <v>85.7961</v>
      </c>
      <c r="D259" s="153">
        <v>85.809</v>
      </c>
      <c r="E259" s="169">
        <f aca="true" t="shared" si="30" ref="E259:E350">D259-C259</f>
        <v>0.01290000000000191</v>
      </c>
      <c r="F259" s="170">
        <f aca="true" t="shared" si="31" ref="F259:F380">((10^6)*E259/G259)</f>
        <v>41.13520408163875</v>
      </c>
      <c r="G259" s="171">
        <f aca="true" t="shared" si="32" ref="G259:G380">I259-J259</f>
        <v>313.59999999999997</v>
      </c>
      <c r="H259" s="181">
        <v>65</v>
      </c>
      <c r="I259" s="145">
        <v>804.81</v>
      </c>
      <c r="J259" s="145">
        <v>491.21</v>
      </c>
    </row>
    <row r="260" spans="1:10" ht="23.25">
      <c r="A260" s="135"/>
      <c r="B260" s="137">
        <v>27</v>
      </c>
      <c r="C260" s="153">
        <v>86.319</v>
      </c>
      <c r="D260" s="153">
        <v>86.3319</v>
      </c>
      <c r="E260" s="169">
        <f t="shared" si="30"/>
        <v>0.01290000000000191</v>
      </c>
      <c r="F260" s="170">
        <f t="shared" si="31"/>
        <v>42.200994504062784</v>
      </c>
      <c r="G260" s="171">
        <f t="shared" si="32"/>
        <v>305.67999999999995</v>
      </c>
      <c r="H260" s="137">
        <v>66</v>
      </c>
      <c r="I260" s="145">
        <v>808.54</v>
      </c>
      <c r="J260" s="145">
        <v>502.86</v>
      </c>
    </row>
    <row r="261" spans="1:10" ht="23.25">
      <c r="A261" s="135">
        <v>21907</v>
      </c>
      <c r="B261" s="137">
        <v>31</v>
      </c>
      <c r="C261" s="153">
        <v>84.899</v>
      </c>
      <c r="D261" s="153">
        <v>84.9078</v>
      </c>
      <c r="E261" s="169">
        <f t="shared" si="30"/>
        <v>0.008799999999993702</v>
      </c>
      <c r="F261" s="170">
        <f t="shared" si="31"/>
        <v>29.057289086985975</v>
      </c>
      <c r="G261" s="171">
        <f t="shared" si="32"/>
        <v>302.85</v>
      </c>
      <c r="H261" s="181">
        <v>67</v>
      </c>
      <c r="I261" s="145">
        <v>623.86</v>
      </c>
      <c r="J261" s="145">
        <v>321.01</v>
      </c>
    </row>
    <row r="262" spans="1:10" ht="23.25">
      <c r="A262" s="135"/>
      <c r="B262" s="137">
        <v>32</v>
      </c>
      <c r="C262" s="153">
        <v>85.002</v>
      </c>
      <c r="D262" s="153">
        <v>85.0086</v>
      </c>
      <c r="E262" s="169">
        <f t="shared" si="30"/>
        <v>0.0066000000000059345</v>
      </c>
      <c r="F262" s="170">
        <f t="shared" si="31"/>
        <v>26.018054953309154</v>
      </c>
      <c r="G262" s="171">
        <f t="shared" si="32"/>
        <v>253.67000000000007</v>
      </c>
      <c r="H262" s="137">
        <v>68</v>
      </c>
      <c r="I262" s="145">
        <v>884.83</v>
      </c>
      <c r="J262" s="145">
        <v>631.16</v>
      </c>
    </row>
    <row r="263" spans="1:10" ht="23.25">
      <c r="A263" s="135"/>
      <c r="B263" s="137">
        <v>33</v>
      </c>
      <c r="C263" s="153">
        <v>86.0148</v>
      </c>
      <c r="D263" s="153">
        <v>86.0229</v>
      </c>
      <c r="E263" s="169">
        <f t="shared" si="30"/>
        <v>0.008100000000013097</v>
      </c>
      <c r="F263" s="170">
        <f t="shared" si="31"/>
        <v>31.139474088932403</v>
      </c>
      <c r="G263" s="171">
        <f t="shared" si="32"/>
        <v>260.12</v>
      </c>
      <c r="H263" s="181">
        <v>69</v>
      </c>
      <c r="I263" s="145">
        <v>802.93</v>
      </c>
      <c r="J263" s="145">
        <v>542.81</v>
      </c>
    </row>
    <row r="264" spans="1:10" ht="23.25">
      <c r="A264" s="135">
        <v>21912</v>
      </c>
      <c r="B264" s="137">
        <v>34</v>
      </c>
      <c r="C264" s="153">
        <v>83.7345</v>
      </c>
      <c r="D264" s="153">
        <v>83.7437</v>
      </c>
      <c r="E264" s="169">
        <f t="shared" si="30"/>
        <v>0.00920000000000698</v>
      </c>
      <c r="F264" s="170">
        <f t="shared" si="31"/>
        <v>29.20078715167582</v>
      </c>
      <c r="G264" s="171">
        <f t="shared" si="32"/>
        <v>315.05999999999995</v>
      </c>
      <c r="H264" s="137">
        <v>70</v>
      </c>
      <c r="I264" s="145">
        <v>703.67</v>
      </c>
      <c r="J264" s="145">
        <v>388.61</v>
      </c>
    </row>
    <row r="265" spans="1:10" ht="23.25">
      <c r="A265" s="135"/>
      <c r="B265" s="137">
        <v>35</v>
      </c>
      <c r="C265" s="153">
        <v>85.0175</v>
      </c>
      <c r="D265" s="153">
        <v>85.0242</v>
      </c>
      <c r="E265" s="169">
        <f t="shared" si="30"/>
        <v>0.006699999999995043</v>
      </c>
      <c r="F265" s="170">
        <f t="shared" si="31"/>
        <v>22.087426649947393</v>
      </c>
      <c r="G265" s="171">
        <f t="shared" si="32"/>
        <v>303.34000000000003</v>
      </c>
      <c r="H265" s="181">
        <v>71</v>
      </c>
      <c r="I265" s="145">
        <v>686.34</v>
      </c>
      <c r="J265" s="145">
        <v>383</v>
      </c>
    </row>
    <row r="266" spans="1:10" ht="23.25">
      <c r="A266" s="135"/>
      <c r="B266" s="137">
        <v>36</v>
      </c>
      <c r="C266" s="153">
        <v>84.6011</v>
      </c>
      <c r="D266" s="153">
        <v>84.6105</v>
      </c>
      <c r="E266" s="169">
        <f t="shared" si="30"/>
        <v>0.009399999999999409</v>
      </c>
      <c r="F266" s="170">
        <f t="shared" si="31"/>
        <v>36.2179240194167</v>
      </c>
      <c r="G266" s="171">
        <f t="shared" si="32"/>
        <v>259.53999999999996</v>
      </c>
      <c r="H266" s="137">
        <v>72</v>
      </c>
      <c r="I266" s="145">
        <v>779.28</v>
      </c>
      <c r="J266" s="145">
        <v>519.74</v>
      </c>
    </row>
    <row r="267" spans="1:10" ht="23.25">
      <c r="A267" s="135">
        <v>21920</v>
      </c>
      <c r="B267" s="137">
        <v>1</v>
      </c>
      <c r="C267" s="153">
        <v>85.3344</v>
      </c>
      <c r="D267" s="153">
        <v>85.3361</v>
      </c>
      <c r="E267" s="169">
        <f t="shared" si="30"/>
        <v>0.0016999999999995907</v>
      </c>
      <c r="F267" s="170">
        <f t="shared" si="31"/>
        <v>4.871478923688543</v>
      </c>
      <c r="G267" s="171">
        <f t="shared" si="32"/>
        <v>348.96999999999997</v>
      </c>
      <c r="H267" s="137">
        <v>73</v>
      </c>
      <c r="I267" s="145">
        <v>647.81</v>
      </c>
      <c r="J267" s="145">
        <v>298.84</v>
      </c>
    </row>
    <row r="268" spans="1:10" ht="23.25">
      <c r="A268" s="135"/>
      <c r="B268" s="137">
        <v>2</v>
      </c>
      <c r="C268" s="153">
        <v>87.3947</v>
      </c>
      <c r="D268" s="153">
        <v>87.3947</v>
      </c>
      <c r="E268" s="169">
        <f t="shared" si="30"/>
        <v>0</v>
      </c>
      <c r="F268" s="170">
        <f t="shared" si="31"/>
        <v>0</v>
      </c>
      <c r="G268" s="171">
        <f t="shared" si="32"/>
        <v>334.12999999999994</v>
      </c>
      <c r="H268" s="137">
        <v>74</v>
      </c>
      <c r="I268" s="145">
        <v>703.79</v>
      </c>
      <c r="J268" s="145">
        <v>369.66</v>
      </c>
    </row>
    <row r="269" spans="1:10" ht="23.25">
      <c r="A269" s="135"/>
      <c r="B269" s="137">
        <v>3</v>
      </c>
      <c r="C269" s="153">
        <v>85.8262</v>
      </c>
      <c r="D269" s="153">
        <v>85.8277</v>
      </c>
      <c r="E269" s="169">
        <f t="shared" si="30"/>
        <v>0.0014999999999929514</v>
      </c>
      <c r="F269" s="170">
        <f t="shared" si="31"/>
        <v>5.08646998980316</v>
      </c>
      <c r="G269" s="171">
        <f t="shared" si="32"/>
        <v>294.8999999999999</v>
      </c>
      <c r="H269" s="137">
        <v>75</v>
      </c>
      <c r="I269" s="145">
        <v>700.31</v>
      </c>
      <c r="J269" s="145">
        <v>405.41</v>
      </c>
    </row>
    <row r="270" spans="1:10" ht="23.25">
      <c r="A270" s="135">
        <v>21932</v>
      </c>
      <c r="B270" s="137">
        <v>4</v>
      </c>
      <c r="C270" s="153">
        <v>84.9644</v>
      </c>
      <c r="D270" s="153">
        <v>84.9644</v>
      </c>
      <c r="E270" s="169">
        <f t="shared" si="30"/>
        <v>0</v>
      </c>
      <c r="F270" s="170">
        <f t="shared" si="31"/>
        <v>0</v>
      </c>
      <c r="G270" s="171">
        <f t="shared" si="32"/>
        <v>282.13</v>
      </c>
      <c r="H270" s="137">
        <v>76</v>
      </c>
      <c r="I270" s="145">
        <v>843.98</v>
      </c>
      <c r="J270" s="145">
        <v>561.85</v>
      </c>
    </row>
    <row r="271" spans="1:10" ht="23.25">
      <c r="A271" s="135"/>
      <c r="B271" s="137">
        <v>5</v>
      </c>
      <c r="C271" s="153">
        <v>84.9706</v>
      </c>
      <c r="D271" s="153">
        <v>84.9706</v>
      </c>
      <c r="E271" s="169">
        <f t="shared" si="30"/>
        <v>0</v>
      </c>
      <c r="F271" s="170">
        <f t="shared" si="31"/>
        <v>0</v>
      </c>
      <c r="G271" s="171">
        <f t="shared" si="32"/>
        <v>293.75</v>
      </c>
      <c r="H271" s="137">
        <v>77</v>
      </c>
      <c r="I271" s="145">
        <v>845.57</v>
      </c>
      <c r="J271" s="145">
        <v>551.82</v>
      </c>
    </row>
    <row r="272" spans="1:10" ht="23.25">
      <c r="A272" s="135"/>
      <c r="B272" s="137">
        <v>6</v>
      </c>
      <c r="C272" s="153">
        <v>87.3334</v>
      </c>
      <c r="D272" s="153">
        <v>87.3346</v>
      </c>
      <c r="E272" s="169">
        <f t="shared" si="30"/>
        <v>0.0011999999999972033</v>
      </c>
      <c r="F272" s="170">
        <f t="shared" si="31"/>
        <v>3.525264394821396</v>
      </c>
      <c r="G272" s="171">
        <f t="shared" si="32"/>
        <v>340.40000000000003</v>
      </c>
      <c r="H272" s="137">
        <v>78</v>
      </c>
      <c r="I272" s="145">
        <v>613.99</v>
      </c>
      <c r="J272" s="145">
        <v>273.59</v>
      </c>
    </row>
    <row r="273" spans="1:10" ht="23.25">
      <c r="A273" s="135">
        <v>21941</v>
      </c>
      <c r="B273" s="137">
        <v>7</v>
      </c>
      <c r="C273" s="153">
        <v>86.4194</v>
      </c>
      <c r="D273" s="153">
        <v>86.4203</v>
      </c>
      <c r="E273" s="169">
        <f t="shared" si="30"/>
        <v>0.0009000000000014552</v>
      </c>
      <c r="F273" s="170">
        <f t="shared" si="31"/>
        <v>2.7798369162387426</v>
      </c>
      <c r="G273" s="171">
        <f t="shared" si="32"/>
        <v>323.75999999999993</v>
      </c>
      <c r="H273" s="137">
        <v>79</v>
      </c>
      <c r="I273" s="145">
        <v>802.8</v>
      </c>
      <c r="J273" s="145">
        <v>479.04</v>
      </c>
    </row>
    <row r="274" spans="1:10" ht="23.25">
      <c r="A274" s="135"/>
      <c r="B274" s="137">
        <v>8</v>
      </c>
      <c r="C274" s="153">
        <v>84.7588</v>
      </c>
      <c r="D274" s="153">
        <v>84.759</v>
      </c>
      <c r="E274" s="169">
        <f t="shared" si="30"/>
        <v>0.0002000000000066393</v>
      </c>
      <c r="F274" s="170">
        <f t="shared" si="31"/>
        <v>0.6232276962595099</v>
      </c>
      <c r="G274" s="171">
        <f t="shared" si="32"/>
        <v>320.90999999999997</v>
      </c>
      <c r="H274" s="137">
        <v>80</v>
      </c>
      <c r="I274" s="145">
        <v>660.16</v>
      </c>
      <c r="J274" s="145">
        <v>339.25</v>
      </c>
    </row>
    <row r="275" spans="1:10" ht="23.25">
      <c r="A275" s="135"/>
      <c r="B275" s="137">
        <v>9</v>
      </c>
      <c r="C275" s="153">
        <v>87.5977</v>
      </c>
      <c r="D275" s="153">
        <v>87.5977</v>
      </c>
      <c r="E275" s="169">
        <f t="shared" si="30"/>
        <v>0</v>
      </c>
      <c r="F275" s="170">
        <f t="shared" si="31"/>
        <v>0</v>
      </c>
      <c r="G275" s="171">
        <f t="shared" si="32"/>
        <v>287.77</v>
      </c>
      <c r="H275" s="137">
        <v>81</v>
      </c>
      <c r="I275" s="145">
        <v>829.74</v>
      </c>
      <c r="J275" s="145">
        <v>541.97</v>
      </c>
    </row>
    <row r="276" spans="1:10" ht="23.25">
      <c r="A276" s="135">
        <v>21949</v>
      </c>
      <c r="B276" s="137">
        <v>10</v>
      </c>
      <c r="C276" s="153">
        <v>85.0798</v>
      </c>
      <c r="D276" s="153">
        <v>85.0851</v>
      </c>
      <c r="E276" s="169">
        <f t="shared" si="30"/>
        <v>0.005299999999991201</v>
      </c>
      <c r="F276" s="170">
        <f t="shared" si="31"/>
        <v>18.396390142281152</v>
      </c>
      <c r="G276" s="171">
        <f t="shared" si="32"/>
        <v>288.1</v>
      </c>
      <c r="H276" s="137">
        <v>82</v>
      </c>
      <c r="I276" s="145">
        <v>830.03</v>
      </c>
      <c r="J276" s="145">
        <v>541.93</v>
      </c>
    </row>
    <row r="277" spans="1:10" ht="23.25">
      <c r="A277" s="135"/>
      <c r="B277" s="137">
        <v>11</v>
      </c>
      <c r="C277" s="153">
        <v>86.0737</v>
      </c>
      <c r="D277" s="153">
        <v>86.0759</v>
      </c>
      <c r="E277" s="169">
        <f t="shared" si="30"/>
        <v>0.002200000000001978</v>
      </c>
      <c r="F277" s="170">
        <f t="shared" si="31"/>
        <v>8.611915759813582</v>
      </c>
      <c r="G277" s="171">
        <f t="shared" si="32"/>
        <v>255.46000000000004</v>
      </c>
      <c r="H277" s="137">
        <v>83</v>
      </c>
      <c r="I277" s="145">
        <v>801.63</v>
      </c>
      <c r="J277" s="145">
        <v>546.17</v>
      </c>
    </row>
    <row r="278" spans="1:10" ht="23.25">
      <c r="A278" s="135"/>
      <c r="B278" s="137">
        <v>12</v>
      </c>
      <c r="C278" s="153">
        <v>84.8264</v>
      </c>
      <c r="D278" s="153">
        <v>84.8304</v>
      </c>
      <c r="E278" s="169">
        <f t="shared" si="30"/>
        <v>0.003999999999990678</v>
      </c>
      <c r="F278" s="170">
        <f t="shared" si="31"/>
        <v>11.689753930652516</v>
      </c>
      <c r="G278" s="171">
        <f t="shared" si="32"/>
        <v>342.17999999999995</v>
      </c>
      <c r="H278" s="137">
        <v>84</v>
      </c>
      <c r="I278" s="145">
        <v>615.68</v>
      </c>
      <c r="J278" s="145">
        <v>273.5</v>
      </c>
    </row>
    <row r="279" spans="1:10" ht="23.25">
      <c r="A279" s="135">
        <v>21961</v>
      </c>
      <c r="B279" s="137">
        <v>13</v>
      </c>
      <c r="C279" s="153">
        <v>86.7056</v>
      </c>
      <c r="D279" s="153">
        <v>86.7103</v>
      </c>
      <c r="E279" s="169">
        <f t="shared" si="30"/>
        <v>0.004699999999999704</v>
      </c>
      <c r="F279" s="170">
        <f t="shared" si="31"/>
        <v>17.38037127431294</v>
      </c>
      <c r="G279" s="171">
        <f t="shared" si="32"/>
        <v>270.41999999999996</v>
      </c>
      <c r="H279" s="137">
        <v>85</v>
      </c>
      <c r="I279" s="145">
        <v>832.24</v>
      </c>
      <c r="J279" s="145">
        <v>561.82</v>
      </c>
    </row>
    <row r="280" spans="1:10" ht="23.25">
      <c r="A280" s="135"/>
      <c r="B280" s="137">
        <v>14</v>
      </c>
      <c r="C280" s="153">
        <v>85.9011</v>
      </c>
      <c r="D280" s="153">
        <v>85.9034</v>
      </c>
      <c r="E280" s="169">
        <f t="shared" si="30"/>
        <v>0.002300000000005298</v>
      </c>
      <c r="F280" s="170">
        <f t="shared" si="31"/>
        <v>7.048080164267145</v>
      </c>
      <c r="G280" s="171">
        <f t="shared" si="32"/>
        <v>326.33000000000004</v>
      </c>
      <c r="H280" s="137">
        <v>86</v>
      </c>
      <c r="I280" s="145">
        <v>675.6</v>
      </c>
      <c r="J280" s="145">
        <v>349.27</v>
      </c>
    </row>
    <row r="281" spans="1:10" ht="23.25">
      <c r="A281" s="135"/>
      <c r="B281" s="137">
        <v>15</v>
      </c>
      <c r="C281" s="153">
        <v>86.9778</v>
      </c>
      <c r="D281" s="153">
        <v>86.979</v>
      </c>
      <c r="E281" s="169">
        <f t="shared" si="30"/>
        <v>0.0011999999999972033</v>
      </c>
      <c r="F281" s="170">
        <f t="shared" si="31"/>
        <v>4.03646271316628</v>
      </c>
      <c r="G281" s="171">
        <f t="shared" si="32"/>
        <v>297.28999999999996</v>
      </c>
      <c r="H281" s="137">
        <v>87</v>
      </c>
      <c r="I281" s="145">
        <v>826.8</v>
      </c>
      <c r="J281" s="145">
        <v>529.51</v>
      </c>
    </row>
    <row r="282" spans="1:10" ht="23.25">
      <c r="A282" s="135"/>
      <c r="B282" s="137">
        <v>16</v>
      </c>
      <c r="C282" s="153">
        <v>86.1274</v>
      </c>
      <c r="D282" s="153">
        <v>86.1301</v>
      </c>
      <c r="E282" s="169">
        <f t="shared" si="30"/>
        <v>0.0027000000000043656</v>
      </c>
      <c r="F282" s="170">
        <f t="shared" si="31"/>
        <v>9.419809510534018</v>
      </c>
      <c r="G282" s="171">
        <f t="shared" si="32"/>
        <v>286.63</v>
      </c>
      <c r="H282" s="137">
        <v>88</v>
      </c>
      <c r="I282" s="145">
        <v>838.32</v>
      </c>
      <c r="J282" s="145">
        <v>551.69</v>
      </c>
    </row>
    <row r="283" spans="1:10" ht="23.25">
      <c r="A283" s="135"/>
      <c r="B283" s="137">
        <v>17</v>
      </c>
      <c r="C283" s="153">
        <v>87.2062</v>
      </c>
      <c r="D283" s="153">
        <v>87.2102</v>
      </c>
      <c r="E283" s="169">
        <f t="shared" si="30"/>
        <v>0.0040000000000048885</v>
      </c>
      <c r="F283" s="170">
        <f t="shared" si="31"/>
        <v>11.51907847373618</v>
      </c>
      <c r="G283" s="171">
        <f t="shared" si="32"/>
        <v>347.25</v>
      </c>
      <c r="H283" s="137">
        <v>89</v>
      </c>
      <c r="I283" s="145">
        <v>716.87</v>
      </c>
      <c r="J283" s="145">
        <v>369.62</v>
      </c>
    </row>
    <row r="284" spans="1:10" ht="23.25">
      <c r="A284" s="135"/>
      <c r="B284" s="137">
        <v>18</v>
      </c>
      <c r="C284" s="153">
        <v>85.1203</v>
      </c>
      <c r="D284" s="153">
        <v>85.1222</v>
      </c>
      <c r="E284" s="169">
        <f t="shared" si="30"/>
        <v>0.00190000000000623</v>
      </c>
      <c r="F284" s="170">
        <f t="shared" si="31"/>
        <v>5.637313078584826</v>
      </c>
      <c r="G284" s="171">
        <f t="shared" si="32"/>
        <v>337.04</v>
      </c>
      <c r="H284" s="137">
        <v>90</v>
      </c>
      <c r="I284" s="145">
        <v>715.09</v>
      </c>
      <c r="J284" s="145">
        <v>378.05</v>
      </c>
    </row>
    <row r="285" spans="1:10" ht="23.25">
      <c r="A285" s="135">
        <v>21977</v>
      </c>
      <c r="B285" s="137">
        <v>28</v>
      </c>
      <c r="C285" s="153">
        <v>87.185</v>
      </c>
      <c r="D285" s="153">
        <v>87.1853</v>
      </c>
      <c r="E285" s="169">
        <f t="shared" si="30"/>
        <v>0.0002999999999957481</v>
      </c>
      <c r="F285" s="170">
        <f t="shared" si="31"/>
        <v>1.1608110199494976</v>
      </c>
      <c r="G285" s="171">
        <f t="shared" si="32"/>
        <v>258.43999999999994</v>
      </c>
      <c r="H285" s="137">
        <v>91</v>
      </c>
      <c r="I285" s="145">
        <v>796.89</v>
      </c>
      <c r="J285" s="145">
        <v>538.45</v>
      </c>
    </row>
    <row r="286" spans="1:10" ht="23.25">
      <c r="A286" s="135"/>
      <c r="B286" s="137">
        <v>29</v>
      </c>
      <c r="C286" s="153">
        <v>85.2071</v>
      </c>
      <c r="D286" s="153">
        <v>85.2107</v>
      </c>
      <c r="E286" s="169">
        <f t="shared" si="30"/>
        <v>0.0036000000000058208</v>
      </c>
      <c r="F286" s="170">
        <f t="shared" si="31"/>
        <v>12.328767123307609</v>
      </c>
      <c r="G286" s="171">
        <f t="shared" si="32"/>
        <v>291.99999999999994</v>
      </c>
      <c r="H286" s="137">
        <v>92</v>
      </c>
      <c r="I286" s="145">
        <v>794.92</v>
      </c>
      <c r="J286" s="145">
        <v>502.92</v>
      </c>
    </row>
    <row r="287" spans="1:10" ht="23.25">
      <c r="A287" s="135"/>
      <c r="B287" s="137">
        <v>30</v>
      </c>
      <c r="C287" s="153">
        <v>84.9567</v>
      </c>
      <c r="D287" s="153">
        <v>84.96</v>
      </c>
      <c r="E287" s="169">
        <f t="shared" si="30"/>
        <v>0.003299999999995862</v>
      </c>
      <c r="F287" s="170">
        <f t="shared" si="31"/>
        <v>10.797016097355915</v>
      </c>
      <c r="G287" s="171">
        <f t="shared" si="32"/>
        <v>305.64</v>
      </c>
      <c r="H287" s="137">
        <v>93</v>
      </c>
      <c r="I287" s="145">
        <v>859.99</v>
      </c>
      <c r="J287" s="145">
        <v>554.35</v>
      </c>
    </row>
    <row r="288" spans="1:10" ht="23.25">
      <c r="A288" s="135">
        <v>21992</v>
      </c>
      <c r="B288" s="137">
        <v>31</v>
      </c>
      <c r="C288" s="153">
        <v>84.8632</v>
      </c>
      <c r="D288" s="153">
        <v>84.8671</v>
      </c>
      <c r="E288" s="169">
        <f t="shared" si="30"/>
        <v>0.003899999999987358</v>
      </c>
      <c r="F288" s="170">
        <f t="shared" si="31"/>
        <v>10.61571125261952</v>
      </c>
      <c r="G288" s="171">
        <f t="shared" si="32"/>
        <v>367.37999999999994</v>
      </c>
      <c r="H288" s="137">
        <v>94</v>
      </c>
      <c r="I288" s="145">
        <v>666.79</v>
      </c>
      <c r="J288" s="145">
        <v>299.41</v>
      </c>
    </row>
    <row r="289" spans="1:10" ht="23.25">
      <c r="A289" s="135"/>
      <c r="B289" s="137">
        <v>32</v>
      </c>
      <c r="C289" s="153">
        <v>85.0084</v>
      </c>
      <c r="D289" s="153">
        <v>85.0111</v>
      </c>
      <c r="E289" s="169">
        <f t="shared" si="30"/>
        <v>0.0027000000000043656</v>
      </c>
      <c r="F289" s="170">
        <f t="shared" si="31"/>
        <v>7.698229407248783</v>
      </c>
      <c r="G289" s="171">
        <f t="shared" si="32"/>
        <v>350.73</v>
      </c>
      <c r="H289" s="137">
        <v>95</v>
      </c>
      <c r="I289" s="145">
        <v>699.13</v>
      </c>
      <c r="J289" s="145">
        <v>348.4</v>
      </c>
    </row>
    <row r="290" spans="1:10" ht="23.25">
      <c r="A290" s="135"/>
      <c r="B290" s="137">
        <v>33</v>
      </c>
      <c r="C290" s="153">
        <v>85.9733</v>
      </c>
      <c r="D290" s="153">
        <v>85.9779</v>
      </c>
      <c r="E290" s="169">
        <f t="shared" si="30"/>
        <v>0.004600000000010596</v>
      </c>
      <c r="F290" s="170">
        <f t="shared" si="31"/>
        <v>16.07155335060651</v>
      </c>
      <c r="G290" s="171">
        <f t="shared" si="32"/>
        <v>286.22</v>
      </c>
      <c r="H290" s="137">
        <v>96</v>
      </c>
      <c r="I290" s="145">
        <v>814</v>
      </c>
      <c r="J290" s="145">
        <v>527.78</v>
      </c>
    </row>
    <row r="291" spans="1:10" ht="23.25">
      <c r="A291" s="135">
        <v>21999</v>
      </c>
      <c r="B291" s="137">
        <v>34</v>
      </c>
      <c r="C291" s="153">
        <v>83.71</v>
      </c>
      <c r="D291" s="153">
        <v>83.7114</v>
      </c>
      <c r="E291" s="169">
        <f t="shared" si="30"/>
        <v>0.0014000000000038426</v>
      </c>
      <c r="F291" s="170">
        <f t="shared" si="31"/>
        <v>4.701615340712102</v>
      </c>
      <c r="G291" s="171">
        <f t="shared" si="32"/>
        <v>297.77</v>
      </c>
      <c r="H291" s="137">
        <v>97</v>
      </c>
      <c r="I291" s="145">
        <v>829.1</v>
      </c>
      <c r="J291" s="145">
        <v>531.33</v>
      </c>
    </row>
    <row r="292" spans="1:10" ht="23.25">
      <c r="A292" s="135"/>
      <c r="B292" s="137">
        <v>35</v>
      </c>
      <c r="C292" s="153">
        <v>85.001</v>
      </c>
      <c r="D292" s="153">
        <v>85.0071</v>
      </c>
      <c r="E292" s="169">
        <f t="shared" si="30"/>
        <v>0.006099999999989336</v>
      </c>
      <c r="F292" s="170">
        <f t="shared" si="31"/>
        <v>19.110874400793687</v>
      </c>
      <c r="G292" s="171">
        <f t="shared" si="32"/>
        <v>319.18999999999994</v>
      </c>
      <c r="H292" s="137">
        <v>98</v>
      </c>
      <c r="I292" s="145">
        <v>680.41</v>
      </c>
      <c r="J292" s="145">
        <v>361.22</v>
      </c>
    </row>
    <row r="293" spans="1:10" s="198" customFormat="1" ht="23.25">
      <c r="A293" s="187"/>
      <c r="B293" s="188">
        <v>36</v>
      </c>
      <c r="C293" s="189">
        <v>84.5471</v>
      </c>
      <c r="D293" s="189">
        <v>84.5512</v>
      </c>
      <c r="E293" s="190">
        <f t="shared" si="30"/>
        <v>0.004099999999993997</v>
      </c>
      <c r="F293" s="191">
        <f t="shared" si="31"/>
        <v>14.20602196734</v>
      </c>
      <c r="G293" s="192">
        <f t="shared" si="32"/>
        <v>288.61</v>
      </c>
      <c r="H293" s="188">
        <v>99</v>
      </c>
      <c r="I293" s="193">
        <v>821.53</v>
      </c>
      <c r="J293" s="193">
        <v>532.92</v>
      </c>
    </row>
    <row r="294" spans="1:10" ht="23.25">
      <c r="A294" s="180">
        <v>22010</v>
      </c>
      <c r="B294" s="181">
        <v>28</v>
      </c>
      <c r="C294" s="182">
        <v>87.2037</v>
      </c>
      <c r="D294" s="182">
        <v>87.2088</v>
      </c>
      <c r="E294" s="183">
        <f t="shared" si="30"/>
        <v>0.005099999999998772</v>
      </c>
      <c r="F294" s="184">
        <f t="shared" si="31"/>
        <v>17.059708981430912</v>
      </c>
      <c r="G294" s="185">
        <f t="shared" si="32"/>
        <v>298.95000000000005</v>
      </c>
      <c r="H294" s="181">
        <v>1</v>
      </c>
      <c r="I294" s="186">
        <v>686.73</v>
      </c>
      <c r="J294" s="186">
        <v>387.78</v>
      </c>
    </row>
    <row r="295" spans="1:10" ht="23.25">
      <c r="A295" s="135"/>
      <c r="B295" s="137">
        <v>29</v>
      </c>
      <c r="C295" s="153">
        <v>85.2222</v>
      </c>
      <c r="D295" s="153">
        <v>85.2269</v>
      </c>
      <c r="E295" s="169">
        <f t="shared" si="30"/>
        <v>0.004699999999999704</v>
      </c>
      <c r="F295" s="170">
        <f t="shared" si="31"/>
        <v>14.006019608426572</v>
      </c>
      <c r="G295" s="171">
        <f t="shared" si="32"/>
        <v>335.57</v>
      </c>
      <c r="H295" s="137">
        <v>2</v>
      </c>
      <c r="I295" s="145">
        <v>827.24</v>
      </c>
      <c r="J295" s="145">
        <v>491.67</v>
      </c>
    </row>
    <row r="296" spans="1:10" ht="23.25">
      <c r="A296" s="135"/>
      <c r="B296" s="137">
        <v>30</v>
      </c>
      <c r="C296" s="153">
        <v>84.9713</v>
      </c>
      <c r="D296" s="153">
        <v>84.9724</v>
      </c>
      <c r="E296" s="169">
        <f t="shared" si="30"/>
        <v>0.0010999999999938836</v>
      </c>
      <c r="F296" s="170">
        <f t="shared" si="31"/>
        <v>3.4781508884901147</v>
      </c>
      <c r="G296" s="171">
        <f t="shared" si="32"/>
        <v>316.26</v>
      </c>
      <c r="H296" s="137">
        <v>3</v>
      </c>
      <c r="I296" s="145">
        <v>846.87</v>
      </c>
      <c r="J296" s="145">
        <v>530.61</v>
      </c>
    </row>
    <row r="297" spans="1:10" ht="23.25">
      <c r="A297" s="135">
        <v>22026</v>
      </c>
      <c r="B297" s="137">
        <v>31</v>
      </c>
      <c r="C297" s="153">
        <v>84.869</v>
      </c>
      <c r="D297" s="153">
        <v>84.8692</v>
      </c>
      <c r="E297" s="169">
        <f t="shared" si="30"/>
        <v>0.0002000000000066393</v>
      </c>
      <c r="F297" s="170">
        <f t="shared" si="31"/>
        <v>0.629227623113542</v>
      </c>
      <c r="G297" s="171">
        <f t="shared" si="32"/>
        <v>317.85</v>
      </c>
      <c r="H297" s="137">
        <v>4</v>
      </c>
      <c r="I297" s="145">
        <v>872.76</v>
      </c>
      <c r="J297" s="145">
        <v>554.91</v>
      </c>
    </row>
    <row r="298" spans="1:10" ht="23.25">
      <c r="A298" s="135"/>
      <c r="B298" s="137">
        <v>32</v>
      </c>
      <c r="C298" s="153">
        <v>85.0268</v>
      </c>
      <c r="D298" s="153">
        <v>85.0314</v>
      </c>
      <c r="E298" s="169">
        <f t="shared" si="30"/>
        <v>0.004600000000010596</v>
      </c>
      <c r="F298" s="170">
        <f t="shared" si="31"/>
        <v>16.88569121213786</v>
      </c>
      <c r="G298" s="171">
        <f t="shared" si="32"/>
        <v>272.41999999999996</v>
      </c>
      <c r="H298" s="137">
        <v>5</v>
      </c>
      <c r="I298" s="145">
        <v>802</v>
      </c>
      <c r="J298" s="145">
        <v>529.58</v>
      </c>
    </row>
    <row r="299" spans="1:10" ht="23.25">
      <c r="A299" s="135"/>
      <c r="B299" s="137">
        <v>33</v>
      </c>
      <c r="C299" s="153">
        <v>85.9849</v>
      </c>
      <c r="D299" s="153">
        <v>85.9849</v>
      </c>
      <c r="E299" s="169">
        <f t="shared" si="30"/>
        <v>0</v>
      </c>
      <c r="F299" s="170">
        <f t="shared" si="31"/>
        <v>0</v>
      </c>
      <c r="G299" s="171">
        <f t="shared" si="32"/>
        <v>305.18000000000006</v>
      </c>
      <c r="H299" s="137">
        <v>6</v>
      </c>
      <c r="I299" s="145">
        <v>834.45</v>
      </c>
      <c r="J299" s="145">
        <v>529.27</v>
      </c>
    </row>
    <row r="300" spans="1:10" ht="23.25">
      <c r="A300" s="135">
        <v>22040</v>
      </c>
      <c r="B300" s="137">
        <v>19</v>
      </c>
      <c r="C300" s="153">
        <v>88.9929</v>
      </c>
      <c r="D300" s="153">
        <v>88.9966</v>
      </c>
      <c r="E300" s="194">
        <f t="shared" si="30"/>
        <v>0.0036999999999949296</v>
      </c>
      <c r="F300" s="170">
        <f t="shared" si="31"/>
        <v>10.69704241231296</v>
      </c>
      <c r="G300" s="194">
        <f t="shared" si="32"/>
        <v>345.89</v>
      </c>
      <c r="H300" s="137">
        <v>7</v>
      </c>
      <c r="I300" s="145">
        <v>714.99</v>
      </c>
      <c r="J300" s="145">
        <v>369.1</v>
      </c>
    </row>
    <row r="301" spans="1:10" ht="23.25">
      <c r="A301" s="135"/>
      <c r="B301" s="137">
        <v>20</v>
      </c>
      <c r="C301" s="153">
        <v>84.7013</v>
      </c>
      <c r="D301" s="153">
        <v>84.7042</v>
      </c>
      <c r="E301" s="194">
        <f t="shared" si="30"/>
        <v>0.002899999999996794</v>
      </c>
      <c r="F301" s="170">
        <f t="shared" si="31"/>
        <v>8.750226298946332</v>
      </c>
      <c r="G301" s="194">
        <f t="shared" si="32"/>
        <v>331.4200000000001</v>
      </c>
      <c r="H301" s="137">
        <v>8</v>
      </c>
      <c r="I301" s="145">
        <v>643.44</v>
      </c>
      <c r="J301" s="145">
        <v>312.02</v>
      </c>
    </row>
    <row r="302" spans="1:10" ht="23.25">
      <c r="A302" s="135"/>
      <c r="B302" s="137">
        <v>21</v>
      </c>
      <c r="C302" s="153">
        <v>86.4344</v>
      </c>
      <c r="D302" s="153">
        <v>86.4374</v>
      </c>
      <c r="E302" s="194">
        <f t="shared" si="30"/>
        <v>0.0030000000000001137</v>
      </c>
      <c r="F302" s="170">
        <f t="shared" si="31"/>
        <v>9.714711311162569</v>
      </c>
      <c r="G302" s="194">
        <f t="shared" si="32"/>
        <v>308.81000000000006</v>
      </c>
      <c r="H302" s="137">
        <v>9</v>
      </c>
      <c r="I302" s="145">
        <v>842.37</v>
      </c>
      <c r="J302" s="145">
        <v>533.56</v>
      </c>
    </row>
    <row r="303" spans="1:10" ht="23.25">
      <c r="A303" s="135">
        <v>22052</v>
      </c>
      <c r="B303" s="137">
        <v>22</v>
      </c>
      <c r="C303" s="153">
        <v>85.2265</v>
      </c>
      <c r="D303" s="153">
        <v>85.3982</v>
      </c>
      <c r="E303" s="194">
        <f t="shared" si="30"/>
        <v>0.1717000000000013</v>
      </c>
      <c r="F303" s="170">
        <f t="shared" si="31"/>
        <v>515.1206048241969</v>
      </c>
      <c r="G303" s="194">
        <f t="shared" si="32"/>
        <v>333.32</v>
      </c>
      <c r="H303" s="137">
        <v>10</v>
      </c>
      <c r="I303" s="145">
        <v>708.39</v>
      </c>
      <c r="J303" s="145">
        <v>375.07</v>
      </c>
    </row>
    <row r="304" spans="1:10" ht="23.25">
      <c r="A304" s="135"/>
      <c r="B304" s="137">
        <v>23</v>
      </c>
      <c r="C304" s="153">
        <v>87.7509</v>
      </c>
      <c r="D304" s="153">
        <v>87.9005</v>
      </c>
      <c r="E304" s="194">
        <f t="shared" si="30"/>
        <v>0.1495999999999924</v>
      </c>
      <c r="F304" s="170">
        <f t="shared" si="31"/>
        <v>530.8541215712446</v>
      </c>
      <c r="G304" s="194">
        <f t="shared" si="32"/>
        <v>281.80999999999995</v>
      </c>
      <c r="H304" s="137">
        <v>11</v>
      </c>
      <c r="I304" s="145">
        <v>812.29</v>
      </c>
      <c r="J304" s="145">
        <v>530.48</v>
      </c>
    </row>
    <row r="305" spans="1:10" ht="23.25">
      <c r="A305" s="135"/>
      <c r="B305" s="137">
        <v>24</v>
      </c>
      <c r="C305" s="153">
        <v>88.0818</v>
      </c>
      <c r="D305" s="153">
        <v>88.2442</v>
      </c>
      <c r="E305" s="194">
        <f t="shared" si="30"/>
        <v>0.1624000000000052</v>
      </c>
      <c r="F305" s="170">
        <f t="shared" si="31"/>
        <v>537.9977473000902</v>
      </c>
      <c r="G305" s="194">
        <f t="shared" si="32"/>
        <v>301.85999999999996</v>
      </c>
      <c r="H305" s="137">
        <v>12</v>
      </c>
      <c r="I305" s="145">
        <v>807.68</v>
      </c>
      <c r="J305" s="145">
        <v>505.82</v>
      </c>
    </row>
    <row r="306" spans="1:10" ht="23.25">
      <c r="A306" s="135">
        <v>22061</v>
      </c>
      <c r="B306" s="137">
        <v>25</v>
      </c>
      <c r="C306" s="153">
        <v>87.0763</v>
      </c>
      <c r="D306" s="153">
        <v>87.0797</v>
      </c>
      <c r="E306" s="194">
        <f t="shared" si="30"/>
        <v>0.0033999999999991815</v>
      </c>
      <c r="F306" s="170">
        <f t="shared" si="31"/>
        <v>11.347328371655648</v>
      </c>
      <c r="G306" s="194">
        <f t="shared" si="32"/>
        <v>299.63</v>
      </c>
      <c r="H306" s="137">
        <v>13</v>
      </c>
      <c r="I306" s="145">
        <v>846.1</v>
      </c>
      <c r="J306" s="145">
        <v>546.47</v>
      </c>
    </row>
    <row r="307" spans="1:10" ht="23.25">
      <c r="A307" s="135"/>
      <c r="B307" s="137">
        <v>26</v>
      </c>
      <c r="C307" s="153">
        <v>85.8312</v>
      </c>
      <c r="D307" s="153">
        <v>85.8388</v>
      </c>
      <c r="E307" s="194">
        <f t="shared" si="30"/>
        <v>0.007600000000010709</v>
      </c>
      <c r="F307" s="170">
        <f t="shared" si="31"/>
        <v>24.58194520817256</v>
      </c>
      <c r="G307" s="194">
        <f t="shared" si="32"/>
        <v>309.16999999999996</v>
      </c>
      <c r="H307" s="137">
        <v>14</v>
      </c>
      <c r="I307" s="145">
        <v>689.89</v>
      </c>
      <c r="J307" s="145">
        <v>380.72</v>
      </c>
    </row>
    <row r="308" spans="1:10" ht="23.25">
      <c r="A308" s="135"/>
      <c r="B308" s="137">
        <v>27</v>
      </c>
      <c r="C308" s="153">
        <v>86.347</v>
      </c>
      <c r="D308" s="153">
        <v>86.3506</v>
      </c>
      <c r="E308" s="194">
        <f t="shared" si="30"/>
        <v>0.0036000000000058208</v>
      </c>
      <c r="F308" s="170">
        <f t="shared" si="31"/>
        <v>12.54005852029337</v>
      </c>
      <c r="G308" s="194">
        <f t="shared" si="32"/>
        <v>287.08000000000004</v>
      </c>
      <c r="H308" s="137">
        <v>15</v>
      </c>
      <c r="I308" s="145">
        <v>851.76</v>
      </c>
      <c r="J308" s="145">
        <v>564.68</v>
      </c>
    </row>
    <row r="309" spans="1:10" ht="23.25">
      <c r="A309" s="135">
        <v>22073</v>
      </c>
      <c r="B309" s="137">
        <v>19</v>
      </c>
      <c r="C309" s="153">
        <v>88.9802</v>
      </c>
      <c r="D309" s="153">
        <v>88.9881</v>
      </c>
      <c r="E309" s="194">
        <f t="shared" si="30"/>
        <v>0.007900000000006457</v>
      </c>
      <c r="F309" s="170">
        <f t="shared" si="31"/>
        <v>23.752254960933424</v>
      </c>
      <c r="G309" s="194">
        <f t="shared" si="32"/>
        <v>332.6</v>
      </c>
      <c r="H309" s="137">
        <v>16</v>
      </c>
      <c r="I309" s="145">
        <v>699.35</v>
      </c>
      <c r="J309" s="145">
        <v>366.75</v>
      </c>
    </row>
    <row r="310" spans="1:10" ht="23.25">
      <c r="A310" s="135"/>
      <c r="B310" s="137">
        <v>20</v>
      </c>
      <c r="C310" s="153">
        <v>84.7235</v>
      </c>
      <c r="D310" s="153">
        <v>84.7357</v>
      </c>
      <c r="E310" s="194">
        <f t="shared" si="30"/>
        <v>0.012199999999992883</v>
      </c>
      <c r="F310" s="170">
        <f t="shared" si="31"/>
        <v>41.91143632551062</v>
      </c>
      <c r="G310" s="194">
        <f t="shared" si="32"/>
        <v>291.0899999999999</v>
      </c>
      <c r="H310" s="137">
        <v>17</v>
      </c>
      <c r="I310" s="145">
        <v>837.56</v>
      </c>
      <c r="J310" s="145">
        <v>546.47</v>
      </c>
    </row>
    <row r="311" spans="1:10" ht="23.25">
      <c r="A311" s="135"/>
      <c r="B311" s="137">
        <v>21</v>
      </c>
      <c r="C311" s="153">
        <v>86.4034</v>
      </c>
      <c r="D311" s="153">
        <v>86.4106</v>
      </c>
      <c r="E311" s="194">
        <f t="shared" si="30"/>
        <v>0.007199999999997431</v>
      </c>
      <c r="F311" s="170">
        <f t="shared" si="31"/>
        <v>22.13545669750494</v>
      </c>
      <c r="G311" s="194">
        <f t="shared" si="32"/>
        <v>325.27</v>
      </c>
      <c r="H311" s="137">
        <v>18</v>
      </c>
      <c r="I311" s="145">
        <v>756.27</v>
      </c>
      <c r="J311" s="145">
        <v>431</v>
      </c>
    </row>
    <row r="312" spans="1:10" ht="23.25">
      <c r="A312" s="135">
        <v>22080</v>
      </c>
      <c r="B312" s="137">
        <v>22</v>
      </c>
      <c r="C312" s="153">
        <v>85.1936</v>
      </c>
      <c r="D312" s="153">
        <v>85.2023</v>
      </c>
      <c r="E312" s="194">
        <f t="shared" si="30"/>
        <v>0.008699999999990382</v>
      </c>
      <c r="F312" s="170">
        <f t="shared" si="31"/>
        <v>31.60418482995633</v>
      </c>
      <c r="G312" s="194">
        <f t="shared" si="32"/>
        <v>275.2800000000001</v>
      </c>
      <c r="H312" s="137">
        <v>19</v>
      </c>
      <c r="I312" s="145">
        <v>827.33</v>
      </c>
      <c r="J312" s="145">
        <v>552.05</v>
      </c>
    </row>
    <row r="313" spans="1:10" ht="23.25">
      <c r="A313" s="135"/>
      <c r="B313" s="137">
        <v>23</v>
      </c>
      <c r="C313" s="153">
        <v>87.743</v>
      </c>
      <c r="D313" s="153">
        <v>87.7489</v>
      </c>
      <c r="E313" s="194">
        <f t="shared" si="30"/>
        <v>0.005900000000011119</v>
      </c>
      <c r="F313" s="170">
        <f t="shared" si="31"/>
        <v>19.257760224601363</v>
      </c>
      <c r="G313" s="194">
        <f t="shared" si="32"/>
        <v>306.36999999999995</v>
      </c>
      <c r="H313" s="137">
        <v>20</v>
      </c>
      <c r="I313" s="145">
        <v>803.91</v>
      </c>
      <c r="J313" s="145">
        <v>497.54</v>
      </c>
    </row>
    <row r="314" spans="1:10" ht="23.25">
      <c r="A314" s="135"/>
      <c r="B314" s="137">
        <v>24</v>
      </c>
      <c r="C314" s="153">
        <v>88.0945</v>
      </c>
      <c r="D314" s="153">
        <v>88.1019</v>
      </c>
      <c r="E314" s="194">
        <f t="shared" si="30"/>
        <v>0.00740000000000407</v>
      </c>
      <c r="F314" s="170">
        <f t="shared" si="31"/>
        <v>21.436848203951538</v>
      </c>
      <c r="G314" s="194">
        <f t="shared" si="32"/>
        <v>345.2</v>
      </c>
      <c r="H314" s="137">
        <v>21</v>
      </c>
      <c r="I314" s="145">
        <v>693.75</v>
      </c>
      <c r="J314" s="145">
        <v>348.55</v>
      </c>
    </row>
    <row r="315" spans="1:10" ht="23.25">
      <c r="A315" s="135">
        <v>22095</v>
      </c>
      <c r="B315" s="137">
        <v>25</v>
      </c>
      <c r="C315" s="153">
        <v>87.0774</v>
      </c>
      <c r="D315" s="153">
        <v>87.0892</v>
      </c>
      <c r="E315" s="194">
        <f t="shared" si="30"/>
        <v>0.011800000000008026</v>
      </c>
      <c r="F315" s="170">
        <f t="shared" si="31"/>
        <v>42.46895807093045</v>
      </c>
      <c r="G315" s="194">
        <f t="shared" si="32"/>
        <v>277.85</v>
      </c>
      <c r="H315" s="137">
        <v>22</v>
      </c>
      <c r="I315" s="145">
        <v>809.34</v>
      </c>
      <c r="J315" s="145">
        <v>531.49</v>
      </c>
    </row>
    <row r="316" spans="1:10" ht="23.25">
      <c r="A316" s="135"/>
      <c r="B316" s="137">
        <v>26</v>
      </c>
      <c r="C316" s="153">
        <v>85.8682</v>
      </c>
      <c r="D316" s="153">
        <v>85.8849</v>
      </c>
      <c r="E316" s="194">
        <f t="shared" si="30"/>
        <v>0.01670000000000016</v>
      </c>
      <c r="F316" s="170">
        <f t="shared" si="31"/>
        <v>56.535427739599044</v>
      </c>
      <c r="G316" s="194">
        <f t="shared" si="32"/>
        <v>295.39</v>
      </c>
      <c r="H316" s="137">
        <v>23</v>
      </c>
      <c r="I316" s="145">
        <v>682.78</v>
      </c>
      <c r="J316" s="145">
        <v>387.39</v>
      </c>
    </row>
    <row r="317" spans="1:10" ht="23.25">
      <c r="A317" s="135"/>
      <c r="B317" s="137">
        <v>27</v>
      </c>
      <c r="C317" s="153">
        <v>86.3515</v>
      </c>
      <c r="D317" s="153">
        <v>86.3629</v>
      </c>
      <c r="E317" s="194">
        <f t="shared" si="30"/>
        <v>0.011399999999994748</v>
      </c>
      <c r="F317" s="170">
        <f t="shared" si="31"/>
        <v>47.0277628810476</v>
      </c>
      <c r="G317" s="194">
        <f t="shared" si="32"/>
        <v>242.40999999999997</v>
      </c>
      <c r="H317" s="137">
        <v>24</v>
      </c>
      <c r="I317" s="145">
        <v>783.38</v>
      </c>
      <c r="J317" s="145">
        <v>540.97</v>
      </c>
    </row>
    <row r="318" spans="1:10" ht="23.25">
      <c r="A318" s="135">
        <v>22103</v>
      </c>
      <c r="B318" s="137">
        <v>19</v>
      </c>
      <c r="C318" s="153">
        <v>88.9835</v>
      </c>
      <c r="D318" s="153">
        <v>88.9947</v>
      </c>
      <c r="E318" s="194">
        <f t="shared" si="30"/>
        <v>0.011199999999988108</v>
      </c>
      <c r="F318" s="170">
        <f t="shared" si="31"/>
        <v>38.63534444095384</v>
      </c>
      <c r="G318" s="194">
        <f t="shared" si="32"/>
        <v>289.89</v>
      </c>
      <c r="H318" s="137">
        <v>25</v>
      </c>
      <c r="I318" s="145">
        <v>709.91</v>
      </c>
      <c r="J318" s="145">
        <v>420.02</v>
      </c>
    </row>
    <row r="319" spans="1:10" ht="23.25">
      <c r="A319" s="135"/>
      <c r="B319" s="137">
        <v>20</v>
      </c>
      <c r="C319" s="153">
        <v>84.6864</v>
      </c>
      <c r="D319" s="153">
        <v>84.6996</v>
      </c>
      <c r="E319" s="194">
        <f t="shared" si="30"/>
        <v>0.013199999999997658</v>
      </c>
      <c r="F319" s="170">
        <f t="shared" si="31"/>
        <v>42.70738967256909</v>
      </c>
      <c r="G319" s="194">
        <f t="shared" si="32"/>
        <v>309.08000000000004</v>
      </c>
      <c r="H319" s="137">
        <v>26</v>
      </c>
      <c r="I319" s="145">
        <v>692.2</v>
      </c>
      <c r="J319" s="145">
        <v>383.12</v>
      </c>
    </row>
    <row r="320" spans="1:10" ht="23.25">
      <c r="A320" s="135"/>
      <c r="B320" s="137">
        <v>21</v>
      </c>
      <c r="C320" s="153">
        <v>86.3863</v>
      </c>
      <c r="D320" s="153">
        <v>86.4014</v>
      </c>
      <c r="E320" s="194">
        <f t="shared" si="30"/>
        <v>0.015099999999989677</v>
      </c>
      <c r="F320" s="170">
        <f t="shared" si="31"/>
        <v>47.734960326208956</v>
      </c>
      <c r="G320" s="194">
        <f t="shared" si="32"/>
        <v>316.33</v>
      </c>
      <c r="H320" s="137">
        <v>27</v>
      </c>
      <c r="I320" s="145">
        <v>637.39</v>
      </c>
      <c r="J320" s="145">
        <v>321.06</v>
      </c>
    </row>
    <row r="321" spans="1:10" ht="23.25">
      <c r="A321" s="135">
        <v>22108</v>
      </c>
      <c r="B321" s="137">
        <v>22</v>
      </c>
      <c r="C321" s="153">
        <v>85.176</v>
      </c>
      <c r="D321" s="153">
        <v>85.1913</v>
      </c>
      <c r="E321" s="194">
        <f t="shared" si="30"/>
        <v>0.015299999999996317</v>
      </c>
      <c r="F321" s="170">
        <f t="shared" si="31"/>
        <v>51.67871377422251</v>
      </c>
      <c r="G321" s="194">
        <f t="shared" si="32"/>
        <v>296.06</v>
      </c>
      <c r="H321" s="137">
        <v>28</v>
      </c>
      <c r="I321" s="145">
        <v>657.26</v>
      </c>
      <c r="J321" s="145">
        <v>361.2</v>
      </c>
    </row>
    <row r="322" spans="1:10" ht="23.25">
      <c r="A322" s="135"/>
      <c r="B322" s="137">
        <v>23</v>
      </c>
      <c r="C322" s="153">
        <v>87.681</v>
      </c>
      <c r="D322" s="153">
        <v>87.6914</v>
      </c>
      <c r="E322" s="194">
        <f t="shared" si="30"/>
        <v>0.010400000000004184</v>
      </c>
      <c r="F322" s="170">
        <f t="shared" si="31"/>
        <v>29.171692238658615</v>
      </c>
      <c r="G322" s="194">
        <f t="shared" si="32"/>
        <v>356.51000000000005</v>
      </c>
      <c r="H322" s="137">
        <v>29</v>
      </c>
      <c r="I322" s="145">
        <v>632.69</v>
      </c>
      <c r="J322" s="145">
        <v>276.18</v>
      </c>
    </row>
    <row r="323" spans="1:10" ht="23.25">
      <c r="A323" s="135"/>
      <c r="B323" s="137">
        <v>24</v>
      </c>
      <c r="C323" s="153">
        <v>88.074</v>
      </c>
      <c r="D323" s="153">
        <v>88.0821</v>
      </c>
      <c r="E323" s="194">
        <f t="shared" si="30"/>
        <v>0.008099999999998886</v>
      </c>
      <c r="F323" s="170">
        <f t="shared" si="31"/>
        <v>27.179383933960427</v>
      </c>
      <c r="G323" s="194">
        <f t="shared" si="32"/>
        <v>298.02</v>
      </c>
      <c r="H323" s="137">
        <v>30</v>
      </c>
      <c r="I323" s="145">
        <v>773.79</v>
      </c>
      <c r="J323" s="145">
        <v>475.77</v>
      </c>
    </row>
    <row r="324" spans="1:10" ht="23.25">
      <c r="A324" s="135">
        <v>22123</v>
      </c>
      <c r="B324" s="137">
        <v>25</v>
      </c>
      <c r="C324" s="153">
        <v>87.0863</v>
      </c>
      <c r="D324" s="153">
        <v>87.0973</v>
      </c>
      <c r="E324" s="194">
        <f t="shared" si="30"/>
        <v>0.01100000000000989</v>
      </c>
      <c r="F324" s="170">
        <f t="shared" si="31"/>
        <v>38.684719535818154</v>
      </c>
      <c r="G324" s="194">
        <f t="shared" si="32"/>
        <v>284.34999999999997</v>
      </c>
      <c r="H324" s="137">
        <v>31</v>
      </c>
      <c r="I324" s="145">
        <v>784.43</v>
      </c>
      <c r="J324" s="145">
        <v>500.08</v>
      </c>
    </row>
    <row r="325" spans="1:10" ht="23.25">
      <c r="A325" s="135"/>
      <c r="B325" s="137">
        <v>26</v>
      </c>
      <c r="C325" s="153">
        <v>85.8296</v>
      </c>
      <c r="D325" s="153">
        <v>85.8435</v>
      </c>
      <c r="E325" s="194">
        <f t="shared" si="30"/>
        <v>0.013900000000006685</v>
      </c>
      <c r="F325" s="170">
        <f t="shared" si="31"/>
        <v>46.393645071949145</v>
      </c>
      <c r="G325" s="194">
        <f t="shared" si="32"/>
        <v>299.61</v>
      </c>
      <c r="H325" s="137">
        <v>32</v>
      </c>
      <c r="I325" s="145">
        <v>698.13</v>
      </c>
      <c r="J325" s="145">
        <v>398.52</v>
      </c>
    </row>
    <row r="326" spans="1:10" ht="23.25">
      <c r="A326" s="135"/>
      <c r="B326" s="137">
        <v>27</v>
      </c>
      <c r="C326" s="153">
        <v>86.3652</v>
      </c>
      <c r="D326" s="153">
        <v>86.3792</v>
      </c>
      <c r="E326" s="194">
        <f t="shared" si="30"/>
        <v>0.013999999999995794</v>
      </c>
      <c r="F326" s="170">
        <f t="shared" si="31"/>
        <v>44.151502727918874</v>
      </c>
      <c r="G326" s="194">
        <f t="shared" si="32"/>
        <v>317.09</v>
      </c>
      <c r="H326" s="137">
        <v>33</v>
      </c>
      <c r="I326" s="145">
        <v>703.03</v>
      </c>
      <c r="J326" s="145">
        <v>385.94</v>
      </c>
    </row>
    <row r="327" spans="1:10" ht="23.25">
      <c r="A327" s="135">
        <v>22129</v>
      </c>
      <c r="B327" s="137">
        <v>1</v>
      </c>
      <c r="C327" s="153">
        <v>85.413</v>
      </c>
      <c r="D327" s="153">
        <v>85.4198</v>
      </c>
      <c r="E327" s="194">
        <f t="shared" si="30"/>
        <v>0.006799999999998363</v>
      </c>
      <c r="F327" s="170">
        <f t="shared" si="31"/>
        <v>27.589564652892292</v>
      </c>
      <c r="G327" s="194">
        <f t="shared" si="32"/>
        <v>246.46999999999997</v>
      </c>
      <c r="H327" s="137">
        <v>34</v>
      </c>
      <c r="I327" s="145">
        <v>657.16</v>
      </c>
      <c r="J327" s="145">
        <v>410.69</v>
      </c>
    </row>
    <row r="328" spans="1:10" ht="23.25">
      <c r="A328" s="135"/>
      <c r="B328" s="137">
        <v>2</v>
      </c>
      <c r="C328" s="153">
        <v>87.4131</v>
      </c>
      <c r="D328" s="153">
        <v>87.4276</v>
      </c>
      <c r="E328" s="194">
        <f t="shared" si="30"/>
        <v>0.014499999999998181</v>
      </c>
      <c r="F328" s="170">
        <f t="shared" si="31"/>
        <v>47.192839707073006</v>
      </c>
      <c r="G328" s="194">
        <f t="shared" si="32"/>
        <v>307.25</v>
      </c>
      <c r="H328" s="137">
        <v>35</v>
      </c>
      <c r="I328" s="145">
        <v>621.36</v>
      </c>
      <c r="J328" s="145">
        <v>314.11</v>
      </c>
    </row>
    <row r="329" spans="1:10" ht="23.25">
      <c r="A329" s="135"/>
      <c r="B329" s="137">
        <v>3</v>
      </c>
      <c r="C329" s="153">
        <v>85.8523</v>
      </c>
      <c r="D329" s="153">
        <v>85.8615</v>
      </c>
      <c r="E329" s="194">
        <f t="shared" si="30"/>
        <v>0.00920000000000698</v>
      </c>
      <c r="F329" s="170">
        <f t="shared" si="31"/>
        <v>31.225604996120495</v>
      </c>
      <c r="G329" s="194">
        <f t="shared" si="32"/>
        <v>294.63</v>
      </c>
      <c r="H329" s="137">
        <v>36</v>
      </c>
      <c r="I329" s="145">
        <v>619.64</v>
      </c>
      <c r="J329" s="145">
        <v>325.01</v>
      </c>
    </row>
    <row r="330" spans="1:10" ht="23.25">
      <c r="A330" s="135">
        <v>22143</v>
      </c>
      <c r="B330" s="137">
        <v>4</v>
      </c>
      <c r="C330" s="153">
        <v>84.9482</v>
      </c>
      <c r="D330" s="153">
        <v>84.9587</v>
      </c>
      <c r="E330" s="194">
        <f t="shared" si="30"/>
        <v>0.010499999999993292</v>
      </c>
      <c r="F330" s="170">
        <f t="shared" si="31"/>
        <v>30.540123905626043</v>
      </c>
      <c r="G330" s="194">
        <f t="shared" si="32"/>
        <v>343.81000000000006</v>
      </c>
      <c r="H330" s="137">
        <v>37</v>
      </c>
      <c r="I330" s="145">
        <v>643.95</v>
      </c>
      <c r="J330" s="145">
        <v>300.14</v>
      </c>
    </row>
    <row r="331" spans="1:10" ht="23.25">
      <c r="A331" s="135"/>
      <c r="B331" s="137">
        <v>5</v>
      </c>
      <c r="C331" s="153">
        <v>85.051</v>
      </c>
      <c r="D331" s="153">
        <v>85.0653</v>
      </c>
      <c r="E331" s="194">
        <f t="shared" si="30"/>
        <v>0.014299999999991542</v>
      </c>
      <c r="F331" s="170">
        <f t="shared" si="31"/>
        <v>47.676201907019866</v>
      </c>
      <c r="G331" s="194">
        <f t="shared" si="32"/>
        <v>299.94000000000005</v>
      </c>
      <c r="H331" s="137">
        <v>38</v>
      </c>
      <c r="I331" s="145">
        <v>657.46</v>
      </c>
      <c r="J331" s="145">
        <v>357.52</v>
      </c>
    </row>
    <row r="332" spans="1:10" ht="23.25">
      <c r="A332" s="135"/>
      <c r="B332" s="137">
        <v>6</v>
      </c>
      <c r="C332" s="153">
        <v>87.3181</v>
      </c>
      <c r="D332" s="153">
        <v>87.3274</v>
      </c>
      <c r="E332" s="194">
        <f t="shared" si="30"/>
        <v>0.00929999999999609</v>
      </c>
      <c r="F332" s="170">
        <f t="shared" si="31"/>
        <v>31.866776315776068</v>
      </c>
      <c r="G332" s="194">
        <f t="shared" si="32"/>
        <v>291.84000000000003</v>
      </c>
      <c r="H332" s="137">
        <v>39</v>
      </c>
      <c r="I332" s="145">
        <v>651.85</v>
      </c>
      <c r="J332" s="145">
        <v>360.01</v>
      </c>
    </row>
    <row r="333" spans="1:10" ht="23.25">
      <c r="A333" s="135">
        <v>22151</v>
      </c>
      <c r="B333" s="137">
        <v>7</v>
      </c>
      <c r="C333" s="153">
        <v>86.488</v>
      </c>
      <c r="D333" s="153">
        <v>86.4973</v>
      </c>
      <c r="E333" s="194">
        <f t="shared" si="30"/>
        <v>0.00929999999999609</v>
      </c>
      <c r="F333" s="170">
        <f t="shared" si="31"/>
        <v>31.73195032071819</v>
      </c>
      <c r="G333" s="194">
        <f t="shared" si="32"/>
        <v>293.08000000000004</v>
      </c>
      <c r="H333" s="137">
        <v>40</v>
      </c>
      <c r="I333" s="145">
        <v>671.72</v>
      </c>
      <c r="J333" s="145">
        <v>378.64</v>
      </c>
    </row>
    <row r="334" spans="1:10" ht="23.25">
      <c r="A334" s="135"/>
      <c r="B334" s="137">
        <v>8</v>
      </c>
      <c r="C334" s="153">
        <v>84.741</v>
      </c>
      <c r="D334" s="153">
        <v>84.7503</v>
      </c>
      <c r="E334" s="194">
        <f t="shared" si="30"/>
        <v>0.00929999999999609</v>
      </c>
      <c r="F334" s="170">
        <f t="shared" si="31"/>
        <v>38.50453359829458</v>
      </c>
      <c r="G334" s="194">
        <f t="shared" si="32"/>
        <v>241.52999999999997</v>
      </c>
      <c r="H334" s="137">
        <v>41</v>
      </c>
      <c r="I334" s="145">
        <v>775.03</v>
      </c>
      <c r="J334" s="145">
        <v>533.5</v>
      </c>
    </row>
    <row r="335" spans="1:10" ht="23.25">
      <c r="A335" s="135"/>
      <c r="B335" s="137">
        <v>9</v>
      </c>
      <c r="C335" s="153">
        <v>87.596</v>
      </c>
      <c r="D335" s="153">
        <v>87.6011</v>
      </c>
      <c r="E335" s="194">
        <f t="shared" si="30"/>
        <v>0.005099999999998772</v>
      </c>
      <c r="F335" s="170">
        <f t="shared" si="31"/>
        <v>17.260635597518437</v>
      </c>
      <c r="G335" s="194">
        <f t="shared" si="32"/>
        <v>295.46999999999997</v>
      </c>
      <c r="H335" s="137">
        <v>42</v>
      </c>
      <c r="I335" s="145">
        <v>667.81</v>
      </c>
      <c r="J335" s="145">
        <v>372.34</v>
      </c>
    </row>
    <row r="336" spans="1:10" ht="23.25">
      <c r="A336" s="135">
        <v>22164</v>
      </c>
      <c r="B336" s="137">
        <v>19</v>
      </c>
      <c r="C336" s="153">
        <v>88.9849</v>
      </c>
      <c r="D336" s="153">
        <v>88.9891</v>
      </c>
      <c r="E336" s="194">
        <f t="shared" si="30"/>
        <v>0.004199999999997317</v>
      </c>
      <c r="F336" s="170">
        <f t="shared" si="31"/>
        <v>14.387010584720025</v>
      </c>
      <c r="G336" s="194">
        <f t="shared" si="32"/>
        <v>291.93</v>
      </c>
      <c r="H336" s="137">
        <v>43</v>
      </c>
      <c r="I336" s="145">
        <v>640.48</v>
      </c>
      <c r="J336" s="145">
        <v>348.55</v>
      </c>
    </row>
    <row r="337" spans="1:10" ht="23.25">
      <c r="A337" s="135"/>
      <c r="B337" s="137">
        <v>20</v>
      </c>
      <c r="C337" s="153">
        <v>84.6523</v>
      </c>
      <c r="D337" s="153">
        <v>84.6565</v>
      </c>
      <c r="E337" s="194">
        <f t="shared" si="30"/>
        <v>0.004199999999997317</v>
      </c>
      <c r="F337" s="170">
        <f t="shared" si="31"/>
        <v>13.062950982823207</v>
      </c>
      <c r="G337" s="194">
        <f t="shared" si="32"/>
        <v>321.52</v>
      </c>
      <c r="H337" s="137">
        <v>44</v>
      </c>
      <c r="I337" s="145">
        <v>660.14</v>
      </c>
      <c r="J337" s="145">
        <v>338.62</v>
      </c>
    </row>
    <row r="338" spans="1:10" ht="23.25">
      <c r="A338" s="135"/>
      <c r="B338" s="137">
        <v>21</v>
      </c>
      <c r="C338" s="153">
        <v>86.3751</v>
      </c>
      <c r="D338" s="153">
        <v>86.3847</v>
      </c>
      <c r="E338" s="194">
        <f t="shared" si="30"/>
        <v>0.009599999999991837</v>
      </c>
      <c r="F338" s="170">
        <f t="shared" si="31"/>
        <v>35.42696877995363</v>
      </c>
      <c r="G338" s="194">
        <f t="shared" si="32"/>
        <v>270.98</v>
      </c>
      <c r="H338" s="137">
        <v>45</v>
      </c>
      <c r="I338" s="145">
        <v>804.5</v>
      </c>
      <c r="J338" s="145">
        <v>533.52</v>
      </c>
    </row>
    <row r="339" spans="1:10" ht="23.25">
      <c r="A339" s="135">
        <v>22172</v>
      </c>
      <c r="B339" s="137">
        <v>22</v>
      </c>
      <c r="C339" s="153">
        <v>85.1564</v>
      </c>
      <c r="D339" s="153">
        <v>85.1627</v>
      </c>
      <c r="E339" s="194">
        <f t="shared" si="30"/>
        <v>0.0062999999999959755</v>
      </c>
      <c r="F339" s="170">
        <f t="shared" si="31"/>
        <v>30.46421663440993</v>
      </c>
      <c r="G339" s="194">
        <f t="shared" si="32"/>
        <v>206.80000000000007</v>
      </c>
      <c r="H339" s="137">
        <v>46</v>
      </c>
      <c r="I339" s="145">
        <v>758.95</v>
      </c>
      <c r="J339" s="145">
        <v>552.15</v>
      </c>
    </row>
    <row r="340" spans="1:10" ht="23.25">
      <c r="A340" s="135"/>
      <c r="B340" s="137">
        <v>23</v>
      </c>
      <c r="C340" s="153">
        <v>87.7027</v>
      </c>
      <c r="D340" s="153">
        <v>87.7088</v>
      </c>
      <c r="E340" s="194">
        <f t="shared" si="30"/>
        <v>0.006100000000003547</v>
      </c>
      <c r="F340" s="170">
        <f t="shared" si="31"/>
        <v>20.83475647244876</v>
      </c>
      <c r="G340" s="194">
        <f t="shared" si="32"/>
        <v>292.78</v>
      </c>
      <c r="H340" s="137">
        <v>47</v>
      </c>
      <c r="I340" s="145">
        <v>676.56</v>
      </c>
      <c r="J340" s="145">
        <v>383.78</v>
      </c>
    </row>
    <row r="341" spans="1:10" ht="23.25">
      <c r="A341" s="135"/>
      <c r="B341" s="137">
        <v>24</v>
      </c>
      <c r="C341" s="153">
        <v>88.0329</v>
      </c>
      <c r="D341" s="153">
        <v>88.0394</v>
      </c>
      <c r="E341" s="194">
        <f t="shared" si="30"/>
        <v>0.006500000000002615</v>
      </c>
      <c r="F341" s="170">
        <f t="shared" si="31"/>
        <v>27.907775535625838</v>
      </c>
      <c r="G341" s="194">
        <f t="shared" si="32"/>
        <v>232.91000000000003</v>
      </c>
      <c r="H341" s="137">
        <v>48</v>
      </c>
      <c r="I341" s="145">
        <v>695.5</v>
      </c>
      <c r="J341" s="145">
        <v>462.59</v>
      </c>
    </row>
    <row r="342" spans="1:10" ht="23.25">
      <c r="A342" s="135">
        <v>22183</v>
      </c>
      <c r="B342" s="137">
        <v>25</v>
      </c>
      <c r="C342" s="153">
        <v>87.0891</v>
      </c>
      <c r="D342" s="153">
        <v>87.1004</v>
      </c>
      <c r="E342" s="194">
        <f t="shared" si="30"/>
        <v>0.011299999999991428</v>
      </c>
      <c r="F342" s="170">
        <f t="shared" si="31"/>
        <v>42.120172953598576</v>
      </c>
      <c r="G342" s="194">
        <f t="shared" si="32"/>
        <v>268.2800000000001</v>
      </c>
      <c r="H342" s="137">
        <v>49</v>
      </c>
      <c r="I342" s="145">
        <v>784.2</v>
      </c>
      <c r="J342" s="145">
        <v>515.92</v>
      </c>
    </row>
    <row r="343" spans="1:10" ht="23.25">
      <c r="A343" s="135"/>
      <c r="B343" s="137">
        <v>26</v>
      </c>
      <c r="C343" s="153">
        <v>85.8266</v>
      </c>
      <c r="D343" s="153">
        <v>85.8372</v>
      </c>
      <c r="E343" s="194">
        <f t="shared" si="30"/>
        <v>0.010599999999996612</v>
      </c>
      <c r="F343" s="170">
        <f t="shared" si="31"/>
        <v>44.93429419244008</v>
      </c>
      <c r="G343" s="194">
        <f t="shared" si="32"/>
        <v>235.89999999999998</v>
      </c>
      <c r="H343" s="137">
        <v>50</v>
      </c>
      <c r="I343" s="145">
        <v>748.88</v>
      </c>
      <c r="J343" s="145">
        <v>512.98</v>
      </c>
    </row>
    <row r="344" spans="1:10" ht="23.25">
      <c r="A344" s="135"/>
      <c r="B344" s="137">
        <v>27</v>
      </c>
      <c r="C344" s="153">
        <v>86.328</v>
      </c>
      <c r="D344" s="153">
        <v>86.3357</v>
      </c>
      <c r="E344" s="194">
        <f t="shared" si="30"/>
        <v>0.007699999999999818</v>
      </c>
      <c r="F344" s="170">
        <f t="shared" si="31"/>
        <v>35.902457220123175</v>
      </c>
      <c r="G344" s="194">
        <f t="shared" si="32"/>
        <v>214.47000000000003</v>
      </c>
      <c r="H344" s="137">
        <v>51</v>
      </c>
      <c r="I344" s="145">
        <v>771.4</v>
      </c>
      <c r="J344" s="145">
        <v>556.93</v>
      </c>
    </row>
    <row r="345" spans="1:10" ht="23.25">
      <c r="A345" s="135">
        <v>22192</v>
      </c>
      <c r="B345" s="137">
        <v>13</v>
      </c>
      <c r="C345" s="153">
        <v>86.7368</v>
      </c>
      <c r="D345" s="153">
        <v>86.7569</v>
      </c>
      <c r="E345" s="194">
        <f t="shared" si="30"/>
        <v>0.02009999999999934</v>
      </c>
      <c r="F345" s="170">
        <f t="shared" si="31"/>
        <v>56.96633034803123</v>
      </c>
      <c r="G345" s="194">
        <f t="shared" si="32"/>
        <v>352.84000000000003</v>
      </c>
      <c r="H345" s="137">
        <v>52</v>
      </c>
      <c r="I345" s="145">
        <v>596.09</v>
      </c>
      <c r="J345" s="145">
        <v>243.25</v>
      </c>
    </row>
    <row r="346" spans="1:10" ht="23.25">
      <c r="A346" s="135"/>
      <c r="B346" s="137">
        <v>14</v>
      </c>
      <c r="C346" s="153">
        <v>85.9972</v>
      </c>
      <c r="D346" s="153">
        <v>86.0118</v>
      </c>
      <c r="E346" s="194">
        <f t="shared" si="30"/>
        <v>0.01459999999998729</v>
      </c>
      <c r="F346" s="170">
        <f t="shared" si="31"/>
        <v>44.53256062219701</v>
      </c>
      <c r="G346" s="194">
        <f t="shared" si="32"/>
        <v>327.84999999999997</v>
      </c>
      <c r="H346" s="137">
        <v>53</v>
      </c>
      <c r="I346" s="145">
        <v>659.01</v>
      </c>
      <c r="J346" s="145">
        <v>331.16</v>
      </c>
    </row>
    <row r="347" spans="1:10" ht="23.25">
      <c r="A347" s="135"/>
      <c r="B347" s="137">
        <v>15</v>
      </c>
      <c r="C347" s="153">
        <v>87.0427</v>
      </c>
      <c r="D347" s="153">
        <v>87.0593</v>
      </c>
      <c r="E347" s="194">
        <f t="shared" si="30"/>
        <v>0.01659999999999684</v>
      </c>
      <c r="F347" s="170">
        <f t="shared" si="31"/>
        <v>55.22839937451121</v>
      </c>
      <c r="G347" s="194">
        <f t="shared" si="32"/>
        <v>300.57000000000005</v>
      </c>
      <c r="H347" s="137">
        <v>54</v>
      </c>
      <c r="I347" s="145">
        <v>663.07</v>
      </c>
      <c r="J347" s="145">
        <v>362.5</v>
      </c>
    </row>
    <row r="348" spans="1:10" ht="23.25">
      <c r="A348" s="135">
        <v>22205</v>
      </c>
      <c r="B348" s="137">
        <v>16</v>
      </c>
      <c r="C348" s="153">
        <v>86.1643</v>
      </c>
      <c r="D348" s="153">
        <v>86.1798</v>
      </c>
      <c r="E348" s="194">
        <f t="shared" si="30"/>
        <v>0.015500000000002956</v>
      </c>
      <c r="F348" s="170">
        <f t="shared" si="31"/>
        <v>59.97755678521438</v>
      </c>
      <c r="G348" s="194">
        <f t="shared" si="32"/>
        <v>258.43000000000006</v>
      </c>
      <c r="H348" s="137">
        <v>55</v>
      </c>
      <c r="I348" s="145">
        <v>813.49</v>
      </c>
      <c r="J348" s="145">
        <v>555.06</v>
      </c>
    </row>
    <row r="349" spans="1:10" ht="23.25">
      <c r="A349" s="135"/>
      <c r="B349" s="137">
        <v>17</v>
      </c>
      <c r="C349" s="153">
        <v>87.3171</v>
      </c>
      <c r="D349" s="153">
        <v>87.3287</v>
      </c>
      <c r="E349" s="194">
        <f t="shared" si="30"/>
        <v>0.011600000000001387</v>
      </c>
      <c r="F349" s="170">
        <f t="shared" si="31"/>
        <v>43.484780326890785</v>
      </c>
      <c r="G349" s="194">
        <f t="shared" si="32"/>
        <v>266.76</v>
      </c>
      <c r="H349" s="137">
        <v>56</v>
      </c>
      <c r="I349" s="145">
        <v>797.01</v>
      </c>
      <c r="J349" s="145">
        <v>530.25</v>
      </c>
    </row>
    <row r="350" spans="1:10" ht="23.25">
      <c r="A350" s="135"/>
      <c r="B350" s="137">
        <v>18</v>
      </c>
      <c r="C350" s="153">
        <v>85.1599</v>
      </c>
      <c r="D350" s="197">
        <v>85.1773</v>
      </c>
      <c r="E350" s="194">
        <f t="shared" si="30"/>
        <v>0.017400000000009186</v>
      </c>
      <c r="F350" s="170">
        <f t="shared" si="31"/>
        <v>64.59037083785287</v>
      </c>
      <c r="G350" s="194">
        <f t="shared" si="32"/>
        <v>269.39</v>
      </c>
      <c r="H350" s="137">
        <v>57</v>
      </c>
      <c r="I350" s="145">
        <v>798.67</v>
      </c>
      <c r="J350" s="145">
        <v>529.28</v>
      </c>
    </row>
    <row r="351" spans="1:10" ht="23.25">
      <c r="A351" s="135">
        <v>22207</v>
      </c>
      <c r="B351" s="137">
        <v>19</v>
      </c>
      <c r="C351" s="153">
        <v>88.9957</v>
      </c>
      <c r="D351" s="153">
        <v>89.02</v>
      </c>
      <c r="E351" s="194">
        <f aca="true" t="shared" si="33" ref="E351:E380">D351-C351</f>
        <v>0.024299999999996658</v>
      </c>
      <c r="F351" s="170">
        <f t="shared" si="31"/>
        <v>72.28915662649607</v>
      </c>
      <c r="G351" s="194">
        <f t="shared" si="32"/>
        <v>336.15000000000003</v>
      </c>
      <c r="H351" s="137">
        <v>58</v>
      </c>
      <c r="I351" s="145">
        <v>705.69</v>
      </c>
      <c r="J351" s="145">
        <v>369.54</v>
      </c>
    </row>
    <row r="352" spans="1:10" ht="23.25">
      <c r="A352" s="135"/>
      <c r="B352" s="137">
        <v>20</v>
      </c>
      <c r="C352" s="153">
        <v>84.691</v>
      </c>
      <c r="D352" s="153">
        <v>84.7134</v>
      </c>
      <c r="E352" s="194">
        <f t="shared" si="33"/>
        <v>0.022399999999990428</v>
      </c>
      <c r="F352" s="170">
        <f t="shared" si="31"/>
        <v>93.27892062959282</v>
      </c>
      <c r="G352" s="194">
        <f t="shared" si="32"/>
        <v>240.1400000000001</v>
      </c>
      <c r="H352" s="137">
        <v>59</v>
      </c>
      <c r="I352" s="145">
        <v>788.94</v>
      </c>
      <c r="J352" s="145">
        <v>548.8</v>
      </c>
    </row>
    <row r="353" spans="1:10" ht="23.25">
      <c r="A353" s="135"/>
      <c r="B353" s="137">
        <v>21</v>
      </c>
      <c r="C353" s="153">
        <v>86.3421</v>
      </c>
      <c r="D353" s="153">
        <v>86.3754</v>
      </c>
      <c r="E353" s="194">
        <f t="shared" si="33"/>
        <v>0.033299999999997</v>
      </c>
      <c r="F353" s="170">
        <f t="shared" si="31"/>
        <v>127.09438571045763</v>
      </c>
      <c r="G353" s="194">
        <f t="shared" si="32"/>
        <v>262.01</v>
      </c>
      <c r="H353" s="137">
        <v>60</v>
      </c>
      <c r="I353" s="145">
        <v>818.98</v>
      </c>
      <c r="J353" s="145">
        <v>556.97</v>
      </c>
    </row>
    <row r="354" spans="1:10" ht="23.25">
      <c r="A354" s="135">
        <v>22229</v>
      </c>
      <c r="B354" s="137">
        <v>19</v>
      </c>
      <c r="C354" s="153">
        <v>88.929</v>
      </c>
      <c r="D354" s="153">
        <v>88.952</v>
      </c>
      <c r="E354" s="194">
        <f t="shared" si="33"/>
        <v>0.022999999999996135</v>
      </c>
      <c r="F354" s="170">
        <f t="shared" si="31"/>
        <v>107.22610722608921</v>
      </c>
      <c r="G354" s="194">
        <f t="shared" si="32"/>
        <v>214.5</v>
      </c>
      <c r="H354" s="137">
        <v>61</v>
      </c>
      <c r="I354" s="145">
        <v>778.76</v>
      </c>
      <c r="J354" s="145">
        <v>564.26</v>
      </c>
    </row>
    <row r="355" spans="1:10" ht="23.25">
      <c r="A355" s="135"/>
      <c r="B355" s="137">
        <v>20</v>
      </c>
      <c r="C355" s="153">
        <v>84.6215</v>
      </c>
      <c r="D355" s="153">
        <v>84.6422</v>
      </c>
      <c r="E355" s="194">
        <f t="shared" si="33"/>
        <v>0.020700000000005048</v>
      </c>
      <c r="F355" s="170">
        <f t="shared" si="31"/>
        <v>95.21619135236912</v>
      </c>
      <c r="G355" s="194">
        <f t="shared" si="32"/>
        <v>217.40000000000003</v>
      </c>
      <c r="H355" s="137">
        <v>62</v>
      </c>
      <c r="I355" s="145">
        <v>678.98</v>
      </c>
      <c r="J355" s="145">
        <v>461.58</v>
      </c>
    </row>
    <row r="356" spans="1:10" ht="23.25">
      <c r="A356" s="135"/>
      <c r="B356" s="137">
        <v>21</v>
      </c>
      <c r="C356" s="153">
        <v>86.3445</v>
      </c>
      <c r="D356" s="153">
        <v>86.3697</v>
      </c>
      <c r="E356" s="194">
        <f t="shared" si="33"/>
        <v>0.025199999999998113</v>
      </c>
      <c r="F356" s="170">
        <f t="shared" si="31"/>
        <v>94.92955624198794</v>
      </c>
      <c r="G356" s="194">
        <f t="shared" si="32"/>
        <v>265.4599999999999</v>
      </c>
      <c r="H356" s="137">
        <v>63</v>
      </c>
      <c r="I356" s="145">
        <v>779.79</v>
      </c>
      <c r="J356" s="145">
        <v>514.33</v>
      </c>
    </row>
    <row r="357" spans="1:10" ht="23.25">
      <c r="A357" s="135">
        <v>22235</v>
      </c>
      <c r="B357" s="137">
        <v>22</v>
      </c>
      <c r="C357" s="153">
        <v>85.0946</v>
      </c>
      <c r="D357" s="153">
        <v>85.1093</v>
      </c>
      <c r="E357" s="194">
        <f t="shared" si="33"/>
        <v>0.01470000000000482</v>
      </c>
      <c r="F357" s="170">
        <f t="shared" si="31"/>
        <v>69.78731485000392</v>
      </c>
      <c r="G357" s="194">
        <f t="shared" si="32"/>
        <v>210.63999999999993</v>
      </c>
      <c r="H357" s="137">
        <v>64</v>
      </c>
      <c r="I357" s="145">
        <v>606.8</v>
      </c>
      <c r="J357" s="145">
        <v>396.16</v>
      </c>
    </row>
    <row r="358" spans="1:10" ht="23.25">
      <c r="A358" s="135"/>
      <c r="B358" s="137">
        <v>23</v>
      </c>
      <c r="C358" s="153">
        <v>87.6596</v>
      </c>
      <c r="D358" s="153">
        <v>87.6705</v>
      </c>
      <c r="E358" s="194">
        <f t="shared" si="33"/>
        <v>0.010900000000006571</v>
      </c>
      <c r="F358" s="170">
        <f t="shared" si="31"/>
        <v>52.856173019137664</v>
      </c>
      <c r="G358" s="194">
        <f t="shared" si="32"/>
        <v>206.22000000000003</v>
      </c>
      <c r="H358" s="137">
        <v>65</v>
      </c>
      <c r="I358" s="145">
        <v>787.95</v>
      </c>
      <c r="J358" s="145">
        <v>581.73</v>
      </c>
    </row>
    <row r="359" spans="1:10" ht="23.25">
      <c r="A359" s="135"/>
      <c r="B359" s="137">
        <v>24</v>
      </c>
      <c r="C359" s="153">
        <v>88.0094</v>
      </c>
      <c r="D359" s="153">
        <v>88.0132</v>
      </c>
      <c r="E359" s="194">
        <f t="shared" si="33"/>
        <v>0.0037999999999982492</v>
      </c>
      <c r="F359" s="170">
        <f t="shared" si="31"/>
        <v>21.76901924838593</v>
      </c>
      <c r="G359" s="194">
        <f t="shared" si="32"/>
        <v>174.56000000000006</v>
      </c>
      <c r="H359" s="137">
        <v>66</v>
      </c>
      <c r="I359" s="145">
        <v>741.82</v>
      </c>
      <c r="J359" s="145">
        <v>567.26</v>
      </c>
    </row>
    <row r="360" spans="1:10" ht="23.25">
      <c r="A360" s="135">
        <v>22244</v>
      </c>
      <c r="B360" s="137">
        <v>25</v>
      </c>
      <c r="C360" s="153">
        <v>87.0466</v>
      </c>
      <c r="D360" s="153">
        <v>87.057</v>
      </c>
      <c r="E360" s="194">
        <f t="shared" si="33"/>
        <v>0.010400000000004184</v>
      </c>
      <c r="F360" s="170">
        <f t="shared" si="31"/>
        <v>70.81092122287862</v>
      </c>
      <c r="G360" s="194">
        <f t="shared" si="32"/>
        <v>146.87</v>
      </c>
      <c r="H360" s="137">
        <v>67</v>
      </c>
      <c r="I360" s="145">
        <v>671.59</v>
      </c>
      <c r="J360" s="145">
        <v>524.72</v>
      </c>
    </row>
    <row r="361" spans="1:10" ht="23.25">
      <c r="A361" s="135"/>
      <c r="B361" s="137">
        <v>26</v>
      </c>
      <c r="C361" s="153">
        <v>85.7716</v>
      </c>
      <c r="D361" s="153">
        <v>85.776</v>
      </c>
      <c r="E361" s="194">
        <f t="shared" si="33"/>
        <v>0.0043999999999897454</v>
      </c>
      <c r="F361" s="170">
        <f t="shared" si="31"/>
        <v>18.443224210880437</v>
      </c>
      <c r="G361" s="194">
        <f t="shared" si="32"/>
        <v>238.57</v>
      </c>
      <c r="H361" s="137">
        <v>68</v>
      </c>
      <c r="I361" s="145">
        <v>577.48</v>
      </c>
      <c r="J361" s="145">
        <v>338.91</v>
      </c>
    </row>
    <row r="362" spans="1:10" ht="23.25">
      <c r="A362" s="135"/>
      <c r="B362" s="137">
        <v>27</v>
      </c>
      <c r="C362" s="153">
        <v>86.3427</v>
      </c>
      <c r="D362" s="153">
        <v>86.3509</v>
      </c>
      <c r="E362" s="194">
        <f t="shared" si="33"/>
        <v>0.008200000000002206</v>
      </c>
      <c r="F362" s="170">
        <f t="shared" si="31"/>
        <v>35.601094082413084</v>
      </c>
      <c r="G362" s="194">
        <f t="shared" si="32"/>
        <v>230.32999999999998</v>
      </c>
      <c r="H362" s="137">
        <v>69</v>
      </c>
      <c r="I362" s="145">
        <v>624.5</v>
      </c>
      <c r="J362" s="145">
        <v>394.17</v>
      </c>
    </row>
    <row r="363" spans="1:10" ht="23.25">
      <c r="A363" s="135">
        <v>22256</v>
      </c>
      <c r="B363" s="137">
        <v>1</v>
      </c>
      <c r="C363" s="153">
        <v>85.444</v>
      </c>
      <c r="D363" s="153">
        <v>85.4515</v>
      </c>
      <c r="E363" s="194">
        <f t="shared" si="33"/>
        <v>0.007499999999993179</v>
      </c>
      <c r="F363" s="170">
        <f t="shared" si="31"/>
        <v>21.766891107479623</v>
      </c>
      <c r="G363" s="194">
        <f t="shared" si="32"/>
        <v>344.56</v>
      </c>
      <c r="H363" s="137">
        <v>70</v>
      </c>
      <c r="I363" s="145">
        <v>754.37</v>
      </c>
      <c r="J363" s="145">
        <v>409.81</v>
      </c>
    </row>
    <row r="364" spans="1:10" ht="23.25">
      <c r="A364" s="135"/>
      <c r="B364" s="137">
        <v>2</v>
      </c>
      <c r="C364" s="153">
        <v>87.5111</v>
      </c>
      <c r="D364" s="153">
        <v>87.52</v>
      </c>
      <c r="E364" s="194">
        <f t="shared" si="33"/>
        <v>0.008899999999997021</v>
      </c>
      <c r="F364" s="170">
        <f t="shared" si="31"/>
        <v>26.969696969687938</v>
      </c>
      <c r="G364" s="194">
        <f t="shared" si="32"/>
        <v>330.00000000000006</v>
      </c>
      <c r="H364" s="137">
        <v>71</v>
      </c>
      <c r="I364" s="145">
        <v>683.83</v>
      </c>
      <c r="J364" s="145">
        <v>353.83</v>
      </c>
    </row>
    <row r="365" spans="1:10" ht="23.25">
      <c r="A365" s="135"/>
      <c r="B365" s="137">
        <v>3</v>
      </c>
      <c r="C365" s="153">
        <v>85.9028</v>
      </c>
      <c r="D365" s="153">
        <v>85.9075</v>
      </c>
      <c r="E365" s="194">
        <f t="shared" si="33"/>
        <v>0.004699999999999704</v>
      </c>
      <c r="F365" s="170">
        <f t="shared" si="31"/>
        <v>17.98079498067908</v>
      </c>
      <c r="G365" s="194">
        <f t="shared" si="32"/>
        <v>261.39</v>
      </c>
      <c r="H365" s="137">
        <v>72</v>
      </c>
      <c r="I365" s="145">
        <v>816.68</v>
      </c>
      <c r="J365" s="145">
        <v>555.29</v>
      </c>
    </row>
    <row r="366" spans="1:10" ht="23.25">
      <c r="A366" s="135">
        <v>22263</v>
      </c>
      <c r="B366" s="137">
        <v>4</v>
      </c>
      <c r="C366" s="153">
        <v>85.0493</v>
      </c>
      <c r="D366" s="153">
        <v>85.0594</v>
      </c>
      <c r="E366" s="194">
        <f t="shared" si="33"/>
        <v>0.010099999999994225</v>
      </c>
      <c r="F366" s="170">
        <f t="shared" si="31"/>
        <v>33.30695158948102</v>
      </c>
      <c r="G366" s="194">
        <f t="shared" si="32"/>
        <v>303.24</v>
      </c>
      <c r="H366" s="137">
        <v>73</v>
      </c>
      <c r="I366" s="145">
        <v>867.96</v>
      </c>
      <c r="J366" s="145">
        <v>564.72</v>
      </c>
    </row>
    <row r="367" spans="1:10" ht="23.25">
      <c r="A367" s="135"/>
      <c r="B367" s="137">
        <v>5</v>
      </c>
      <c r="C367" s="153">
        <v>85.0735</v>
      </c>
      <c r="D367" s="153">
        <v>85.0845</v>
      </c>
      <c r="E367" s="194">
        <f t="shared" si="33"/>
        <v>0.01100000000000989</v>
      </c>
      <c r="F367" s="170">
        <f t="shared" si="31"/>
        <v>31.914584965357854</v>
      </c>
      <c r="G367" s="194">
        <f t="shared" si="32"/>
        <v>344.67</v>
      </c>
      <c r="H367" s="137">
        <v>74</v>
      </c>
      <c r="I367" s="145">
        <v>713.61</v>
      </c>
      <c r="J367" s="145">
        <v>368.94</v>
      </c>
    </row>
    <row r="368" spans="1:10" ht="23.25">
      <c r="A368" s="135"/>
      <c r="B368" s="137">
        <v>6</v>
      </c>
      <c r="C368" s="153">
        <v>87.4469</v>
      </c>
      <c r="D368" s="153">
        <v>87.4569</v>
      </c>
      <c r="E368" s="194">
        <f t="shared" si="33"/>
        <v>0.010000000000005116</v>
      </c>
      <c r="F368" s="170">
        <f t="shared" si="31"/>
        <v>27.609055770306774</v>
      </c>
      <c r="G368" s="194">
        <f t="shared" si="32"/>
        <v>362.20000000000005</v>
      </c>
      <c r="H368" s="137">
        <v>75</v>
      </c>
      <c r="I368" s="145">
        <v>669.83</v>
      </c>
      <c r="J368" s="145">
        <v>307.63</v>
      </c>
    </row>
    <row r="369" spans="1:10" ht="23.25">
      <c r="A369" s="135">
        <v>22275</v>
      </c>
      <c r="B369" s="137">
        <v>7</v>
      </c>
      <c r="C369" s="153">
        <v>86.4764</v>
      </c>
      <c r="D369" s="153">
        <v>86.4896</v>
      </c>
      <c r="E369" s="194">
        <f t="shared" si="33"/>
        <v>0.013199999999997658</v>
      </c>
      <c r="F369" s="170">
        <f t="shared" si="31"/>
        <v>35.87053996031864</v>
      </c>
      <c r="G369" s="194">
        <f t="shared" si="32"/>
        <v>367.99</v>
      </c>
      <c r="H369" s="137">
        <v>76</v>
      </c>
      <c r="I369" s="145">
        <v>712.85</v>
      </c>
      <c r="J369" s="145">
        <v>344.86</v>
      </c>
    </row>
    <row r="370" spans="1:10" ht="23.25">
      <c r="A370" s="135"/>
      <c r="B370" s="137">
        <v>8</v>
      </c>
      <c r="C370" s="153">
        <v>84.8341</v>
      </c>
      <c r="D370" s="153">
        <v>84.841</v>
      </c>
      <c r="E370" s="194">
        <f t="shared" si="33"/>
        <v>0.006899999999987472</v>
      </c>
      <c r="F370" s="170">
        <f t="shared" si="31"/>
        <v>19.295841606273868</v>
      </c>
      <c r="G370" s="194">
        <f t="shared" si="32"/>
        <v>357.59</v>
      </c>
      <c r="H370" s="137">
        <v>77</v>
      </c>
      <c r="I370" s="145">
        <v>671.92</v>
      </c>
      <c r="J370" s="145">
        <v>314.33</v>
      </c>
    </row>
    <row r="371" spans="1:10" ht="23.25">
      <c r="A371" s="135"/>
      <c r="B371" s="137">
        <v>9</v>
      </c>
      <c r="C371" s="153">
        <v>87.6947</v>
      </c>
      <c r="D371" s="153">
        <v>87.7064</v>
      </c>
      <c r="E371" s="194">
        <f t="shared" si="33"/>
        <v>0.011700000000004707</v>
      </c>
      <c r="F371" s="170">
        <f t="shared" si="31"/>
        <v>38.445108927824094</v>
      </c>
      <c r="G371" s="194">
        <f t="shared" si="32"/>
        <v>304.33000000000004</v>
      </c>
      <c r="H371" s="137">
        <v>78</v>
      </c>
      <c r="I371" s="145">
        <v>735.21</v>
      </c>
      <c r="J371" s="145">
        <v>430.88</v>
      </c>
    </row>
    <row r="372" spans="1:10" ht="23.25">
      <c r="A372" s="135">
        <v>22289</v>
      </c>
      <c r="B372" s="137">
        <v>19</v>
      </c>
      <c r="C372" s="153">
        <v>89.0088</v>
      </c>
      <c r="D372" s="153">
        <v>89.0229</v>
      </c>
      <c r="E372" s="194">
        <f t="shared" si="33"/>
        <v>0.014100000000013324</v>
      </c>
      <c r="F372" s="170">
        <f t="shared" si="31"/>
        <v>40.37338220138966</v>
      </c>
      <c r="G372" s="194">
        <f t="shared" si="32"/>
        <v>349.24</v>
      </c>
      <c r="H372" s="137">
        <v>79</v>
      </c>
      <c r="I372" s="145">
        <v>719.21</v>
      </c>
      <c r="J372" s="145">
        <v>369.97</v>
      </c>
    </row>
    <row r="373" spans="1:10" ht="23.25">
      <c r="A373" s="135"/>
      <c r="B373" s="137">
        <v>20</v>
      </c>
      <c r="C373" s="153">
        <v>84.6519</v>
      </c>
      <c r="D373" s="153">
        <v>84.6673</v>
      </c>
      <c r="E373" s="194">
        <f t="shared" si="33"/>
        <v>0.015399999999999636</v>
      </c>
      <c r="F373" s="170">
        <f t="shared" si="31"/>
        <v>54.0218192022999</v>
      </c>
      <c r="G373" s="194">
        <f t="shared" si="32"/>
        <v>285.07000000000005</v>
      </c>
      <c r="H373" s="137">
        <v>80</v>
      </c>
      <c r="I373" s="145">
        <v>798.22</v>
      </c>
      <c r="J373" s="145">
        <v>513.15</v>
      </c>
    </row>
    <row r="374" spans="1:10" ht="23.25">
      <c r="A374" s="135"/>
      <c r="B374" s="137">
        <v>21</v>
      </c>
      <c r="C374" s="153">
        <v>86.4027</v>
      </c>
      <c r="D374" s="153">
        <v>86.4158</v>
      </c>
      <c r="E374" s="194">
        <f t="shared" si="33"/>
        <v>0.01310000000000855</v>
      </c>
      <c r="F374" s="170">
        <f t="shared" si="31"/>
        <v>42.33453981388492</v>
      </c>
      <c r="G374" s="194">
        <f t="shared" si="32"/>
        <v>309.43999999999994</v>
      </c>
      <c r="H374" s="137">
        <v>81</v>
      </c>
      <c r="I374" s="145">
        <v>781.29</v>
      </c>
      <c r="J374" s="145">
        <v>471.85</v>
      </c>
    </row>
    <row r="375" spans="1:10" ht="23.25">
      <c r="A375" s="135">
        <v>22298</v>
      </c>
      <c r="B375" s="137">
        <v>22</v>
      </c>
      <c r="C375" s="153">
        <v>85.1643</v>
      </c>
      <c r="D375" s="153">
        <v>85.1764</v>
      </c>
      <c r="E375" s="194">
        <f t="shared" si="33"/>
        <v>0.012100000000003774</v>
      </c>
      <c r="F375" s="170">
        <f t="shared" si="31"/>
        <v>44.75183075672673</v>
      </c>
      <c r="G375" s="194">
        <f t="shared" si="32"/>
        <v>270.38</v>
      </c>
      <c r="H375" s="137">
        <v>82</v>
      </c>
      <c r="I375" s="145">
        <v>851.37</v>
      </c>
      <c r="J375" s="145">
        <v>580.99</v>
      </c>
    </row>
    <row r="376" spans="1:10" ht="23.25">
      <c r="A376" s="135"/>
      <c r="B376" s="137">
        <v>23</v>
      </c>
      <c r="C376" s="153">
        <v>87.7124</v>
      </c>
      <c r="D376" s="153">
        <v>87.7278</v>
      </c>
      <c r="E376" s="194">
        <f t="shared" si="33"/>
        <v>0.015399999999999636</v>
      </c>
      <c r="F376" s="170">
        <f t="shared" si="31"/>
        <v>43.529877324890144</v>
      </c>
      <c r="G376" s="194">
        <f t="shared" si="32"/>
        <v>353.78000000000003</v>
      </c>
      <c r="H376" s="137">
        <v>83</v>
      </c>
      <c r="I376" s="145">
        <v>711.72</v>
      </c>
      <c r="J376" s="145">
        <v>357.94</v>
      </c>
    </row>
    <row r="377" spans="1:10" ht="23.25">
      <c r="A377" s="135"/>
      <c r="B377" s="137">
        <v>24</v>
      </c>
      <c r="C377" s="153">
        <v>88.0661</v>
      </c>
      <c r="D377" s="153">
        <v>88.0794</v>
      </c>
      <c r="E377" s="194">
        <f t="shared" si="33"/>
        <v>0.013300000000000978</v>
      </c>
      <c r="F377" s="170">
        <f t="shared" si="31"/>
        <v>44.64885188666906</v>
      </c>
      <c r="G377" s="194">
        <f t="shared" si="32"/>
        <v>297.88</v>
      </c>
      <c r="H377" s="137">
        <v>84</v>
      </c>
      <c r="I377" s="145">
        <v>794.03</v>
      </c>
      <c r="J377" s="145">
        <v>496.15</v>
      </c>
    </row>
    <row r="378" spans="1:10" ht="23.25">
      <c r="A378" s="135">
        <v>22307</v>
      </c>
      <c r="B378" s="137">
        <v>25</v>
      </c>
      <c r="C378" s="153">
        <v>87.065</v>
      </c>
      <c r="D378" s="153">
        <v>87.0824</v>
      </c>
      <c r="E378" s="194">
        <f t="shared" si="33"/>
        <v>0.017400000000009186</v>
      </c>
      <c r="F378" s="170">
        <f t="shared" si="31"/>
        <v>55.96114881165918</v>
      </c>
      <c r="G378" s="194">
        <f t="shared" si="32"/>
        <v>310.92999999999995</v>
      </c>
      <c r="H378" s="137">
        <v>85</v>
      </c>
      <c r="I378" s="145">
        <v>732.9</v>
      </c>
      <c r="J378" s="145">
        <v>421.97</v>
      </c>
    </row>
    <row r="379" spans="1:10" ht="23.25">
      <c r="A379" s="135"/>
      <c r="B379" s="137">
        <v>26</v>
      </c>
      <c r="C379" s="153">
        <v>85.8426</v>
      </c>
      <c r="D379" s="153">
        <v>85.8616</v>
      </c>
      <c r="E379" s="194">
        <f t="shared" si="33"/>
        <v>0.018999999999991246</v>
      </c>
      <c r="F379" s="170">
        <f t="shared" si="31"/>
        <v>59.05389444890672</v>
      </c>
      <c r="G379" s="194">
        <f t="shared" si="32"/>
        <v>321.74</v>
      </c>
      <c r="H379" s="137">
        <v>86</v>
      </c>
      <c r="I379" s="145">
        <v>707.6</v>
      </c>
      <c r="J379" s="145">
        <v>385.86</v>
      </c>
    </row>
    <row r="380" spans="1:10" ht="23.25">
      <c r="A380" s="135"/>
      <c r="B380" s="137">
        <v>27</v>
      </c>
      <c r="C380" s="153">
        <v>86.3463</v>
      </c>
      <c r="D380" s="153">
        <v>86.3648</v>
      </c>
      <c r="E380" s="194">
        <f t="shared" si="33"/>
        <v>0.01850000000000307</v>
      </c>
      <c r="F380" s="170">
        <f t="shared" si="31"/>
        <v>60.03959367800302</v>
      </c>
      <c r="G380" s="194">
        <f t="shared" si="32"/>
        <v>308.13</v>
      </c>
      <c r="H380" s="137">
        <v>87</v>
      </c>
      <c r="I380" s="145">
        <v>826.35</v>
      </c>
      <c r="J380" s="145">
        <v>518.22</v>
      </c>
    </row>
    <row r="381" spans="1:10" ht="23.25">
      <c r="A381" s="135">
        <v>22320</v>
      </c>
      <c r="B381" s="137">
        <v>19</v>
      </c>
      <c r="C381" s="153">
        <v>89.0088</v>
      </c>
      <c r="D381" s="153">
        <v>89.0229</v>
      </c>
      <c r="E381" s="194">
        <f aca="true" t="shared" si="34" ref="E381:E587">D381-C381</f>
        <v>0.014100000000013324</v>
      </c>
      <c r="F381" s="170">
        <f aca="true" t="shared" si="35" ref="F381:F444">((10^6)*E381/G381)</f>
        <v>40.37338220138966</v>
      </c>
      <c r="G381" s="194">
        <f aca="true" t="shared" si="36" ref="G381:G509">I381-J381</f>
        <v>349.24</v>
      </c>
      <c r="H381" s="137">
        <v>88</v>
      </c>
      <c r="I381" s="145">
        <v>719.21</v>
      </c>
      <c r="J381" s="145">
        <v>369.97</v>
      </c>
    </row>
    <row r="382" spans="1:10" ht="23.25">
      <c r="A382" s="135"/>
      <c r="B382" s="137">
        <v>20</v>
      </c>
      <c r="C382" s="153">
        <v>84.6519</v>
      </c>
      <c r="D382" s="153">
        <v>84.6673</v>
      </c>
      <c r="E382" s="194">
        <f t="shared" si="34"/>
        <v>0.015399999999999636</v>
      </c>
      <c r="F382" s="170">
        <f t="shared" si="35"/>
        <v>54.0218192022999</v>
      </c>
      <c r="G382" s="194">
        <f t="shared" si="36"/>
        <v>285.07000000000005</v>
      </c>
      <c r="H382" s="137">
        <v>89</v>
      </c>
      <c r="I382" s="145">
        <v>798.22</v>
      </c>
      <c r="J382" s="145">
        <v>513.15</v>
      </c>
    </row>
    <row r="383" spans="1:10" ht="23.25">
      <c r="A383" s="135"/>
      <c r="B383" s="137">
        <v>21</v>
      </c>
      <c r="C383" s="153">
        <v>86.4027</v>
      </c>
      <c r="D383" s="153">
        <v>86.4158</v>
      </c>
      <c r="E383" s="194">
        <f t="shared" si="34"/>
        <v>0.01310000000000855</v>
      </c>
      <c r="F383" s="170">
        <f t="shared" si="35"/>
        <v>42.33453981388492</v>
      </c>
      <c r="G383" s="194">
        <f t="shared" si="36"/>
        <v>309.43999999999994</v>
      </c>
      <c r="H383" s="137">
        <v>90</v>
      </c>
      <c r="I383" s="145">
        <v>781.29</v>
      </c>
      <c r="J383" s="145">
        <v>471.85</v>
      </c>
    </row>
    <row r="384" spans="1:10" ht="23.25">
      <c r="A384" s="135">
        <v>22329</v>
      </c>
      <c r="B384" s="137">
        <v>22</v>
      </c>
      <c r="C384" s="153">
        <v>85.1643</v>
      </c>
      <c r="D384" s="153">
        <v>85.1764</v>
      </c>
      <c r="E384" s="194">
        <f t="shared" si="34"/>
        <v>0.012100000000003774</v>
      </c>
      <c r="F384" s="170">
        <f t="shared" si="35"/>
        <v>44.75183075672673</v>
      </c>
      <c r="G384" s="194">
        <f t="shared" si="36"/>
        <v>270.38</v>
      </c>
      <c r="H384" s="137">
        <v>91</v>
      </c>
      <c r="I384" s="145">
        <v>851.37</v>
      </c>
      <c r="J384" s="145">
        <v>580.99</v>
      </c>
    </row>
    <row r="385" spans="1:10" ht="23.25">
      <c r="A385" s="135"/>
      <c r="B385" s="137">
        <v>23</v>
      </c>
      <c r="C385" s="153">
        <v>87.7124</v>
      </c>
      <c r="D385" s="153">
        <v>87.7278</v>
      </c>
      <c r="E385" s="194">
        <f t="shared" si="34"/>
        <v>0.015399999999999636</v>
      </c>
      <c r="F385" s="170">
        <f t="shared" si="35"/>
        <v>43.529877324890144</v>
      </c>
      <c r="G385" s="194">
        <f t="shared" si="36"/>
        <v>353.78000000000003</v>
      </c>
      <c r="H385" s="137">
        <v>92</v>
      </c>
      <c r="I385" s="145">
        <v>711.72</v>
      </c>
      <c r="J385" s="145">
        <v>357.94</v>
      </c>
    </row>
    <row r="386" spans="1:26" s="198" customFormat="1" ht="23.25">
      <c r="A386" s="135"/>
      <c r="B386" s="137">
        <v>24</v>
      </c>
      <c r="C386" s="153">
        <v>88.0661</v>
      </c>
      <c r="D386" s="153">
        <v>88.0794</v>
      </c>
      <c r="E386" s="194">
        <f t="shared" si="34"/>
        <v>0.013300000000000978</v>
      </c>
      <c r="F386" s="170">
        <f t="shared" si="35"/>
        <v>44.64885188666906</v>
      </c>
      <c r="G386" s="194">
        <f t="shared" si="36"/>
        <v>297.88</v>
      </c>
      <c r="H386" s="137">
        <v>93</v>
      </c>
      <c r="I386" s="145">
        <v>794.03</v>
      </c>
      <c r="J386" s="145">
        <v>496.15</v>
      </c>
      <c r="K386" s="199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</row>
    <row r="387" spans="1:10" ht="23.25">
      <c r="A387" s="135">
        <v>22338</v>
      </c>
      <c r="B387" s="137">
        <v>25</v>
      </c>
      <c r="C387" s="153">
        <v>87.065</v>
      </c>
      <c r="D387" s="153">
        <v>87.0824</v>
      </c>
      <c r="E387" s="194">
        <f t="shared" si="34"/>
        <v>0.017400000000009186</v>
      </c>
      <c r="F387" s="170">
        <f t="shared" si="35"/>
        <v>55.96114881165918</v>
      </c>
      <c r="G387" s="194">
        <f t="shared" si="36"/>
        <v>310.92999999999995</v>
      </c>
      <c r="H387" s="137">
        <v>94</v>
      </c>
      <c r="I387" s="145">
        <v>732.9</v>
      </c>
      <c r="J387" s="145">
        <v>421.97</v>
      </c>
    </row>
    <row r="388" spans="1:10" ht="23.25">
      <c r="A388" s="135"/>
      <c r="B388" s="137">
        <v>26</v>
      </c>
      <c r="C388" s="153">
        <v>85.8426</v>
      </c>
      <c r="D388" s="153">
        <v>85.8616</v>
      </c>
      <c r="E388" s="194">
        <f t="shared" si="34"/>
        <v>0.018999999999991246</v>
      </c>
      <c r="F388" s="170">
        <f t="shared" si="35"/>
        <v>59.05389444890672</v>
      </c>
      <c r="G388" s="194">
        <f t="shared" si="36"/>
        <v>321.74</v>
      </c>
      <c r="H388" s="137">
        <v>95</v>
      </c>
      <c r="I388" s="145">
        <v>707.6</v>
      </c>
      <c r="J388" s="145">
        <v>385.86</v>
      </c>
    </row>
    <row r="389" spans="1:10" ht="23.25">
      <c r="A389" s="135"/>
      <c r="B389" s="137">
        <v>27</v>
      </c>
      <c r="C389" s="153">
        <v>86.3463</v>
      </c>
      <c r="D389" s="153">
        <v>86.3648</v>
      </c>
      <c r="E389" s="194">
        <f t="shared" si="34"/>
        <v>0.01850000000000307</v>
      </c>
      <c r="F389" s="170">
        <f t="shared" si="35"/>
        <v>60.03959367800302</v>
      </c>
      <c r="G389" s="194">
        <f t="shared" si="36"/>
        <v>308.13</v>
      </c>
      <c r="H389" s="137">
        <v>96</v>
      </c>
      <c r="I389" s="145">
        <v>826.35</v>
      </c>
      <c r="J389" s="145">
        <v>518.22</v>
      </c>
    </row>
    <row r="390" spans="1:10" ht="23.25">
      <c r="A390" s="135">
        <v>22361</v>
      </c>
      <c r="B390" s="137">
        <v>13</v>
      </c>
      <c r="C390" s="153">
        <v>84.7298</v>
      </c>
      <c r="D390" s="153">
        <v>84.7379</v>
      </c>
      <c r="E390" s="194">
        <f t="shared" si="34"/>
        <v>0.008099999999998886</v>
      </c>
      <c r="F390" s="170">
        <f t="shared" si="35"/>
        <v>26.298701298697683</v>
      </c>
      <c r="G390" s="194">
        <f t="shared" si="36"/>
        <v>308</v>
      </c>
      <c r="H390" s="137">
        <v>97</v>
      </c>
      <c r="I390" s="145">
        <v>864.39</v>
      </c>
      <c r="J390" s="145">
        <v>556.39</v>
      </c>
    </row>
    <row r="391" spans="1:10" ht="23.25">
      <c r="A391" s="135"/>
      <c r="B391" s="137">
        <v>14</v>
      </c>
      <c r="C391" s="153">
        <v>86.7321</v>
      </c>
      <c r="D391" s="153">
        <v>86.7422</v>
      </c>
      <c r="E391" s="194">
        <f t="shared" si="34"/>
        <v>0.010099999999994225</v>
      </c>
      <c r="F391" s="170">
        <f t="shared" si="35"/>
        <v>30.642274202828265</v>
      </c>
      <c r="G391" s="194">
        <f t="shared" si="36"/>
        <v>329.61</v>
      </c>
      <c r="H391" s="137">
        <v>98</v>
      </c>
      <c r="I391" s="145">
        <v>846.14</v>
      </c>
      <c r="J391" s="145">
        <v>516.53</v>
      </c>
    </row>
    <row r="392" spans="1:10" ht="23.25">
      <c r="A392" s="135"/>
      <c r="B392" s="137">
        <v>15</v>
      </c>
      <c r="C392" s="153">
        <v>85.9365</v>
      </c>
      <c r="D392" s="153">
        <v>85.946</v>
      </c>
      <c r="E392" s="194">
        <f t="shared" si="34"/>
        <v>0.009500000000002728</v>
      </c>
      <c r="F392" s="170">
        <f t="shared" si="35"/>
        <v>29.303803325218947</v>
      </c>
      <c r="G392" s="194">
        <f t="shared" si="36"/>
        <v>324.18999999999994</v>
      </c>
      <c r="H392" s="137">
        <v>99</v>
      </c>
      <c r="I392" s="145">
        <v>867.05</v>
      </c>
      <c r="J392" s="145">
        <v>542.86</v>
      </c>
    </row>
    <row r="393" spans="1:10" ht="23.25">
      <c r="A393" s="135">
        <v>22367</v>
      </c>
      <c r="B393" s="137">
        <v>16</v>
      </c>
      <c r="C393" s="153">
        <v>86.1122</v>
      </c>
      <c r="D393" s="153">
        <v>86.1218</v>
      </c>
      <c r="E393" s="194">
        <f t="shared" si="34"/>
        <v>0.009599999999991837</v>
      </c>
      <c r="F393" s="170">
        <f t="shared" si="35"/>
        <v>29.09796314255528</v>
      </c>
      <c r="G393" s="194">
        <f t="shared" si="36"/>
        <v>329.91999999999996</v>
      </c>
      <c r="H393" s="137">
        <v>100</v>
      </c>
      <c r="I393" s="145">
        <v>664.56</v>
      </c>
      <c r="J393" s="145">
        <v>334.64</v>
      </c>
    </row>
    <row r="394" spans="1:10" ht="23.25">
      <c r="A394" s="135"/>
      <c r="B394" s="137">
        <v>17</v>
      </c>
      <c r="C394" s="153">
        <v>87.1827</v>
      </c>
      <c r="D394" s="153">
        <v>87.1908</v>
      </c>
      <c r="E394" s="194">
        <f t="shared" si="34"/>
        <v>0.008099999999998886</v>
      </c>
      <c r="F394" s="170">
        <f t="shared" si="35"/>
        <v>21.453543807603783</v>
      </c>
      <c r="G394" s="194">
        <f t="shared" si="36"/>
        <v>377.56000000000006</v>
      </c>
      <c r="H394" s="137">
        <v>101</v>
      </c>
      <c r="I394" s="145">
        <v>719.34</v>
      </c>
      <c r="J394" s="145">
        <v>341.78</v>
      </c>
    </row>
    <row r="395" spans="1:10" ht="24" thickBot="1">
      <c r="A395" s="203"/>
      <c r="B395" s="204">
        <v>18</v>
      </c>
      <c r="C395" s="205">
        <v>85.1523</v>
      </c>
      <c r="D395" s="205">
        <v>85.1623</v>
      </c>
      <c r="E395" s="206">
        <f t="shared" si="34"/>
        <v>0.010000000000005116</v>
      </c>
      <c r="F395" s="207">
        <f t="shared" si="35"/>
        <v>35.502538431516</v>
      </c>
      <c r="G395" s="206">
        <f t="shared" si="36"/>
        <v>281.6700000000001</v>
      </c>
      <c r="H395" s="204">
        <v>102</v>
      </c>
      <c r="I395" s="208">
        <v>818.2</v>
      </c>
      <c r="J395" s="208">
        <v>536.53</v>
      </c>
    </row>
    <row r="396" spans="1:10" ht="23.25">
      <c r="A396" s="180">
        <v>22381</v>
      </c>
      <c r="B396" s="181">
        <v>25</v>
      </c>
      <c r="C396" s="182">
        <v>87.1375</v>
      </c>
      <c r="D396" s="182">
        <v>87.1392</v>
      </c>
      <c r="E396" s="202">
        <f t="shared" si="34"/>
        <v>0.0016999999999995907</v>
      </c>
      <c r="F396" s="201">
        <f t="shared" si="35"/>
        <v>6.034788782391163</v>
      </c>
      <c r="G396" s="202">
        <f t="shared" si="36"/>
        <v>281.7</v>
      </c>
      <c r="H396" s="181">
        <v>1</v>
      </c>
      <c r="I396" s="186">
        <v>744.29</v>
      </c>
      <c r="J396" s="186">
        <v>462.59</v>
      </c>
    </row>
    <row r="397" spans="1:10" ht="23.25">
      <c r="A397" s="135"/>
      <c r="B397" s="137">
        <v>26</v>
      </c>
      <c r="C397" s="153">
        <v>85.8836</v>
      </c>
      <c r="D397" s="153">
        <v>85.8873</v>
      </c>
      <c r="E397" s="194">
        <f t="shared" si="34"/>
        <v>0.0036999999999949296</v>
      </c>
      <c r="F397" s="170">
        <f t="shared" si="35"/>
        <v>12.0753239123884</v>
      </c>
      <c r="G397" s="194">
        <f t="shared" si="36"/>
        <v>306.40999999999997</v>
      </c>
      <c r="H397" s="137">
        <v>2</v>
      </c>
      <c r="I397" s="145">
        <v>825.3</v>
      </c>
      <c r="J397" s="145">
        <v>518.89</v>
      </c>
    </row>
    <row r="398" spans="1:10" ht="23.25">
      <c r="A398" s="135"/>
      <c r="B398" s="137">
        <v>27</v>
      </c>
      <c r="C398" s="153">
        <v>86.4235</v>
      </c>
      <c r="D398" s="153">
        <v>86.4238</v>
      </c>
      <c r="E398" s="194">
        <f t="shared" si="34"/>
        <v>0.0002999999999957481</v>
      </c>
      <c r="F398" s="170">
        <f t="shared" si="35"/>
        <v>1.031353135298914</v>
      </c>
      <c r="G398" s="194">
        <f t="shared" si="36"/>
        <v>290.88</v>
      </c>
      <c r="H398" s="137">
        <v>3</v>
      </c>
      <c r="I398" s="145">
        <v>824.22</v>
      </c>
      <c r="J398" s="145">
        <v>533.34</v>
      </c>
    </row>
    <row r="399" spans="1:10" ht="23.25">
      <c r="A399" s="135">
        <v>22396</v>
      </c>
      <c r="B399" s="137">
        <v>28</v>
      </c>
      <c r="C399" s="153">
        <v>87.2847</v>
      </c>
      <c r="D399" s="153">
        <v>87.3019</v>
      </c>
      <c r="E399" s="194">
        <f t="shared" si="34"/>
        <v>0.017200000000002547</v>
      </c>
      <c r="F399" s="170">
        <f t="shared" si="35"/>
        <v>57.85985804151965</v>
      </c>
      <c r="G399" s="194">
        <f t="shared" si="36"/>
        <v>297.27</v>
      </c>
      <c r="H399" s="137">
        <v>4</v>
      </c>
      <c r="I399" s="145">
        <v>815.55</v>
      </c>
      <c r="J399" s="145">
        <v>518.28</v>
      </c>
    </row>
    <row r="400" spans="1:10" ht="23.25">
      <c r="A400" s="135"/>
      <c r="B400" s="137">
        <v>29</v>
      </c>
      <c r="C400" s="153">
        <v>85.327</v>
      </c>
      <c r="D400" s="153">
        <v>85.3481</v>
      </c>
      <c r="E400" s="194">
        <f t="shared" si="34"/>
        <v>0.021100000000004115</v>
      </c>
      <c r="F400" s="170">
        <f t="shared" si="35"/>
        <v>62.30621585709172</v>
      </c>
      <c r="G400" s="194">
        <f t="shared" si="36"/>
        <v>338.65000000000003</v>
      </c>
      <c r="H400" s="137">
        <v>5</v>
      </c>
      <c r="I400" s="145">
        <v>740.35</v>
      </c>
      <c r="J400" s="145">
        <v>401.7</v>
      </c>
    </row>
    <row r="401" spans="1:10" ht="23.25">
      <c r="A401" s="135"/>
      <c r="B401" s="137">
        <v>30</v>
      </c>
      <c r="C401" s="153">
        <v>85.0751</v>
      </c>
      <c r="D401" s="153">
        <v>85.0988</v>
      </c>
      <c r="E401" s="194">
        <f t="shared" si="34"/>
        <v>0.02369999999999095</v>
      </c>
      <c r="F401" s="170">
        <f t="shared" si="35"/>
        <v>74.8555004579481</v>
      </c>
      <c r="G401" s="194">
        <f t="shared" si="36"/>
        <v>316.61</v>
      </c>
      <c r="H401" s="137">
        <v>6</v>
      </c>
      <c r="I401" s="145">
        <v>672.35</v>
      </c>
      <c r="J401" s="145">
        <v>355.74</v>
      </c>
    </row>
    <row r="402" spans="1:10" ht="23.25">
      <c r="A402" s="135">
        <v>22403</v>
      </c>
      <c r="B402" s="137">
        <v>1</v>
      </c>
      <c r="C402" s="153">
        <v>85.4622</v>
      </c>
      <c r="D402" s="153">
        <v>85.6885</v>
      </c>
      <c r="E402" s="194">
        <f t="shared" si="34"/>
        <v>0.22630000000000905</v>
      </c>
      <c r="F402" s="170">
        <f t="shared" si="35"/>
        <v>696.029280595482</v>
      </c>
      <c r="G402" s="194">
        <f t="shared" si="36"/>
        <v>325.13</v>
      </c>
      <c r="H402" s="137">
        <v>7</v>
      </c>
      <c r="I402" s="145">
        <v>691.51</v>
      </c>
      <c r="J402" s="145">
        <v>366.38</v>
      </c>
    </row>
    <row r="403" spans="1:10" ht="23.25">
      <c r="A403" s="135"/>
      <c r="B403" s="137">
        <v>2</v>
      </c>
      <c r="C403" s="153">
        <v>87.5178</v>
      </c>
      <c r="D403" s="153">
        <v>87.7429</v>
      </c>
      <c r="E403" s="194">
        <f t="shared" si="34"/>
        <v>0.22510000000001185</v>
      </c>
      <c r="F403" s="170">
        <f t="shared" si="35"/>
        <v>832.9016502627538</v>
      </c>
      <c r="G403" s="194">
        <f t="shared" si="36"/>
        <v>270.26</v>
      </c>
      <c r="H403" s="137">
        <v>8</v>
      </c>
      <c r="I403" s="145">
        <v>799.98</v>
      </c>
      <c r="J403" s="145">
        <v>529.72</v>
      </c>
    </row>
    <row r="404" spans="1:10" ht="23.25">
      <c r="A404" s="135"/>
      <c r="B404" s="137">
        <v>3</v>
      </c>
      <c r="C404" s="153">
        <v>85.9247</v>
      </c>
      <c r="D404" s="153">
        <v>86.1271</v>
      </c>
      <c r="E404" s="194">
        <f t="shared" si="34"/>
        <v>0.20239999999999725</v>
      </c>
      <c r="F404" s="170">
        <f t="shared" si="35"/>
        <v>695.3175993678835</v>
      </c>
      <c r="G404" s="194">
        <f t="shared" si="36"/>
        <v>291.09000000000003</v>
      </c>
      <c r="H404" s="137">
        <v>9</v>
      </c>
      <c r="I404" s="145">
        <v>833.96</v>
      </c>
      <c r="J404" s="145">
        <v>542.87</v>
      </c>
    </row>
    <row r="405" spans="1:10" ht="23.25">
      <c r="A405" s="135">
        <v>22423</v>
      </c>
      <c r="B405" s="137">
        <v>4</v>
      </c>
      <c r="C405" s="153">
        <v>85.0842</v>
      </c>
      <c r="D405" s="153">
        <v>85.1157</v>
      </c>
      <c r="E405" s="194">
        <f t="shared" si="34"/>
        <v>0.0315000000000083</v>
      </c>
      <c r="F405" s="170">
        <f t="shared" si="35"/>
        <v>114.01064099318941</v>
      </c>
      <c r="G405" s="194">
        <f t="shared" si="36"/>
        <v>276.28999999999996</v>
      </c>
      <c r="H405" s="137">
        <v>10</v>
      </c>
      <c r="I405" s="145">
        <v>822.8</v>
      </c>
      <c r="J405" s="145">
        <v>546.51</v>
      </c>
    </row>
    <row r="406" spans="1:10" ht="23.25">
      <c r="A406" s="135"/>
      <c r="B406" s="137">
        <v>5</v>
      </c>
      <c r="C406" s="153">
        <v>85.0764</v>
      </c>
      <c r="D406" s="153">
        <v>85.1101</v>
      </c>
      <c r="E406" s="194">
        <f t="shared" si="34"/>
        <v>0.033699999999996066</v>
      </c>
      <c r="F406" s="170">
        <f t="shared" si="35"/>
        <v>134.89712593065437</v>
      </c>
      <c r="G406" s="194">
        <f t="shared" si="36"/>
        <v>249.81999999999994</v>
      </c>
      <c r="H406" s="137">
        <v>11</v>
      </c>
      <c r="I406" s="145">
        <v>810.53</v>
      </c>
      <c r="J406" s="145">
        <v>560.71</v>
      </c>
    </row>
    <row r="407" spans="1:10" ht="23.25">
      <c r="A407" s="135"/>
      <c r="B407" s="137">
        <v>6</v>
      </c>
      <c r="C407" s="153">
        <v>87.4222</v>
      </c>
      <c r="D407" s="153">
        <v>87.4583</v>
      </c>
      <c r="E407" s="194">
        <f t="shared" si="34"/>
        <v>0.03609999999999047</v>
      </c>
      <c r="F407" s="170">
        <f t="shared" si="35"/>
        <v>140.04732901420056</v>
      </c>
      <c r="G407" s="194">
        <f t="shared" si="36"/>
        <v>257.77</v>
      </c>
      <c r="H407" s="137">
        <v>12</v>
      </c>
      <c r="I407" s="145">
        <v>808.23</v>
      </c>
      <c r="J407" s="145">
        <v>550.46</v>
      </c>
    </row>
    <row r="408" spans="1:10" ht="23.25">
      <c r="A408" s="135">
        <v>22445</v>
      </c>
      <c r="B408" s="137">
        <v>7</v>
      </c>
      <c r="C408" s="153">
        <v>86.4621</v>
      </c>
      <c r="D408" s="153">
        <v>86.5065</v>
      </c>
      <c r="E408" s="194">
        <f t="shared" si="34"/>
        <v>0.044399999999996</v>
      </c>
      <c r="F408" s="170">
        <f t="shared" si="35"/>
        <v>130.74974969078272</v>
      </c>
      <c r="G408" s="194">
        <f t="shared" si="36"/>
        <v>339.58</v>
      </c>
      <c r="H408" s="137">
        <v>13</v>
      </c>
      <c r="I408" s="145">
        <v>842.42</v>
      </c>
      <c r="J408" s="145">
        <v>502.84</v>
      </c>
    </row>
    <row r="409" spans="1:10" ht="23.25">
      <c r="A409" s="135"/>
      <c r="B409" s="137">
        <v>8</v>
      </c>
      <c r="C409" s="153">
        <v>84.8255</v>
      </c>
      <c r="D409" s="153">
        <v>84.8621</v>
      </c>
      <c r="E409" s="194">
        <f t="shared" si="34"/>
        <v>0.03659999999999286</v>
      </c>
      <c r="F409" s="170">
        <f t="shared" si="35"/>
        <v>128.72366616253248</v>
      </c>
      <c r="G409" s="194">
        <f t="shared" si="36"/>
        <v>284.33000000000004</v>
      </c>
      <c r="H409" s="137">
        <v>14</v>
      </c>
      <c r="I409" s="145">
        <v>643.73</v>
      </c>
      <c r="J409" s="145">
        <v>359.4</v>
      </c>
    </row>
    <row r="410" spans="1:10" ht="23.25">
      <c r="A410" s="135"/>
      <c r="B410" s="137">
        <v>9</v>
      </c>
      <c r="C410" s="153">
        <v>87.681</v>
      </c>
      <c r="D410" s="153">
        <v>87.7198</v>
      </c>
      <c r="E410" s="194">
        <f t="shared" si="34"/>
        <v>0.03880000000000905</v>
      </c>
      <c r="F410" s="170">
        <f t="shared" si="35"/>
        <v>121.34100575434405</v>
      </c>
      <c r="G410" s="194">
        <f t="shared" si="36"/>
        <v>319.76</v>
      </c>
      <c r="H410" s="137">
        <v>15</v>
      </c>
      <c r="I410" s="145">
        <v>728.89</v>
      </c>
      <c r="J410" s="145">
        <v>409.13</v>
      </c>
    </row>
    <row r="411" spans="1:10" ht="23.25">
      <c r="A411" s="135">
        <v>22452</v>
      </c>
      <c r="B411" s="137">
        <v>10</v>
      </c>
      <c r="C411" s="153">
        <v>85.1171</v>
      </c>
      <c r="D411" s="153">
        <v>85.1336</v>
      </c>
      <c r="E411" s="194">
        <f t="shared" si="34"/>
        <v>0.01650000000000773</v>
      </c>
      <c r="F411" s="170">
        <f t="shared" si="35"/>
        <v>43.71903235210443</v>
      </c>
      <c r="G411" s="194">
        <f t="shared" si="36"/>
        <v>377.40999999999997</v>
      </c>
      <c r="H411" s="137">
        <v>16</v>
      </c>
      <c r="I411" s="145">
        <v>850.43</v>
      </c>
      <c r="J411" s="145">
        <v>473.02</v>
      </c>
    </row>
    <row r="412" spans="1:10" ht="23.25">
      <c r="A412" s="135"/>
      <c r="B412" s="137">
        <v>11</v>
      </c>
      <c r="C412" s="153">
        <v>86.1647</v>
      </c>
      <c r="D412" s="153">
        <v>86.1761</v>
      </c>
      <c r="E412" s="194">
        <f t="shared" si="34"/>
        <v>0.011400000000008959</v>
      </c>
      <c r="F412" s="170">
        <f t="shared" si="35"/>
        <v>43.98826979475598</v>
      </c>
      <c r="G412" s="194">
        <f t="shared" si="36"/>
        <v>259.15999999999997</v>
      </c>
      <c r="H412" s="137">
        <v>17</v>
      </c>
      <c r="I412" s="145">
        <v>814</v>
      </c>
      <c r="J412" s="145">
        <v>554.84</v>
      </c>
    </row>
    <row r="413" spans="1:10" ht="23.25">
      <c r="A413" s="135"/>
      <c r="B413" s="137">
        <v>12</v>
      </c>
      <c r="C413" s="153">
        <v>84.9067</v>
      </c>
      <c r="D413" s="153">
        <v>84.9231</v>
      </c>
      <c r="E413" s="194">
        <f t="shared" si="34"/>
        <v>0.01640000000000441</v>
      </c>
      <c r="F413" s="170">
        <f t="shared" si="35"/>
        <v>61.630965802346516</v>
      </c>
      <c r="G413" s="194">
        <f t="shared" si="36"/>
        <v>266.1</v>
      </c>
      <c r="H413" s="137">
        <v>18</v>
      </c>
      <c r="I413" s="145">
        <v>819.35</v>
      </c>
      <c r="J413" s="145">
        <v>553.25</v>
      </c>
    </row>
    <row r="414" spans="1:10" ht="23.25">
      <c r="A414" s="135">
        <v>22471</v>
      </c>
      <c r="B414" s="137">
        <v>28</v>
      </c>
      <c r="C414" s="153">
        <v>87.247</v>
      </c>
      <c r="D414" s="153">
        <v>87.2973</v>
      </c>
      <c r="E414" s="194">
        <f t="shared" si="34"/>
        <v>0.05030000000000712</v>
      </c>
      <c r="F414" s="170">
        <f t="shared" si="35"/>
        <v>165.15086843749262</v>
      </c>
      <c r="G414" s="194">
        <f t="shared" si="36"/>
        <v>304.56999999999994</v>
      </c>
      <c r="H414" s="137">
        <v>19</v>
      </c>
      <c r="I414" s="145">
        <v>839.26</v>
      </c>
      <c r="J414" s="145">
        <v>534.69</v>
      </c>
    </row>
    <row r="415" spans="1:10" ht="23.25">
      <c r="A415" s="135"/>
      <c r="B415" s="137">
        <v>29</v>
      </c>
      <c r="C415" s="153">
        <v>85.2652</v>
      </c>
      <c r="D415" s="153">
        <v>85.3177</v>
      </c>
      <c r="E415" s="194">
        <f t="shared" si="34"/>
        <v>0.052500000000009095</v>
      </c>
      <c r="F415" s="170">
        <f t="shared" si="35"/>
        <v>174.25072189587806</v>
      </c>
      <c r="G415" s="194">
        <f t="shared" si="36"/>
        <v>301.28999999999996</v>
      </c>
      <c r="H415" s="137">
        <v>20</v>
      </c>
      <c r="I415" s="145">
        <v>846.79</v>
      </c>
      <c r="J415" s="145">
        <v>545.5</v>
      </c>
    </row>
    <row r="416" spans="1:10" ht="23.25">
      <c r="A416" s="135"/>
      <c r="B416" s="137">
        <v>30</v>
      </c>
      <c r="C416" s="153">
        <v>85.0056</v>
      </c>
      <c r="D416" s="153">
        <v>85.0706</v>
      </c>
      <c r="E416" s="194">
        <f t="shared" si="34"/>
        <v>0.06499999999999773</v>
      </c>
      <c r="F416" s="170">
        <f t="shared" si="35"/>
        <v>173.5832932756442</v>
      </c>
      <c r="G416" s="194">
        <f t="shared" si="36"/>
        <v>374.46000000000004</v>
      </c>
      <c r="H416" s="137">
        <v>21</v>
      </c>
      <c r="I416" s="145">
        <v>689.23</v>
      </c>
      <c r="J416" s="145">
        <v>314.77</v>
      </c>
    </row>
    <row r="417" spans="1:10" ht="23.25">
      <c r="A417" s="135">
        <v>22478</v>
      </c>
      <c r="B417" s="137">
        <v>31</v>
      </c>
      <c r="C417" s="153">
        <v>84.9168</v>
      </c>
      <c r="D417" s="153">
        <v>84.9672</v>
      </c>
      <c r="E417" s="194">
        <f t="shared" si="34"/>
        <v>0.050400000000010436</v>
      </c>
      <c r="F417" s="170">
        <f t="shared" si="35"/>
        <v>172.11351295977335</v>
      </c>
      <c r="G417" s="194">
        <f t="shared" si="36"/>
        <v>292.83000000000004</v>
      </c>
      <c r="H417" s="137">
        <v>22</v>
      </c>
      <c r="I417" s="145">
        <v>810.62</v>
      </c>
      <c r="J417" s="145">
        <v>517.79</v>
      </c>
    </row>
    <row r="418" spans="1:10" ht="23.25">
      <c r="A418" s="135"/>
      <c r="B418" s="137">
        <v>32</v>
      </c>
      <c r="C418" s="153">
        <v>85.0603</v>
      </c>
      <c r="D418" s="153">
        <v>85.1085</v>
      </c>
      <c r="E418" s="194">
        <f t="shared" si="34"/>
        <v>0.04820000000000846</v>
      </c>
      <c r="F418" s="170">
        <f t="shared" si="35"/>
        <v>156.0931377311715</v>
      </c>
      <c r="G418" s="194">
        <f t="shared" si="36"/>
        <v>308.79</v>
      </c>
      <c r="H418" s="137">
        <v>23</v>
      </c>
      <c r="I418" s="145">
        <v>808.88</v>
      </c>
      <c r="J418" s="145">
        <v>500.09</v>
      </c>
    </row>
    <row r="419" spans="1:10" ht="23.25">
      <c r="A419" s="135"/>
      <c r="B419" s="137">
        <v>33</v>
      </c>
      <c r="C419" s="153">
        <v>86.0554</v>
      </c>
      <c r="D419" s="153">
        <v>86.1081</v>
      </c>
      <c r="E419" s="194">
        <f t="shared" si="34"/>
        <v>0.05269999999998731</v>
      </c>
      <c r="F419" s="170">
        <f t="shared" si="35"/>
        <v>177.8362691502575</v>
      </c>
      <c r="G419" s="194">
        <f t="shared" si="36"/>
        <v>296.34000000000003</v>
      </c>
      <c r="H419" s="137">
        <v>24</v>
      </c>
      <c r="I419" s="145">
        <v>884.95</v>
      </c>
      <c r="J419" s="145">
        <v>588.61</v>
      </c>
    </row>
    <row r="420" spans="1:10" ht="23.25">
      <c r="A420" s="135">
        <v>22485</v>
      </c>
      <c r="B420" s="137">
        <v>34</v>
      </c>
      <c r="C420" s="153">
        <v>83.7762</v>
      </c>
      <c r="D420" s="153">
        <v>83.8175</v>
      </c>
      <c r="E420" s="194">
        <f t="shared" si="34"/>
        <v>0.041299999999992565</v>
      </c>
      <c r="F420" s="170">
        <f t="shared" si="35"/>
        <v>140.9508207910739</v>
      </c>
      <c r="G420" s="194">
        <f t="shared" si="36"/>
        <v>293.01</v>
      </c>
      <c r="H420" s="137">
        <v>25</v>
      </c>
      <c r="I420" s="145">
        <v>849.33</v>
      </c>
      <c r="J420" s="145">
        <v>556.32</v>
      </c>
    </row>
    <row r="421" spans="1:10" ht="23.25">
      <c r="A421" s="135"/>
      <c r="B421" s="137">
        <v>35</v>
      </c>
      <c r="C421" s="153">
        <v>85.068</v>
      </c>
      <c r="D421" s="153">
        <v>85.1168</v>
      </c>
      <c r="E421" s="194">
        <f t="shared" si="34"/>
        <v>0.048799999999999955</v>
      </c>
      <c r="F421" s="170">
        <f t="shared" si="35"/>
        <v>165.0879566982407</v>
      </c>
      <c r="G421" s="194">
        <f t="shared" si="36"/>
        <v>295.6</v>
      </c>
      <c r="H421" s="137">
        <v>26</v>
      </c>
      <c r="I421" s="146">
        <v>805.47</v>
      </c>
      <c r="J421" s="145">
        <v>509.87</v>
      </c>
    </row>
    <row r="422" spans="1:10" ht="23.25">
      <c r="A422" s="135"/>
      <c r="B422" s="137">
        <v>36</v>
      </c>
      <c r="C422" s="153">
        <v>84.641</v>
      </c>
      <c r="D422" s="153">
        <v>84.689</v>
      </c>
      <c r="E422" s="194">
        <f t="shared" si="34"/>
        <v>0.04799999999998761</v>
      </c>
      <c r="F422" s="170">
        <f t="shared" si="35"/>
        <v>146.52014652010868</v>
      </c>
      <c r="G422" s="194">
        <f t="shared" si="36"/>
        <v>327.6</v>
      </c>
      <c r="H422" s="137">
        <v>27</v>
      </c>
      <c r="I422" s="145">
        <v>819.74</v>
      </c>
      <c r="J422" s="145">
        <v>492.14</v>
      </c>
    </row>
    <row r="423" spans="1:10" ht="23.25">
      <c r="A423" s="135">
        <v>22496</v>
      </c>
      <c r="B423" s="137">
        <v>25</v>
      </c>
      <c r="C423" s="153">
        <v>87.1065</v>
      </c>
      <c r="D423" s="153">
        <v>87.2426</v>
      </c>
      <c r="E423" s="194">
        <f t="shared" si="34"/>
        <v>0.136099999999999</v>
      </c>
      <c r="F423" s="170">
        <f t="shared" si="35"/>
        <v>574.1162574875518</v>
      </c>
      <c r="G423" s="194">
        <f t="shared" si="36"/>
        <v>237.05999999999995</v>
      </c>
      <c r="H423" s="137">
        <v>28</v>
      </c>
      <c r="I423" s="145">
        <v>809.56</v>
      </c>
      <c r="J423" s="145">
        <v>572.5</v>
      </c>
    </row>
    <row r="424" spans="1:10" ht="23.25">
      <c r="A424" s="135"/>
      <c r="B424" s="137">
        <v>26</v>
      </c>
      <c r="C424" s="153">
        <v>85.9063</v>
      </c>
      <c r="D424" s="153">
        <v>86.046</v>
      </c>
      <c r="E424" s="194">
        <f t="shared" si="34"/>
        <v>0.13970000000000482</v>
      </c>
      <c r="F424" s="170">
        <f t="shared" si="35"/>
        <v>577.2250227254146</v>
      </c>
      <c r="G424" s="194">
        <f t="shared" si="36"/>
        <v>242.01999999999998</v>
      </c>
      <c r="H424" s="137">
        <v>29</v>
      </c>
      <c r="I424" s="145">
        <v>770.73</v>
      </c>
      <c r="J424" s="145">
        <v>528.71</v>
      </c>
    </row>
    <row r="425" spans="1:10" ht="23.25">
      <c r="A425" s="135"/>
      <c r="B425" s="137">
        <v>27</v>
      </c>
      <c r="C425" s="153">
        <v>86.3771</v>
      </c>
      <c r="D425" s="153">
        <v>86.5193</v>
      </c>
      <c r="E425" s="194">
        <f t="shared" si="34"/>
        <v>0.14220000000000255</v>
      </c>
      <c r="F425" s="170">
        <f t="shared" si="35"/>
        <v>481.03920706336913</v>
      </c>
      <c r="G425" s="194">
        <f t="shared" si="36"/>
        <v>295.61</v>
      </c>
      <c r="H425" s="137">
        <v>30</v>
      </c>
      <c r="I425" s="145">
        <v>610</v>
      </c>
      <c r="J425" s="145">
        <v>314.39</v>
      </c>
    </row>
    <row r="426" spans="1:10" ht="23.25">
      <c r="A426" s="135">
        <v>22507</v>
      </c>
      <c r="B426" s="137">
        <v>28</v>
      </c>
      <c r="C426" s="153">
        <v>87.2725</v>
      </c>
      <c r="D426" s="153">
        <v>87.3969</v>
      </c>
      <c r="E426" s="194">
        <f t="shared" si="34"/>
        <v>0.1244000000000085</v>
      </c>
      <c r="F426" s="170">
        <f t="shared" si="35"/>
        <v>534.915720674271</v>
      </c>
      <c r="G426" s="194">
        <f t="shared" si="36"/>
        <v>232.56000000000006</v>
      </c>
      <c r="H426" s="137">
        <v>31</v>
      </c>
      <c r="I426" s="145">
        <v>766.07</v>
      </c>
      <c r="J426" s="145">
        <v>533.51</v>
      </c>
    </row>
    <row r="427" spans="1:10" ht="23.25">
      <c r="A427" s="135"/>
      <c r="B427" s="137">
        <v>29</v>
      </c>
      <c r="C427" s="153">
        <v>85.2896</v>
      </c>
      <c r="D427" s="153">
        <v>85.4261</v>
      </c>
      <c r="E427" s="194">
        <f t="shared" si="34"/>
        <v>0.13650000000001228</v>
      </c>
      <c r="F427" s="170">
        <f t="shared" si="35"/>
        <v>499.15892635124794</v>
      </c>
      <c r="G427" s="194">
        <f t="shared" si="36"/>
        <v>273.46000000000004</v>
      </c>
      <c r="H427" s="137">
        <v>32</v>
      </c>
      <c r="I427" s="145">
        <v>687.94</v>
      </c>
      <c r="J427" s="145">
        <v>414.48</v>
      </c>
    </row>
    <row r="428" spans="1:10" ht="23.25">
      <c r="A428" s="135"/>
      <c r="B428" s="137">
        <v>30</v>
      </c>
      <c r="C428" s="153">
        <v>85.0444</v>
      </c>
      <c r="D428" s="153">
        <v>85.2</v>
      </c>
      <c r="E428" s="194">
        <f t="shared" si="34"/>
        <v>0.15560000000000684</v>
      </c>
      <c r="F428" s="170">
        <f t="shared" si="35"/>
        <v>608.597019595599</v>
      </c>
      <c r="G428" s="194">
        <f t="shared" si="36"/>
        <v>255.67000000000007</v>
      </c>
      <c r="H428" s="137">
        <v>33</v>
      </c>
      <c r="I428" s="145">
        <v>820.71</v>
      </c>
      <c r="J428" s="145">
        <v>565.04</v>
      </c>
    </row>
    <row r="429" spans="1:10" ht="23.25">
      <c r="A429" s="135">
        <v>22511</v>
      </c>
      <c r="B429" s="137">
        <v>31</v>
      </c>
      <c r="C429" s="153">
        <v>84.9552</v>
      </c>
      <c r="D429" s="153">
        <v>85.4129</v>
      </c>
      <c r="E429" s="194">
        <f t="shared" si="34"/>
        <v>0.45769999999998845</v>
      </c>
      <c r="F429" s="170">
        <f t="shared" si="35"/>
        <v>1672.0245488419246</v>
      </c>
      <c r="G429" s="194">
        <f t="shared" si="36"/>
        <v>273.74</v>
      </c>
      <c r="H429" s="137">
        <v>34</v>
      </c>
      <c r="I429" s="145">
        <v>665.62</v>
      </c>
      <c r="J429" s="145">
        <v>391.88</v>
      </c>
    </row>
    <row r="430" spans="1:10" ht="23.25">
      <c r="A430" s="135"/>
      <c r="B430" s="137">
        <v>32</v>
      </c>
      <c r="C430" s="153">
        <v>85.0875</v>
      </c>
      <c r="D430" s="153">
        <v>85.7626</v>
      </c>
      <c r="E430" s="194">
        <f t="shared" si="34"/>
        <v>0.6751000000000005</v>
      </c>
      <c r="F430" s="170">
        <f t="shared" si="35"/>
        <v>2618.6966640806836</v>
      </c>
      <c r="G430" s="194">
        <f t="shared" si="36"/>
        <v>257.80000000000007</v>
      </c>
      <c r="H430" s="137">
        <v>35</v>
      </c>
      <c r="I430" s="145">
        <v>796.19</v>
      </c>
      <c r="J430" s="145">
        <v>538.39</v>
      </c>
    </row>
    <row r="431" spans="1:10" ht="23.25">
      <c r="A431" s="135"/>
      <c r="B431" s="137">
        <v>33</v>
      </c>
      <c r="C431" s="153">
        <v>85.9946</v>
      </c>
      <c r="D431" s="153">
        <v>86.4587</v>
      </c>
      <c r="E431" s="194">
        <f t="shared" si="34"/>
        <v>0.46409999999998774</v>
      </c>
      <c r="F431" s="170">
        <f t="shared" si="35"/>
        <v>1786.305377006226</v>
      </c>
      <c r="G431" s="194">
        <f t="shared" si="36"/>
        <v>259.81000000000006</v>
      </c>
      <c r="H431" s="137">
        <v>36</v>
      </c>
      <c r="I431" s="145">
        <v>769.19</v>
      </c>
      <c r="J431" s="145">
        <v>509.38</v>
      </c>
    </row>
    <row r="432" spans="1:10" ht="23.25">
      <c r="A432" s="135">
        <v>22515</v>
      </c>
      <c r="B432" s="137">
        <v>34</v>
      </c>
      <c r="C432" s="153">
        <v>83.8083</v>
      </c>
      <c r="D432" s="153">
        <v>85.3081</v>
      </c>
      <c r="E432" s="194">
        <f t="shared" si="34"/>
        <v>1.4997999999999934</v>
      </c>
      <c r="F432" s="170">
        <f t="shared" si="35"/>
        <v>5497.3975514991325</v>
      </c>
      <c r="G432" s="194">
        <f t="shared" si="36"/>
        <v>272.82</v>
      </c>
      <c r="H432" s="137">
        <v>37</v>
      </c>
      <c r="I432" s="145">
        <v>725.75</v>
      </c>
      <c r="J432" s="145">
        <v>452.93</v>
      </c>
    </row>
    <row r="433" spans="1:10" ht="23.25">
      <c r="A433" s="135"/>
      <c r="B433" s="137">
        <v>35</v>
      </c>
      <c r="C433" s="153">
        <v>85.092</v>
      </c>
      <c r="D433" s="153">
        <v>86.7484</v>
      </c>
      <c r="E433" s="194">
        <f t="shared" si="34"/>
        <v>1.656400000000005</v>
      </c>
      <c r="F433" s="170">
        <f t="shared" si="35"/>
        <v>9240.209751199403</v>
      </c>
      <c r="G433" s="194">
        <f t="shared" si="36"/>
        <v>179.26</v>
      </c>
      <c r="H433" s="137">
        <v>38</v>
      </c>
      <c r="I433" s="145">
        <v>778.83</v>
      </c>
      <c r="J433" s="145">
        <v>599.57</v>
      </c>
    </row>
    <row r="434" spans="1:10" ht="23.25">
      <c r="A434" s="135"/>
      <c r="B434" s="137">
        <v>36</v>
      </c>
      <c r="C434" s="153">
        <v>84.6652</v>
      </c>
      <c r="D434" s="153">
        <v>86.0089</v>
      </c>
      <c r="E434" s="194">
        <f t="shared" si="34"/>
        <v>1.3436999999999983</v>
      </c>
      <c r="F434" s="170">
        <f t="shared" si="35"/>
        <v>4429.390822784805</v>
      </c>
      <c r="G434" s="194">
        <f t="shared" si="36"/>
        <v>303.35999999999996</v>
      </c>
      <c r="H434" s="137">
        <v>39</v>
      </c>
      <c r="I434" s="145">
        <v>642.02</v>
      </c>
      <c r="J434" s="145">
        <v>338.66</v>
      </c>
    </row>
    <row r="435" spans="1:10" ht="23.25">
      <c r="A435" s="135">
        <v>22529</v>
      </c>
      <c r="B435" s="137">
        <v>19</v>
      </c>
      <c r="C435" s="153">
        <v>89.0162</v>
      </c>
      <c r="D435" s="153">
        <v>89.034</v>
      </c>
      <c r="E435" s="194">
        <f t="shared" si="34"/>
        <v>0.017800000000008254</v>
      </c>
      <c r="F435" s="170">
        <f t="shared" si="35"/>
        <v>56.78555477575529</v>
      </c>
      <c r="G435" s="194">
        <f t="shared" si="36"/>
        <v>313.46000000000004</v>
      </c>
      <c r="H435" s="137">
        <v>40</v>
      </c>
      <c r="I435" s="145">
        <v>856.25</v>
      </c>
      <c r="J435" s="145">
        <v>542.79</v>
      </c>
    </row>
    <row r="436" spans="1:10" ht="23.25">
      <c r="A436" s="135"/>
      <c r="B436" s="137">
        <v>20</v>
      </c>
      <c r="C436" s="153">
        <v>84.719</v>
      </c>
      <c r="D436" s="153">
        <v>84.7425</v>
      </c>
      <c r="E436" s="194">
        <f t="shared" si="34"/>
        <v>0.023500000000012733</v>
      </c>
      <c r="F436" s="170">
        <f t="shared" si="35"/>
        <v>67.3313850209522</v>
      </c>
      <c r="G436" s="194">
        <f t="shared" si="36"/>
        <v>349.02</v>
      </c>
      <c r="H436" s="137">
        <v>41</v>
      </c>
      <c r="I436" s="145">
        <v>684.3</v>
      </c>
      <c r="J436" s="145">
        <v>335.28</v>
      </c>
    </row>
    <row r="437" spans="1:10" ht="23.25">
      <c r="A437" s="135"/>
      <c r="B437" s="137">
        <v>21</v>
      </c>
      <c r="C437" s="153">
        <v>86.3962</v>
      </c>
      <c r="D437" s="153">
        <v>86.4157</v>
      </c>
      <c r="E437" s="194">
        <f t="shared" si="34"/>
        <v>0.019500000000007844</v>
      </c>
      <c r="F437" s="170">
        <f t="shared" si="35"/>
        <v>51.2456638284659</v>
      </c>
      <c r="G437" s="194">
        <f t="shared" si="36"/>
        <v>380.52</v>
      </c>
      <c r="H437" s="137">
        <v>42</v>
      </c>
      <c r="I437" s="145">
        <v>673.27</v>
      </c>
      <c r="J437" s="145">
        <v>292.75</v>
      </c>
    </row>
    <row r="438" spans="1:10" ht="23.25">
      <c r="A438" s="135">
        <v>22534</v>
      </c>
      <c r="B438" s="137">
        <v>22</v>
      </c>
      <c r="C438" s="153">
        <v>85.1569</v>
      </c>
      <c r="D438" s="153">
        <v>85.1778</v>
      </c>
      <c r="E438" s="194">
        <f t="shared" si="34"/>
        <v>0.020900000000011687</v>
      </c>
      <c r="F438" s="170">
        <f t="shared" si="35"/>
        <v>62.93474660487122</v>
      </c>
      <c r="G438" s="194">
        <f t="shared" si="36"/>
        <v>332.09000000000003</v>
      </c>
      <c r="H438" s="137">
        <v>43</v>
      </c>
      <c r="I438" s="145">
        <v>854.99</v>
      </c>
      <c r="J438" s="145">
        <v>522.9</v>
      </c>
    </row>
    <row r="439" spans="1:10" ht="23.25">
      <c r="A439" s="135"/>
      <c r="B439" s="137">
        <v>23</v>
      </c>
      <c r="C439" s="153">
        <v>87.7045</v>
      </c>
      <c r="D439" s="153">
        <v>87.7263</v>
      </c>
      <c r="E439" s="194">
        <f t="shared" si="34"/>
        <v>0.02179999999999893</v>
      </c>
      <c r="F439" s="170">
        <f t="shared" si="35"/>
        <v>73.68848025959616</v>
      </c>
      <c r="G439" s="194">
        <f t="shared" si="36"/>
        <v>295.84000000000003</v>
      </c>
      <c r="H439" s="137">
        <v>44</v>
      </c>
      <c r="I439" s="145">
        <v>845.38</v>
      </c>
      <c r="J439" s="145">
        <v>549.54</v>
      </c>
    </row>
    <row r="440" spans="1:10" ht="23.25">
      <c r="A440" s="135"/>
      <c r="B440" s="137">
        <v>24</v>
      </c>
      <c r="C440" s="153">
        <v>88.1114</v>
      </c>
      <c r="D440" s="153">
        <v>88.1291</v>
      </c>
      <c r="E440" s="194">
        <f t="shared" si="34"/>
        <v>0.017699999999990723</v>
      </c>
      <c r="F440" s="170">
        <f t="shared" si="35"/>
        <v>67.5031463330564</v>
      </c>
      <c r="G440" s="194">
        <f t="shared" si="36"/>
        <v>262.21000000000004</v>
      </c>
      <c r="H440" s="137">
        <v>45</v>
      </c>
      <c r="I440" s="145">
        <v>850.39</v>
      </c>
      <c r="J440" s="145">
        <v>588.18</v>
      </c>
    </row>
    <row r="441" spans="1:10" ht="23.25">
      <c r="A441" s="135">
        <v>22545</v>
      </c>
      <c r="B441" s="137">
        <v>25</v>
      </c>
      <c r="C441" s="153">
        <v>87.1093</v>
      </c>
      <c r="D441" s="153">
        <v>87.1288</v>
      </c>
      <c r="E441" s="194">
        <f t="shared" si="34"/>
        <v>0.019499999999993634</v>
      </c>
      <c r="F441" s="170">
        <f t="shared" si="35"/>
        <v>72.46646103531769</v>
      </c>
      <c r="G441" s="194">
        <f t="shared" si="36"/>
        <v>269.0899999999999</v>
      </c>
      <c r="H441" s="137">
        <v>46</v>
      </c>
      <c r="I441" s="145">
        <v>835.53</v>
      </c>
      <c r="J441" s="145">
        <v>566.44</v>
      </c>
    </row>
    <row r="442" spans="1:10" ht="23.25">
      <c r="A442" s="135"/>
      <c r="B442" s="137">
        <v>26</v>
      </c>
      <c r="C442" s="153">
        <v>85.8614</v>
      </c>
      <c r="D442" s="153">
        <v>85.8804</v>
      </c>
      <c r="E442" s="194">
        <f t="shared" si="34"/>
        <v>0.018999999999991246</v>
      </c>
      <c r="F442" s="170">
        <f t="shared" si="35"/>
        <v>60.45949214023816</v>
      </c>
      <c r="G442" s="194">
        <f t="shared" si="36"/>
        <v>314.26000000000005</v>
      </c>
      <c r="H442" s="137">
        <v>47</v>
      </c>
      <c r="I442" s="145">
        <v>753.08</v>
      </c>
      <c r="J442" s="145">
        <v>438.82</v>
      </c>
    </row>
    <row r="443" spans="1:10" ht="23.25">
      <c r="A443" s="135"/>
      <c r="B443" s="137">
        <v>27</v>
      </c>
      <c r="C443" s="153">
        <v>86.384</v>
      </c>
      <c r="D443" s="153">
        <v>86.3998</v>
      </c>
      <c r="E443" s="194">
        <f t="shared" si="34"/>
        <v>0.015799999999998704</v>
      </c>
      <c r="F443" s="170">
        <f t="shared" si="35"/>
        <v>44.68325791854837</v>
      </c>
      <c r="G443" s="194">
        <f t="shared" si="36"/>
        <v>353.6</v>
      </c>
      <c r="H443" s="137">
        <v>48</v>
      </c>
      <c r="I443" s="145">
        <v>712.08</v>
      </c>
      <c r="J443" s="145">
        <v>358.48</v>
      </c>
    </row>
    <row r="444" spans="1:10" ht="23.25">
      <c r="A444" s="135">
        <v>22557</v>
      </c>
      <c r="B444" s="137">
        <v>10</v>
      </c>
      <c r="C444" s="153">
        <v>85.1035</v>
      </c>
      <c r="D444" s="153">
        <v>85.124</v>
      </c>
      <c r="E444" s="194">
        <f t="shared" si="34"/>
        <v>0.02049999999999841</v>
      </c>
      <c r="F444" s="170">
        <f t="shared" si="35"/>
        <v>74.05266770219414</v>
      </c>
      <c r="G444" s="194">
        <f t="shared" si="36"/>
        <v>276.83000000000004</v>
      </c>
      <c r="H444" s="137">
        <v>49</v>
      </c>
      <c r="I444" s="145">
        <v>817.71</v>
      </c>
      <c r="J444" s="145">
        <v>540.88</v>
      </c>
    </row>
    <row r="445" spans="1:10" ht="23.25">
      <c r="A445" s="135"/>
      <c r="B445" s="137">
        <v>11</v>
      </c>
      <c r="C445" s="153">
        <v>86.1175</v>
      </c>
      <c r="D445" s="153">
        <v>86.1305</v>
      </c>
      <c r="E445" s="194">
        <f t="shared" si="34"/>
        <v>0.012999999999991019</v>
      </c>
      <c r="F445" s="170">
        <f aca="true" t="shared" si="37" ref="F445:F508">((10^6)*E445/G445)</f>
        <v>40.13212731142844</v>
      </c>
      <c r="G445" s="194">
        <f t="shared" si="36"/>
        <v>323.93000000000006</v>
      </c>
      <c r="H445" s="137">
        <v>50</v>
      </c>
      <c r="I445" s="145">
        <v>754.94</v>
      </c>
      <c r="J445" s="145">
        <v>431.01</v>
      </c>
    </row>
    <row r="446" spans="1:10" ht="23.25">
      <c r="A446" s="135"/>
      <c r="B446" s="137">
        <v>12</v>
      </c>
      <c r="C446" s="153">
        <v>84.8908</v>
      </c>
      <c r="D446" s="153">
        <v>84.905</v>
      </c>
      <c r="E446" s="194">
        <f t="shared" si="34"/>
        <v>0.014200000000002433</v>
      </c>
      <c r="F446" s="170">
        <f t="shared" si="37"/>
        <v>40.09940133288839</v>
      </c>
      <c r="G446" s="194">
        <f t="shared" si="36"/>
        <v>354.11999999999995</v>
      </c>
      <c r="H446" s="137">
        <v>51</v>
      </c>
      <c r="I446" s="145">
        <v>682.66</v>
      </c>
      <c r="J446" s="145">
        <v>328.54</v>
      </c>
    </row>
    <row r="447" spans="1:10" ht="23.25">
      <c r="A447" s="135">
        <v>22565</v>
      </c>
      <c r="B447" s="137">
        <v>13</v>
      </c>
      <c r="C447" s="153">
        <v>86.777</v>
      </c>
      <c r="D447" s="153">
        <v>86.7903</v>
      </c>
      <c r="E447" s="194">
        <f t="shared" si="34"/>
        <v>0.013300000000000978</v>
      </c>
      <c r="F447" s="170">
        <f t="shared" si="37"/>
        <v>47.687343133743205</v>
      </c>
      <c r="G447" s="194">
        <f t="shared" si="36"/>
        <v>278.9</v>
      </c>
      <c r="H447" s="137">
        <v>52</v>
      </c>
      <c r="I447" s="145">
        <v>781.15</v>
      </c>
      <c r="J447" s="145">
        <v>502.25</v>
      </c>
    </row>
    <row r="448" spans="1:10" ht="23.25">
      <c r="A448" s="135"/>
      <c r="B448" s="137">
        <v>14</v>
      </c>
      <c r="C448" s="153">
        <v>85.9947</v>
      </c>
      <c r="D448" s="153">
        <v>86.0115</v>
      </c>
      <c r="E448" s="194">
        <f t="shared" si="34"/>
        <v>0.01680000000000348</v>
      </c>
      <c r="F448" s="170">
        <f t="shared" si="37"/>
        <v>54.90554938232393</v>
      </c>
      <c r="G448" s="194">
        <f t="shared" si="36"/>
        <v>305.98</v>
      </c>
      <c r="H448" s="137">
        <v>53</v>
      </c>
      <c r="I448" s="145">
        <v>744.83</v>
      </c>
      <c r="J448" s="145">
        <v>438.85</v>
      </c>
    </row>
    <row r="449" spans="1:10" ht="23.25">
      <c r="A449" s="135"/>
      <c r="B449" s="137">
        <v>15</v>
      </c>
      <c r="C449" s="153">
        <v>87.0496</v>
      </c>
      <c r="D449" s="153">
        <v>87.0674</v>
      </c>
      <c r="E449" s="194">
        <f t="shared" si="34"/>
        <v>0.017800000000008254</v>
      </c>
      <c r="F449" s="170">
        <f t="shared" si="37"/>
        <v>50.973654066461215</v>
      </c>
      <c r="G449" s="194">
        <f t="shared" si="36"/>
        <v>349.2</v>
      </c>
      <c r="H449" s="137">
        <v>54</v>
      </c>
      <c r="I449" s="145">
        <v>654.88</v>
      </c>
      <c r="J449" s="145">
        <v>305.68</v>
      </c>
    </row>
    <row r="450" spans="1:10" ht="23.25">
      <c r="A450" s="135">
        <v>22576</v>
      </c>
      <c r="B450" s="137">
        <v>16</v>
      </c>
      <c r="C450" s="153">
        <v>86.1736</v>
      </c>
      <c r="D450" s="153">
        <v>86.1901</v>
      </c>
      <c r="E450" s="194">
        <f t="shared" si="34"/>
        <v>0.01650000000000773</v>
      </c>
      <c r="F450" s="170">
        <f t="shared" si="37"/>
        <v>58.08836472454755</v>
      </c>
      <c r="G450" s="194">
        <f t="shared" si="36"/>
        <v>284.04999999999995</v>
      </c>
      <c r="H450" s="137">
        <v>55</v>
      </c>
      <c r="I450" s="145">
        <v>838.79</v>
      </c>
      <c r="J450" s="145">
        <v>554.74</v>
      </c>
    </row>
    <row r="451" spans="1:10" ht="23.25">
      <c r="A451" s="135"/>
      <c r="B451" s="137">
        <v>17</v>
      </c>
      <c r="C451" s="153">
        <v>87.2697</v>
      </c>
      <c r="D451" s="153">
        <v>87.2814</v>
      </c>
      <c r="E451" s="194">
        <f t="shared" si="34"/>
        <v>0.011700000000004707</v>
      </c>
      <c r="F451" s="170">
        <f t="shared" si="37"/>
        <v>36.345562424294705</v>
      </c>
      <c r="G451" s="194">
        <f t="shared" si="36"/>
        <v>321.90999999999997</v>
      </c>
      <c r="H451" s="137">
        <v>56</v>
      </c>
      <c r="I451" s="145">
        <v>834.18</v>
      </c>
      <c r="J451" s="145">
        <v>512.27</v>
      </c>
    </row>
    <row r="452" spans="1:10" ht="23.25">
      <c r="A452" s="135"/>
      <c r="B452" s="137">
        <v>18</v>
      </c>
      <c r="C452" s="153">
        <v>85.2112</v>
      </c>
      <c r="D452" s="153">
        <v>85.2281</v>
      </c>
      <c r="E452" s="194">
        <f t="shared" si="34"/>
        <v>0.016899999999992588</v>
      </c>
      <c r="F452" s="170">
        <f t="shared" si="37"/>
        <v>48.986927157287425</v>
      </c>
      <c r="G452" s="194">
        <f t="shared" si="36"/>
        <v>344.98999999999995</v>
      </c>
      <c r="H452" s="137">
        <v>57</v>
      </c>
      <c r="I452" s="145">
        <v>835.92</v>
      </c>
      <c r="J452" s="145">
        <v>490.93</v>
      </c>
    </row>
    <row r="453" spans="1:10" ht="23.25">
      <c r="A453" s="135">
        <v>22592</v>
      </c>
      <c r="B453" s="137">
        <v>19</v>
      </c>
      <c r="C453" s="153">
        <v>89.0313</v>
      </c>
      <c r="D453" s="153">
        <v>89.0343</v>
      </c>
      <c r="E453" s="194">
        <f t="shared" si="34"/>
        <v>0.0030000000000001137</v>
      </c>
      <c r="F453" s="170">
        <f t="shared" si="37"/>
        <v>11.014833308856344</v>
      </c>
      <c r="G453" s="194">
        <f t="shared" si="36"/>
        <v>272.35999999999996</v>
      </c>
      <c r="H453" s="137">
        <v>58</v>
      </c>
      <c r="I453" s="145">
        <v>660.17</v>
      </c>
      <c r="J453" s="145">
        <v>387.81</v>
      </c>
    </row>
    <row r="454" spans="1:10" ht="23.25">
      <c r="A454" s="135"/>
      <c r="B454" s="137">
        <v>20</v>
      </c>
      <c r="C454" s="153">
        <v>84.7089</v>
      </c>
      <c r="D454" s="153">
        <v>84.7148</v>
      </c>
      <c r="E454" s="194">
        <f t="shared" si="34"/>
        <v>0.005899999999996908</v>
      </c>
      <c r="F454" s="170">
        <f t="shared" si="37"/>
        <v>23.613223405094484</v>
      </c>
      <c r="G454" s="194">
        <f t="shared" si="36"/>
        <v>249.86</v>
      </c>
      <c r="H454" s="137">
        <v>59</v>
      </c>
      <c r="I454" s="145">
        <v>762.86</v>
      </c>
      <c r="J454" s="145">
        <v>513</v>
      </c>
    </row>
    <row r="455" spans="1:10" ht="23.25">
      <c r="A455" s="135"/>
      <c r="B455" s="137">
        <v>21</v>
      </c>
      <c r="C455" s="153">
        <v>86.4148</v>
      </c>
      <c r="D455" s="153">
        <v>86.4171</v>
      </c>
      <c r="E455" s="194">
        <f t="shared" si="34"/>
        <v>0.002300000000005298</v>
      </c>
      <c r="F455" s="170">
        <f t="shared" si="37"/>
        <v>7.508242744769684</v>
      </c>
      <c r="G455" s="194">
        <f t="shared" si="36"/>
        <v>306.33000000000004</v>
      </c>
      <c r="H455" s="137">
        <v>60</v>
      </c>
      <c r="I455" s="145">
        <v>816.21</v>
      </c>
      <c r="J455" s="145">
        <v>509.88</v>
      </c>
    </row>
    <row r="456" spans="1:10" ht="23.25">
      <c r="A456" s="135">
        <v>22600</v>
      </c>
      <c r="B456" s="137">
        <v>22</v>
      </c>
      <c r="C456" s="153">
        <v>85.1791</v>
      </c>
      <c r="D456" s="153">
        <v>85.1902</v>
      </c>
      <c r="E456" s="194">
        <f t="shared" si="34"/>
        <v>0.011099999999999</v>
      </c>
      <c r="F456" s="170">
        <f t="shared" si="37"/>
        <v>36.99999999999667</v>
      </c>
      <c r="G456" s="194">
        <f t="shared" si="36"/>
        <v>300</v>
      </c>
      <c r="H456" s="137">
        <v>61</v>
      </c>
      <c r="I456" s="145">
        <v>672.73</v>
      </c>
      <c r="J456" s="145">
        <v>372.73</v>
      </c>
    </row>
    <row r="457" spans="1:10" ht="23.25">
      <c r="A457" s="135"/>
      <c r="B457" s="137">
        <v>23</v>
      </c>
      <c r="C457" s="153">
        <v>87.7578</v>
      </c>
      <c r="D457" s="153">
        <v>87.7625</v>
      </c>
      <c r="E457" s="194">
        <f t="shared" si="34"/>
        <v>0.004699999999999704</v>
      </c>
      <c r="F457" s="170">
        <f t="shared" si="37"/>
        <v>15.570647672684133</v>
      </c>
      <c r="G457" s="194">
        <f t="shared" si="36"/>
        <v>301.8499999999999</v>
      </c>
      <c r="H457" s="137">
        <v>62</v>
      </c>
      <c r="I457" s="145">
        <v>832.56</v>
      </c>
      <c r="J457" s="145">
        <v>530.71</v>
      </c>
    </row>
    <row r="458" spans="1:10" ht="23.25">
      <c r="A458" s="135"/>
      <c r="B458" s="137">
        <v>24</v>
      </c>
      <c r="C458" s="153">
        <v>88.1356</v>
      </c>
      <c r="D458" s="153">
        <v>88.1468</v>
      </c>
      <c r="E458" s="194">
        <f t="shared" si="34"/>
        <v>0.01120000000000232</v>
      </c>
      <c r="F458" s="170">
        <f t="shared" si="37"/>
        <v>37.6990137668798</v>
      </c>
      <c r="G458" s="194">
        <f t="shared" si="36"/>
        <v>297.09</v>
      </c>
      <c r="H458" s="137">
        <v>63</v>
      </c>
      <c r="I458" s="145">
        <v>659.5</v>
      </c>
      <c r="J458" s="145">
        <v>362.41</v>
      </c>
    </row>
    <row r="459" spans="1:10" ht="23.25">
      <c r="A459" s="135">
        <v>22608</v>
      </c>
      <c r="B459" s="137">
        <v>25</v>
      </c>
      <c r="C459" s="153">
        <v>87.1169</v>
      </c>
      <c r="D459" s="153">
        <v>87.1226</v>
      </c>
      <c r="E459" s="194">
        <f t="shared" si="34"/>
        <v>0.005700000000004479</v>
      </c>
      <c r="F459" s="170">
        <f t="shared" si="37"/>
        <v>18.071716178955896</v>
      </c>
      <c r="G459" s="194">
        <f t="shared" si="36"/>
        <v>315.41</v>
      </c>
      <c r="H459" s="137">
        <v>64</v>
      </c>
      <c r="I459" s="145">
        <v>681.96</v>
      </c>
      <c r="J459" s="145">
        <v>366.55</v>
      </c>
    </row>
    <row r="460" spans="1:10" ht="23.25">
      <c r="A460" s="135"/>
      <c r="B460" s="137">
        <v>26</v>
      </c>
      <c r="C460" s="153">
        <v>85.8805</v>
      </c>
      <c r="D460" s="153">
        <v>85.8831</v>
      </c>
      <c r="E460" s="194">
        <f t="shared" si="34"/>
        <v>0.002600000000001046</v>
      </c>
      <c r="F460" s="170">
        <f t="shared" si="37"/>
        <v>9.22541957918265</v>
      </c>
      <c r="G460" s="194">
        <f t="shared" si="36"/>
        <v>281.8299999999999</v>
      </c>
      <c r="H460" s="137">
        <v>65</v>
      </c>
      <c r="I460" s="145">
        <v>773.05</v>
      </c>
      <c r="J460" s="145">
        <v>491.22</v>
      </c>
    </row>
    <row r="461" spans="1:10" ht="23.25">
      <c r="A461" s="135"/>
      <c r="B461" s="137">
        <v>27</v>
      </c>
      <c r="C461" s="153">
        <v>86.3983</v>
      </c>
      <c r="D461" s="153">
        <v>86.4038</v>
      </c>
      <c r="E461" s="194">
        <f t="shared" si="34"/>
        <v>0.00549999999999784</v>
      </c>
      <c r="F461" s="170">
        <f t="shared" si="37"/>
        <v>19.646365422389145</v>
      </c>
      <c r="G461" s="194">
        <f t="shared" si="36"/>
        <v>279.94999999999993</v>
      </c>
      <c r="H461" s="137">
        <v>66</v>
      </c>
      <c r="I461" s="145">
        <v>837.02</v>
      </c>
      <c r="J461" s="145">
        <v>557.07</v>
      </c>
    </row>
    <row r="462" spans="1:10" ht="23.25">
      <c r="A462" s="135">
        <v>22621</v>
      </c>
      <c r="B462" s="137">
        <v>1</v>
      </c>
      <c r="C462" s="153">
        <v>85.3674</v>
      </c>
      <c r="D462" s="153">
        <v>85.405</v>
      </c>
      <c r="E462" s="194">
        <f t="shared" si="34"/>
        <v>0.037599999999997635</v>
      </c>
      <c r="F462" s="170">
        <f t="shared" si="37"/>
        <v>113.90487730989892</v>
      </c>
      <c r="G462" s="194">
        <f t="shared" si="36"/>
        <v>330.1</v>
      </c>
      <c r="H462" s="137">
        <v>67</v>
      </c>
      <c r="I462" s="145">
        <v>697.5</v>
      </c>
      <c r="J462" s="145">
        <v>367.4</v>
      </c>
    </row>
    <row r="463" spans="1:10" ht="23.25">
      <c r="A463" s="135"/>
      <c r="B463" s="137">
        <v>2</v>
      </c>
      <c r="C463" s="153">
        <v>87.4443</v>
      </c>
      <c r="D463" s="153">
        <v>87.4726</v>
      </c>
      <c r="E463" s="194">
        <f t="shared" si="34"/>
        <v>0.028300000000001546</v>
      </c>
      <c r="F463" s="170">
        <f t="shared" si="37"/>
        <v>108.64140657991302</v>
      </c>
      <c r="G463" s="194">
        <f t="shared" si="36"/>
        <v>260.49</v>
      </c>
      <c r="H463" s="137">
        <v>68</v>
      </c>
      <c r="I463" s="145">
        <v>793.9</v>
      </c>
      <c r="J463" s="145">
        <v>533.41</v>
      </c>
    </row>
    <row r="464" spans="1:10" ht="23.25">
      <c r="A464" s="135"/>
      <c r="B464" s="137">
        <v>3</v>
      </c>
      <c r="C464" s="153">
        <v>85.8609</v>
      </c>
      <c r="D464" s="153">
        <v>85.8919</v>
      </c>
      <c r="E464" s="194">
        <f t="shared" si="34"/>
        <v>0.03100000000000591</v>
      </c>
      <c r="F464" s="170">
        <f t="shared" si="37"/>
        <v>110.73405965353065</v>
      </c>
      <c r="G464" s="194">
        <f t="shared" si="36"/>
        <v>279.95000000000005</v>
      </c>
      <c r="H464" s="137">
        <v>69</v>
      </c>
      <c r="I464" s="145">
        <v>806.1</v>
      </c>
      <c r="J464" s="145">
        <v>526.15</v>
      </c>
    </row>
    <row r="465" spans="1:10" ht="23.25">
      <c r="A465" s="135">
        <v>22629</v>
      </c>
      <c r="B465" s="137">
        <v>4</v>
      </c>
      <c r="C465" s="153">
        <v>85.0186</v>
      </c>
      <c r="D465" s="153">
        <v>85.059</v>
      </c>
      <c r="E465" s="194">
        <f t="shared" si="34"/>
        <v>0.04039999999999111</v>
      </c>
      <c r="F465" s="170">
        <f t="shared" si="37"/>
        <v>152.2919179734285</v>
      </c>
      <c r="G465" s="194">
        <f t="shared" si="36"/>
        <v>265.28</v>
      </c>
      <c r="H465" s="137">
        <v>70</v>
      </c>
      <c r="I465" s="145">
        <v>813.24</v>
      </c>
      <c r="J465" s="145">
        <v>547.96</v>
      </c>
    </row>
    <row r="466" spans="1:10" ht="23.25">
      <c r="A466" s="135"/>
      <c r="B466" s="137">
        <v>5</v>
      </c>
      <c r="C466" s="153">
        <v>85.0128</v>
      </c>
      <c r="D466" s="153">
        <v>85.064</v>
      </c>
      <c r="E466" s="194">
        <f t="shared" si="34"/>
        <v>0.05119999999999436</v>
      </c>
      <c r="F466" s="170">
        <f t="shared" si="37"/>
        <v>188.28374949433447</v>
      </c>
      <c r="G466" s="194">
        <f t="shared" si="36"/>
        <v>271.92999999999995</v>
      </c>
      <c r="H466" s="137">
        <v>71</v>
      </c>
      <c r="I466" s="145">
        <v>692.66</v>
      </c>
      <c r="J466" s="145">
        <v>420.73</v>
      </c>
    </row>
    <row r="467" spans="1:10" ht="23.25">
      <c r="A467" s="135"/>
      <c r="B467" s="137">
        <v>6</v>
      </c>
      <c r="C467" s="153">
        <v>87.3444</v>
      </c>
      <c r="D467" s="153">
        <v>87.3901</v>
      </c>
      <c r="E467" s="194">
        <f t="shared" si="34"/>
        <v>0.04570000000001073</v>
      </c>
      <c r="F467" s="170">
        <f t="shared" si="37"/>
        <v>165.10115606940292</v>
      </c>
      <c r="G467" s="194">
        <f t="shared" si="36"/>
        <v>276.8</v>
      </c>
      <c r="H467" s="137">
        <v>72</v>
      </c>
      <c r="I467" s="145">
        <v>613.36</v>
      </c>
      <c r="J467" s="145">
        <v>336.56</v>
      </c>
    </row>
    <row r="468" spans="1:10" ht="23.25">
      <c r="A468" s="135">
        <v>22650</v>
      </c>
      <c r="B468" s="137">
        <v>13</v>
      </c>
      <c r="C468" s="153">
        <v>86.7664</v>
      </c>
      <c r="D468" s="153">
        <v>86.8122</v>
      </c>
      <c r="E468" s="194">
        <f t="shared" si="34"/>
        <v>0.04579999999999984</v>
      </c>
      <c r="F468" s="170">
        <f t="shared" si="37"/>
        <v>164.7008055235898</v>
      </c>
      <c r="G468" s="194">
        <f t="shared" si="36"/>
        <v>278.0799999999999</v>
      </c>
      <c r="H468" s="137">
        <v>73</v>
      </c>
      <c r="I468" s="145">
        <v>709.68</v>
      </c>
      <c r="J468" s="145">
        <v>431.6</v>
      </c>
    </row>
    <row r="469" spans="1:10" ht="23.25">
      <c r="A469" s="135"/>
      <c r="B469" s="137">
        <v>14</v>
      </c>
      <c r="C469" s="153">
        <v>85.9246</v>
      </c>
      <c r="D469" s="153">
        <v>85.9709</v>
      </c>
      <c r="E469" s="194">
        <f t="shared" si="34"/>
        <v>0.04630000000000223</v>
      </c>
      <c r="F469" s="170">
        <f t="shared" si="37"/>
        <v>189.47454575217805</v>
      </c>
      <c r="G469" s="194">
        <f t="shared" si="36"/>
        <v>244.36</v>
      </c>
      <c r="H469" s="137">
        <v>74</v>
      </c>
      <c r="I469" s="145">
        <v>791.02</v>
      </c>
      <c r="J469" s="145">
        <v>546.66</v>
      </c>
    </row>
    <row r="470" spans="1:10" ht="23.25">
      <c r="A470" s="135"/>
      <c r="B470" s="137">
        <v>15</v>
      </c>
      <c r="C470" s="153">
        <v>87.006</v>
      </c>
      <c r="D470" s="153">
        <v>87.0531</v>
      </c>
      <c r="E470" s="194">
        <f t="shared" si="34"/>
        <v>0.047100000000000364</v>
      </c>
      <c r="F470" s="170">
        <f t="shared" si="37"/>
        <v>156.23963378226085</v>
      </c>
      <c r="G470" s="194">
        <f t="shared" si="36"/>
        <v>301.46000000000004</v>
      </c>
      <c r="H470" s="137">
        <v>75</v>
      </c>
      <c r="I470" s="145">
        <v>702.6</v>
      </c>
      <c r="J470" s="145">
        <v>401.14</v>
      </c>
    </row>
    <row r="471" spans="1:10" ht="23.25">
      <c r="A471" s="135">
        <v>22660</v>
      </c>
      <c r="B471" s="137">
        <v>16</v>
      </c>
      <c r="C471" s="153">
        <v>86.141</v>
      </c>
      <c r="D471" s="153">
        <v>86.1844</v>
      </c>
      <c r="E471" s="194">
        <f t="shared" si="34"/>
        <v>0.04339999999999122</v>
      </c>
      <c r="F471" s="170">
        <f t="shared" si="37"/>
        <v>157.64047800657883</v>
      </c>
      <c r="G471" s="194">
        <f t="shared" si="36"/>
        <v>275.31000000000006</v>
      </c>
      <c r="H471" s="137">
        <v>76</v>
      </c>
      <c r="I471" s="145">
        <v>802.59</v>
      </c>
      <c r="J471" s="145">
        <v>527.28</v>
      </c>
    </row>
    <row r="472" spans="1:10" ht="23.25">
      <c r="A472" s="135"/>
      <c r="B472" s="137">
        <v>17</v>
      </c>
      <c r="C472" s="153">
        <v>87.2185</v>
      </c>
      <c r="D472" s="153">
        <v>87.2689</v>
      </c>
      <c r="E472" s="194">
        <f t="shared" si="34"/>
        <v>0.050399999999996226</v>
      </c>
      <c r="F472" s="170">
        <f t="shared" si="37"/>
        <v>171.65043253183103</v>
      </c>
      <c r="G472" s="194">
        <f t="shared" si="36"/>
        <v>293.62</v>
      </c>
      <c r="H472" s="137">
        <v>77</v>
      </c>
      <c r="I472" s="145">
        <v>823.49</v>
      </c>
      <c r="J472" s="145">
        <v>529.87</v>
      </c>
    </row>
    <row r="473" spans="1:10" ht="23.25">
      <c r="A473" s="135"/>
      <c r="B473" s="137">
        <v>18</v>
      </c>
      <c r="C473" s="153">
        <v>85.1453</v>
      </c>
      <c r="D473" s="153">
        <v>85.1958</v>
      </c>
      <c r="E473" s="194">
        <f t="shared" si="34"/>
        <v>0.050499999999999545</v>
      </c>
      <c r="F473" s="170">
        <f t="shared" si="37"/>
        <v>172.755883962779</v>
      </c>
      <c r="G473" s="194">
        <f t="shared" si="36"/>
        <v>292.31999999999994</v>
      </c>
      <c r="H473" s="137">
        <v>78</v>
      </c>
      <c r="I473" s="145">
        <v>802.05</v>
      </c>
      <c r="J473" s="145">
        <v>509.73</v>
      </c>
    </row>
    <row r="474" spans="1:10" ht="23.25">
      <c r="A474" s="135">
        <v>22683</v>
      </c>
      <c r="B474" s="137">
        <v>28</v>
      </c>
      <c r="C474" s="153">
        <v>87.2258</v>
      </c>
      <c r="D474" s="153">
        <v>87.2275</v>
      </c>
      <c r="E474" s="194">
        <f t="shared" si="34"/>
        <v>0.0016999999999995907</v>
      </c>
      <c r="F474" s="170">
        <f t="shared" si="37"/>
        <v>7.260923418611843</v>
      </c>
      <c r="G474" s="194">
        <f t="shared" si="36"/>
        <v>234.13</v>
      </c>
      <c r="H474" s="137">
        <v>79</v>
      </c>
      <c r="I474" s="145">
        <v>796.3</v>
      </c>
      <c r="J474" s="145">
        <v>562.17</v>
      </c>
    </row>
    <row r="475" spans="1:10" ht="23.25">
      <c r="A475" s="135"/>
      <c r="B475" s="137">
        <v>29</v>
      </c>
      <c r="C475" s="153">
        <v>85.2565</v>
      </c>
      <c r="D475" s="153">
        <v>85.2597</v>
      </c>
      <c r="E475" s="194">
        <f t="shared" si="34"/>
        <v>0.003199999999992542</v>
      </c>
      <c r="F475" s="170">
        <f t="shared" si="37"/>
        <v>11.20958419446016</v>
      </c>
      <c r="G475" s="194">
        <f t="shared" si="36"/>
        <v>285.47</v>
      </c>
      <c r="H475" s="137">
        <v>80</v>
      </c>
      <c r="I475" s="145">
        <v>764.5</v>
      </c>
      <c r="J475" s="145">
        <v>479.03</v>
      </c>
    </row>
    <row r="476" spans="1:10" ht="23.25">
      <c r="A476" s="135"/>
      <c r="B476" s="137">
        <v>30</v>
      </c>
      <c r="C476" s="153">
        <v>84.9786</v>
      </c>
      <c r="D476" s="153">
        <v>84.9813</v>
      </c>
      <c r="E476" s="194">
        <f t="shared" si="34"/>
        <v>0.0027000000000043656</v>
      </c>
      <c r="F476" s="170">
        <f t="shared" si="37"/>
        <v>9.50001759264053</v>
      </c>
      <c r="G476" s="194">
        <f t="shared" si="36"/>
        <v>284.21000000000004</v>
      </c>
      <c r="H476" s="137">
        <v>81</v>
      </c>
      <c r="I476" s="145">
        <v>819.57</v>
      </c>
      <c r="J476" s="145">
        <v>535.36</v>
      </c>
    </row>
    <row r="477" spans="1:10" ht="23.25">
      <c r="A477" s="135">
        <v>22691</v>
      </c>
      <c r="B477" s="137">
        <v>31</v>
      </c>
      <c r="C477" s="153">
        <v>84.9043</v>
      </c>
      <c r="D477" s="153">
        <v>84.9045</v>
      </c>
      <c r="E477" s="194">
        <f t="shared" si="34"/>
        <v>0.00019999999999242846</v>
      </c>
      <c r="F477" s="170">
        <f t="shared" si="37"/>
        <v>0.9843004084474062</v>
      </c>
      <c r="G477" s="194">
        <f t="shared" si="36"/>
        <v>203.19</v>
      </c>
      <c r="H477" s="137">
        <v>82</v>
      </c>
      <c r="I477" s="145">
        <v>714.38</v>
      </c>
      <c r="J477" s="145">
        <v>511.19</v>
      </c>
    </row>
    <row r="478" spans="1:10" ht="23.25">
      <c r="A478" s="135"/>
      <c r="B478" s="137">
        <v>32</v>
      </c>
      <c r="C478" s="153">
        <v>85.0064</v>
      </c>
      <c r="D478" s="153">
        <v>85.0064</v>
      </c>
      <c r="E478" s="194">
        <f t="shared" si="34"/>
        <v>0</v>
      </c>
      <c r="F478" s="170">
        <f t="shared" si="37"/>
        <v>0</v>
      </c>
      <c r="G478" s="194">
        <f t="shared" si="36"/>
        <v>283.07</v>
      </c>
      <c r="H478" s="137">
        <v>83</v>
      </c>
      <c r="I478" s="145">
        <v>609.15</v>
      </c>
      <c r="J478" s="145">
        <v>326.08</v>
      </c>
    </row>
    <row r="479" spans="1:10" ht="23.25">
      <c r="A479" s="135"/>
      <c r="B479" s="137">
        <v>33</v>
      </c>
      <c r="C479" s="153">
        <v>85.9802</v>
      </c>
      <c r="D479" s="153">
        <v>85.9823</v>
      </c>
      <c r="E479" s="194">
        <f t="shared" si="34"/>
        <v>0.0020999999999986585</v>
      </c>
      <c r="F479" s="170">
        <f t="shared" si="37"/>
        <v>7.495984294123358</v>
      </c>
      <c r="G479" s="194">
        <f t="shared" si="36"/>
        <v>280.15</v>
      </c>
      <c r="H479" s="137">
        <v>84</v>
      </c>
      <c r="I479" s="145">
        <v>843.74</v>
      </c>
      <c r="J479" s="145">
        <v>563.59</v>
      </c>
    </row>
    <row r="480" spans="1:10" ht="23.25">
      <c r="A480" s="135">
        <v>22702</v>
      </c>
      <c r="B480" s="137">
        <v>34</v>
      </c>
      <c r="C480" s="153">
        <v>83.7544</v>
      </c>
      <c r="D480" s="153">
        <v>83.7589</v>
      </c>
      <c r="E480" s="194">
        <f t="shared" si="34"/>
        <v>0.004499999999993065</v>
      </c>
      <c r="F480" s="170">
        <f t="shared" si="37"/>
        <v>16.604553337489637</v>
      </c>
      <c r="G480" s="194">
        <f t="shared" si="36"/>
        <v>271.00999999999993</v>
      </c>
      <c r="H480" s="137">
        <v>85</v>
      </c>
      <c r="I480" s="145">
        <v>707.06</v>
      </c>
      <c r="J480" s="145">
        <v>436.05</v>
      </c>
    </row>
    <row r="481" spans="1:10" ht="23.25">
      <c r="A481" s="135"/>
      <c r="B481" s="137">
        <v>35</v>
      </c>
      <c r="C481" s="153">
        <v>85.0437</v>
      </c>
      <c r="D481" s="153">
        <v>85.0441</v>
      </c>
      <c r="E481" s="194">
        <f t="shared" si="34"/>
        <v>0.00039999999999906777</v>
      </c>
      <c r="F481" s="170">
        <f t="shared" si="37"/>
        <v>1.6159657415225137</v>
      </c>
      <c r="G481" s="194">
        <f t="shared" si="36"/>
        <v>247.52999999999997</v>
      </c>
      <c r="H481" s="137">
        <v>86</v>
      </c>
      <c r="I481" s="145">
        <v>759.72</v>
      </c>
      <c r="J481" s="145">
        <v>512.19</v>
      </c>
    </row>
    <row r="482" spans="1:10" ht="23.25">
      <c r="A482" s="135"/>
      <c r="B482" s="137">
        <v>36</v>
      </c>
      <c r="C482" s="153">
        <v>84.5953</v>
      </c>
      <c r="D482" s="153">
        <v>84.6004</v>
      </c>
      <c r="E482" s="194">
        <f t="shared" si="34"/>
        <v>0.005099999999998772</v>
      </c>
      <c r="F482" s="170">
        <f t="shared" si="37"/>
        <v>18.28809122529771</v>
      </c>
      <c r="G482" s="194">
        <f t="shared" si="36"/>
        <v>278.87</v>
      </c>
      <c r="H482" s="137">
        <v>87</v>
      </c>
      <c r="I482" s="145">
        <v>662.5</v>
      </c>
      <c r="J482" s="145">
        <v>383.63</v>
      </c>
    </row>
    <row r="483" spans="1:10" ht="23.25">
      <c r="A483" s="135">
        <v>22719</v>
      </c>
      <c r="B483" s="137">
        <v>25</v>
      </c>
      <c r="C483" s="153">
        <v>87.0564</v>
      </c>
      <c r="D483" s="153">
        <v>87.0615</v>
      </c>
      <c r="E483" s="194">
        <f t="shared" si="34"/>
        <v>0.005099999999998772</v>
      </c>
      <c r="F483" s="170">
        <f t="shared" si="37"/>
        <v>18.006567100938362</v>
      </c>
      <c r="G483" s="194">
        <f t="shared" si="36"/>
        <v>283.23</v>
      </c>
      <c r="H483" s="137">
        <v>88</v>
      </c>
      <c r="I483" s="145">
        <v>805.23</v>
      </c>
      <c r="J483" s="145">
        <v>522</v>
      </c>
    </row>
    <row r="484" spans="1:10" ht="23.25">
      <c r="A484" s="135"/>
      <c r="B484" s="137">
        <v>26</v>
      </c>
      <c r="C484" s="153">
        <v>85.8108</v>
      </c>
      <c r="D484" s="153">
        <v>85.8193</v>
      </c>
      <c r="E484" s="194">
        <f t="shared" si="34"/>
        <v>0.008499999999997954</v>
      </c>
      <c r="F484" s="170">
        <f t="shared" si="37"/>
        <v>32.11910519950859</v>
      </c>
      <c r="G484" s="194">
        <f t="shared" si="36"/>
        <v>264.64000000000004</v>
      </c>
      <c r="H484" s="137">
        <v>89</v>
      </c>
      <c r="I484" s="145">
        <v>773.21</v>
      </c>
      <c r="J484" s="145">
        <v>508.57</v>
      </c>
    </row>
    <row r="485" spans="1:10" ht="23.25">
      <c r="A485" s="135"/>
      <c r="B485" s="137">
        <v>27</v>
      </c>
      <c r="C485" s="153">
        <v>86.3175</v>
      </c>
      <c r="D485" s="153">
        <v>86.3275</v>
      </c>
      <c r="E485" s="194">
        <f t="shared" si="34"/>
        <v>0.010000000000005116</v>
      </c>
      <c r="F485" s="170">
        <f t="shared" si="37"/>
        <v>31.8177479398171</v>
      </c>
      <c r="G485" s="194">
        <f t="shared" si="36"/>
        <v>314.28999999999996</v>
      </c>
      <c r="H485" s="137">
        <v>90</v>
      </c>
      <c r="I485" s="145">
        <v>680.03</v>
      </c>
      <c r="J485" s="145">
        <v>365.74</v>
      </c>
    </row>
    <row r="486" spans="1:10" ht="23.25">
      <c r="A486" s="135">
        <v>22727</v>
      </c>
      <c r="B486" s="137">
        <v>28</v>
      </c>
      <c r="C486" s="153">
        <v>87.1982</v>
      </c>
      <c r="D486" s="153">
        <v>87.203</v>
      </c>
      <c r="E486" s="194">
        <f t="shared" si="34"/>
        <v>0.004800000000003024</v>
      </c>
      <c r="F486" s="170">
        <f t="shared" si="37"/>
        <v>16.812609457103413</v>
      </c>
      <c r="G486" s="194">
        <f t="shared" si="36"/>
        <v>285.5</v>
      </c>
      <c r="H486" s="137">
        <v>91</v>
      </c>
      <c r="I486" s="145">
        <v>638.12</v>
      </c>
      <c r="J486" s="145">
        <v>352.62</v>
      </c>
    </row>
    <row r="487" spans="1:10" ht="23.25">
      <c r="A487" s="135"/>
      <c r="B487" s="137">
        <v>29</v>
      </c>
      <c r="C487" s="153">
        <v>85.2627</v>
      </c>
      <c r="D487" s="153">
        <v>85.2705</v>
      </c>
      <c r="E487" s="194">
        <f t="shared" si="34"/>
        <v>0.007800000000003138</v>
      </c>
      <c r="F487" s="170">
        <f t="shared" si="37"/>
        <v>27.331978414756247</v>
      </c>
      <c r="G487" s="194">
        <f t="shared" si="36"/>
        <v>285.38</v>
      </c>
      <c r="H487" s="137">
        <v>92</v>
      </c>
      <c r="I487" s="145">
        <v>640.26</v>
      </c>
      <c r="J487" s="145">
        <v>354.88</v>
      </c>
    </row>
    <row r="488" spans="1:10" ht="24" thickBot="1">
      <c r="A488" s="203"/>
      <c r="B488" s="204">
        <v>30</v>
      </c>
      <c r="C488" s="205">
        <v>84.9636</v>
      </c>
      <c r="D488" s="205">
        <v>84.967</v>
      </c>
      <c r="E488" s="206">
        <f t="shared" si="34"/>
        <v>0.0033999999999991815</v>
      </c>
      <c r="F488" s="207">
        <f t="shared" si="37"/>
        <v>12.976603946411135</v>
      </c>
      <c r="G488" s="206">
        <f t="shared" si="36"/>
        <v>262.01</v>
      </c>
      <c r="H488" s="204">
        <v>93</v>
      </c>
      <c r="I488" s="208">
        <v>776.73</v>
      </c>
      <c r="J488" s="208">
        <v>514.72</v>
      </c>
    </row>
    <row r="489" spans="1:10" ht="23.25">
      <c r="A489" s="180">
        <v>22739</v>
      </c>
      <c r="B489" s="181">
        <v>31</v>
      </c>
      <c r="C489" s="182">
        <v>84.8795</v>
      </c>
      <c r="D489" s="182">
        <v>84.8865</v>
      </c>
      <c r="E489" s="202">
        <f t="shared" si="34"/>
        <v>0.007000000000005002</v>
      </c>
      <c r="F489" s="184">
        <f t="shared" si="37"/>
        <v>23.70711552140415</v>
      </c>
      <c r="G489" s="202">
        <f t="shared" si="36"/>
        <v>295.27</v>
      </c>
      <c r="H489" s="181">
        <v>1</v>
      </c>
      <c r="I489" s="186">
        <v>786.12</v>
      </c>
      <c r="J489" s="186">
        <v>490.85</v>
      </c>
    </row>
    <row r="490" spans="1:10" ht="23.25">
      <c r="A490" s="135"/>
      <c r="B490" s="137">
        <v>32</v>
      </c>
      <c r="C490" s="153">
        <v>85.057</v>
      </c>
      <c r="D490" s="153">
        <v>85.0655</v>
      </c>
      <c r="E490" s="194">
        <f t="shared" si="34"/>
        <v>0.008499999999997954</v>
      </c>
      <c r="F490" s="170">
        <f t="shared" si="37"/>
        <v>29.5385043091394</v>
      </c>
      <c r="G490" s="194">
        <f t="shared" si="36"/>
        <v>287.76</v>
      </c>
      <c r="H490" s="137">
        <v>2</v>
      </c>
      <c r="I490" s="145">
        <v>735.04</v>
      </c>
      <c r="J490" s="145">
        <v>447.28</v>
      </c>
    </row>
    <row r="491" spans="1:10" ht="23.25">
      <c r="A491" s="135"/>
      <c r="B491" s="137">
        <v>33</v>
      </c>
      <c r="C491" s="153">
        <v>86.0025</v>
      </c>
      <c r="D491" s="153">
        <v>86.0112</v>
      </c>
      <c r="E491" s="194">
        <f t="shared" si="34"/>
        <v>0.008700000000004593</v>
      </c>
      <c r="F491" s="170">
        <f t="shared" si="37"/>
        <v>26.713338246145277</v>
      </c>
      <c r="G491" s="194">
        <f t="shared" si="36"/>
        <v>325.67999999999995</v>
      </c>
      <c r="H491" s="137">
        <v>3</v>
      </c>
      <c r="I491" s="145">
        <v>669.15</v>
      </c>
      <c r="J491" s="145">
        <v>343.47</v>
      </c>
    </row>
    <row r="492" spans="1:10" ht="23.25">
      <c r="A492" s="135">
        <v>22758</v>
      </c>
      <c r="B492" s="137">
        <v>34</v>
      </c>
      <c r="C492" s="153">
        <v>83.8663</v>
      </c>
      <c r="D492" s="153">
        <v>83.8786</v>
      </c>
      <c r="E492" s="194">
        <f t="shared" si="34"/>
        <v>0.012300000000010414</v>
      </c>
      <c r="F492" s="170">
        <f t="shared" si="37"/>
        <v>41.251634973372276</v>
      </c>
      <c r="G492" s="194">
        <f t="shared" si="36"/>
        <v>298.1700000000001</v>
      </c>
      <c r="H492" s="137">
        <v>4</v>
      </c>
      <c r="I492" s="145">
        <v>829.35</v>
      </c>
      <c r="J492" s="145">
        <v>531.18</v>
      </c>
    </row>
    <row r="493" spans="1:10" ht="23.25">
      <c r="A493" s="135"/>
      <c r="B493" s="137">
        <v>35</v>
      </c>
      <c r="C493" s="153">
        <v>84.9952</v>
      </c>
      <c r="D493" s="153">
        <v>85.0032</v>
      </c>
      <c r="E493" s="194">
        <f t="shared" si="34"/>
        <v>0.008000000000009777</v>
      </c>
      <c r="F493" s="170">
        <f t="shared" si="37"/>
        <v>25.853989593800787</v>
      </c>
      <c r="G493" s="194">
        <f t="shared" si="36"/>
        <v>309.43</v>
      </c>
      <c r="H493" s="137">
        <v>5</v>
      </c>
      <c r="I493" s="145">
        <v>816.73</v>
      </c>
      <c r="J493" s="145">
        <v>507.3</v>
      </c>
    </row>
    <row r="494" spans="1:10" ht="23.25">
      <c r="A494" s="135"/>
      <c r="B494" s="137">
        <v>36</v>
      </c>
      <c r="C494" s="153">
        <v>84.5968</v>
      </c>
      <c r="D494" s="153">
        <v>84.6065</v>
      </c>
      <c r="E494" s="194">
        <f t="shared" si="34"/>
        <v>0.009699999999995157</v>
      </c>
      <c r="F494" s="170">
        <f t="shared" si="37"/>
        <v>32.78356090305245</v>
      </c>
      <c r="G494" s="194">
        <f t="shared" si="36"/>
        <v>295.88</v>
      </c>
      <c r="H494" s="137">
        <v>6</v>
      </c>
      <c r="I494" s="145">
        <v>850.74</v>
      </c>
      <c r="J494" s="145">
        <v>554.86</v>
      </c>
    </row>
    <row r="495" spans="1:10" ht="23.25">
      <c r="A495" s="135">
        <v>22781</v>
      </c>
      <c r="B495" s="137">
        <v>13</v>
      </c>
      <c r="C495" s="153">
        <v>86.7415</v>
      </c>
      <c r="D495" s="153">
        <v>86.7506</v>
      </c>
      <c r="E495" s="194">
        <f t="shared" si="34"/>
        <v>0.00910000000000366</v>
      </c>
      <c r="F495" s="170">
        <f t="shared" si="37"/>
        <v>32.003938946344725</v>
      </c>
      <c r="G495" s="194">
        <f t="shared" si="36"/>
        <v>284.34000000000003</v>
      </c>
      <c r="H495" s="137">
        <v>7</v>
      </c>
      <c r="I495" s="145">
        <v>793.94</v>
      </c>
      <c r="J495" s="145">
        <v>509.6</v>
      </c>
    </row>
    <row r="496" spans="1:10" ht="23.25">
      <c r="A496" s="135"/>
      <c r="B496" s="137">
        <v>14</v>
      </c>
      <c r="C496" s="153">
        <v>85.951</v>
      </c>
      <c r="D496" s="153">
        <v>85.9605</v>
      </c>
      <c r="E496" s="194">
        <f t="shared" si="34"/>
        <v>0.009500000000002728</v>
      </c>
      <c r="F496" s="170">
        <f t="shared" si="37"/>
        <v>26.675652149503627</v>
      </c>
      <c r="G496" s="194">
        <f t="shared" si="36"/>
        <v>356.13000000000005</v>
      </c>
      <c r="H496" s="137">
        <v>8</v>
      </c>
      <c r="I496" s="145">
        <v>721.83</v>
      </c>
      <c r="J496" s="145">
        <v>365.7</v>
      </c>
    </row>
    <row r="497" spans="1:10" ht="23.25">
      <c r="A497" s="135"/>
      <c r="B497" s="137">
        <v>15</v>
      </c>
      <c r="C497" s="153">
        <v>87.0097</v>
      </c>
      <c r="D497" s="153">
        <v>87.022</v>
      </c>
      <c r="E497" s="194">
        <f t="shared" si="34"/>
        <v>0.012300000000010414</v>
      </c>
      <c r="F497" s="170">
        <f t="shared" si="37"/>
        <v>36.94692259172273</v>
      </c>
      <c r="G497" s="194">
        <f t="shared" si="36"/>
        <v>332.90999999999997</v>
      </c>
      <c r="H497" s="137">
        <v>9</v>
      </c>
      <c r="I497" s="145">
        <v>685.53</v>
      </c>
      <c r="J497" s="145">
        <v>352.62</v>
      </c>
    </row>
    <row r="498" spans="1:10" ht="23.25">
      <c r="A498" s="135">
        <v>22788</v>
      </c>
      <c r="B498" s="137">
        <v>16</v>
      </c>
      <c r="C498" s="153">
        <v>86.1724</v>
      </c>
      <c r="D498" s="153">
        <v>86.1747</v>
      </c>
      <c r="E498" s="194">
        <f t="shared" si="34"/>
        <v>0.002300000000005298</v>
      </c>
      <c r="F498" s="170">
        <f t="shared" si="37"/>
        <v>7.793439956645764</v>
      </c>
      <c r="G498" s="194">
        <f t="shared" si="36"/>
        <v>295.12</v>
      </c>
      <c r="H498" s="137">
        <v>10</v>
      </c>
      <c r="I498" s="145">
        <v>845.92</v>
      </c>
      <c r="J498" s="145">
        <v>550.8</v>
      </c>
    </row>
    <row r="499" spans="1:10" ht="23.25">
      <c r="A499" s="135"/>
      <c r="B499" s="137">
        <v>17</v>
      </c>
      <c r="C499" s="153">
        <v>87.2423</v>
      </c>
      <c r="D499" s="153">
        <v>87.248</v>
      </c>
      <c r="E499" s="194">
        <f t="shared" si="34"/>
        <v>0.005700000000004479</v>
      </c>
      <c r="F499" s="170">
        <f t="shared" si="37"/>
        <v>16.5150373761502</v>
      </c>
      <c r="G499" s="194">
        <f t="shared" si="36"/>
        <v>345.13999999999993</v>
      </c>
      <c r="H499" s="137">
        <v>11</v>
      </c>
      <c r="I499" s="145">
        <v>714.18</v>
      </c>
      <c r="J499" s="145">
        <v>369.04</v>
      </c>
    </row>
    <row r="500" spans="1:10" ht="23.25">
      <c r="A500" s="135"/>
      <c r="B500" s="137">
        <v>18</v>
      </c>
      <c r="C500" s="153">
        <v>85.1537</v>
      </c>
      <c r="D500" s="153">
        <v>85.1595</v>
      </c>
      <c r="E500" s="194">
        <f t="shared" si="34"/>
        <v>0.005799999999993588</v>
      </c>
      <c r="F500" s="170">
        <f t="shared" si="37"/>
        <v>21.671710944190067</v>
      </c>
      <c r="G500" s="194">
        <f t="shared" si="36"/>
        <v>267.63</v>
      </c>
      <c r="H500" s="137">
        <v>12</v>
      </c>
      <c r="I500" s="145">
        <v>890.36</v>
      </c>
      <c r="J500" s="145">
        <v>622.73</v>
      </c>
    </row>
    <row r="501" spans="1:10" ht="23.25">
      <c r="A501" s="135">
        <v>22803</v>
      </c>
      <c r="B501" s="137">
        <v>19</v>
      </c>
      <c r="C501" s="153">
        <v>88.9514</v>
      </c>
      <c r="D501" s="153">
        <v>88.9595</v>
      </c>
      <c r="E501" s="194">
        <f t="shared" si="34"/>
        <v>0.008099999999998886</v>
      </c>
      <c r="F501" s="170">
        <f t="shared" si="37"/>
        <v>22.27845316023677</v>
      </c>
      <c r="G501" s="194">
        <f t="shared" si="36"/>
        <v>363.58000000000004</v>
      </c>
      <c r="H501" s="137">
        <v>13</v>
      </c>
      <c r="I501" s="145">
        <v>732.72</v>
      </c>
      <c r="J501" s="145">
        <v>369.14</v>
      </c>
    </row>
    <row r="502" spans="1:10" ht="23.25">
      <c r="A502" s="135"/>
      <c r="B502" s="137">
        <v>20</v>
      </c>
      <c r="C502" s="153">
        <v>84.6773</v>
      </c>
      <c r="D502" s="153">
        <v>84.6875</v>
      </c>
      <c r="E502" s="194">
        <f t="shared" si="34"/>
        <v>0.010199999999997544</v>
      </c>
      <c r="F502" s="170">
        <f t="shared" si="37"/>
        <v>40.50833995233339</v>
      </c>
      <c r="G502" s="194">
        <f t="shared" si="36"/>
        <v>251.79999999999995</v>
      </c>
      <c r="H502" s="137">
        <v>14</v>
      </c>
      <c r="I502" s="145">
        <v>807.17</v>
      </c>
      <c r="J502" s="145">
        <v>555.37</v>
      </c>
    </row>
    <row r="503" spans="1:10" ht="23.25">
      <c r="A503" s="135"/>
      <c r="B503" s="137">
        <v>21</v>
      </c>
      <c r="C503" s="153">
        <v>86.4015</v>
      </c>
      <c r="D503" s="153">
        <v>86.4104</v>
      </c>
      <c r="E503" s="194">
        <f t="shared" si="34"/>
        <v>0.008899999999997021</v>
      </c>
      <c r="F503" s="170">
        <f t="shared" si="37"/>
        <v>30.67167522485791</v>
      </c>
      <c r="G503" s="194">
        <f t="shared" si="36"/>
        <v>290.17</v>
      </c>
      <c r="H503" s="137">
        <v>15</v>
      </c>
      <c r="I503" s="145">
        <v>784.76</v>
      </c>
      <c r="J503" s="145">
        <v>494.59</v>
      </c>
    </row>
    <row r="504" spans="1:10" ht="23.25">
      <c r="A504" s="135">
        <v>22814</v>
      </c>
      <c r="B504" s="137">
        <v>22</v>
      </c>
      <c r="C504" s="153">
        <v>85.1548</v>
      </c>
      <c r="D504" s="153">
        <v>85.1629</v>
      </c>
      <c r="E504" s="194">
        <f t="shared" si="34"/>
        <v>0.008099999999998886</v>
      </c>
      <c r="F504" s="170">
        <f t="shared" si="37"/>
        <v>23.431398073415153</v>
      </c>
      <c r="G504" s="194">
        <f t="shared" si="36"/>
        <v>345.69000000000005</v>
      </c>
      <c r="H504" s="137">
        <v>16</v>
      </c>
      <c r="I504" s="145">
        <v>713.7</v>
      </c>
      <c r="J504" s="145">
        <v>368.01</v>
      </c>
    </row>
    <row r="505" spans="1:10" ht="23.25">
      <c r="A505" s="135"/>
      <c r="B505" s="137">
        <v>23</v>
      </c>
      <c r="C505" s="153">
        <v>87.6973</v>
      </c>
      <c r="D505" s="153">
        <v>87.7048</v>
      </c>
      <c r="E505" s="194">
        <f t="shared" si="34"/>
        <v>0.00750000000000739</v>
      </c>
      <c r="F505" s="170">
        <f t="shared" si="37"/>
        <v>25.921061726713862</v>
      </c>
      <c r="G505" s="194">
        <f t="shared" si="36"/>
        <v>289.34000000000003</v>
      </c>
      <c r="H505" s="137">
        <v>17</v>
      </c>
      <c r="I505" s="145">
        <v>628.59</v>
      </c>
      <c r="J505" s="145">
        <v>339.25</v>
      </c>
    </row>
    <row r="506" spans="1:10" ht="23.25">
      <c r="A506" s="135"/>
      <c r="B506" s="137">
        <v>24</v>
      </c>
      <c r="C506" s="153">
        <v>88.098</v>
      </c>
      <c r="D506" s="153">
        <v>88.1079</v>
      </c>
      <c r="E506" s="194">
        <f t="shared" si="34"/>
        <v>0.009900000000001796</v>
      </c>
      <c r="F506" s="170">
        <f t="shared" si="37"/>
        <v>33.795316447060145</v>
      </c>
      <c r="G506" s="194">
        <f t="shared" si="36"/>
        <v>292.93999999999994</v>
      </c>
      <c r="H506" s="137">
        <v>18</v>
      </c>
      <c r="I506" s="145">
        <v>744.16</v>
      </c>
      <c r="J506" s="145">
        <v>451.22</v>
      </c>
    </row>
    <row r="507" spans="1:10" ht="23.25">
      <c r="A507" s="135">
        <v>22818</v>
      </c>
      <c r="B507" s="137">
        <v>25</v>
      </c>
      <c r="C507" s="153">
        <v>87.0807</v>
      </c>
      <c r="D507" s="153">
        <v>87.09</v>
      </c>
      <c r="E507" s="194">
        <f t="shared" si="34"/>
        <v>0.0093000000000103</v>
      </c>
      <c r="F507" s="170">
        <f t="shared" si="37"/>
        <v>29.65750366735856</v>
      </c>
      <c r="G507" s="194">
        <f t="shared" si="36"/>
        <v>313.58000000000004</v>
      </c>
      <c r="H507" s="137">
        <v>19</v>
      </c>
      <c r="I507" s="145">
        <v>685.96</v>
      </c>
      <c r="J507" s="145">
        <v>372.38</v>
      </c>
    </row>
    <row r="508" spans="1:10" ht="23.25">
      <c r="A508" s="135"/>
      <c r="B508" s="137">
        <v>26</v>
      </c>
      <c r="C508" s="153">
        <v>85.8118</v>
      </c>
      <c r="D508" s="153">
        <v>85.8245</v>
      </c>
      <c r="E508" s="194">
        <f t="shared" si="34"/>
        <v>0.01269999999999527</v>
      </c>
      <c r="F508" s="170">
        <f t="shared" si="37"/>
        <v>38.01143336025641</v>
      </c>
      <c r="G508" s="194">
        <f t="shared" si="36"/>
        <v>334.11</v>
      </c>
      <c r="H508" s="137">
        <v>20</v>
      </c>
      <c r="I508" s="145">
        <v>607.62</v>
      </c>
      <c r="J508" s="145">
        <v>273.51</v>
      </c>
    </row>
    <row r="509" spans="1:10" ht="23.25">
      <c r="A509" s="135"/>
      <c r="B509" s="137">
        <v>27</v>
      </c>
      <c r="C509" s="153">
        <v>86.3588</v>
      </c>
      <c r="D509" s="153">
        <v>86.3649</v>
      </c>
      <c r="E509" s="194">
        <f t="shared" si="34"/>
        <v>0.006100000000003547</v>
      </c>
      <c r="F509" s="170">
        <f aca="true" t="shared" si="38" ref="F509:F572">((10^6)*E509/G509)</f>
        <v>20.355045381752362</v>
      </c>
      <c r="G509" s="194">
        <f t="shared" si="36"/>
        <v>299.67999999999995</v>
      </c>
      <c r="H509" s="137">
        <v>21</v>
      </c>
      <c r="I509" s="145">
        <v>824.01</v>
      </c>
      <c r="J509" s="145">
        <v>524.33</v>
      </c>
    </row>
    <row r="510" spans="1:10" ht="23.25">
      <c r="A510" s="135">
        <v>22837</v>
      </c>
      <c r="B510" s="137">
        <v>7</v>
      </c>
      <c r="C510" s="153">
        <v>86.4171</v>
      </c>
      <c r="D510" s="153">
        <v>86.4948</v>
      </c>
      <c r="E510" s="194">
        <f t="shared" si="34"/>
        <v>0.077699999999993</v>
      </c>
      <c r="F510" s="170">
        <f t="shared" si="38"/>
        <v>299.4335041812517</v>
      </c>
      <c r="G510" s="194">
        <f aca="true" t="shared" si="39" ref="G510:G586">I510-J510</f>
        <v>259.49</v>
      </c>
      <c r="H510" s="137">
        <v>22</v>
      </c>
      <c r="I510" s="145">
        <v>670.22</v>
      </c>
      <c r="J510" s="145">
        <v>410.73</v>
      </c>
    </row>
    <row r="511" spans="1:10" ht="23.25">
      <c r="A511" s="135"/>
      <c r="B511" s="137">
        <v>8</v>
      </c>
      <c r="C511" s="153">
        <v>84.8047</v>
      </c>
      <c r="D511" s="153">
        <v>84.8956</v>
      </c>
      <c r="E511" s="194">
        <f t="shared" si="34"/>
        <v>0.09090000000000487</v>
      </c>
      <c r="F511" s="170">
        <f t="shared" si="38"/>
        <v>335.0781480389445</v>
      </c>
      <c r="G511" s="194">
        <f t="shared" si="39"/>
        <v>271.28</v>
      </c>
      <c r="H511" s="137">
        <v>23</v>
      </c>
      <c r="I511" s="145">
        <v>829.86</v>
      </c>
      <c r="J511" s="145">
        <v>558.58</v>
      </c>
    </row>
    <row r="512" spans="1:10" ht="23.25">
      <c r="A512" s="135"/>
      <c r="B512" s="137">
        <v>9</v>
      </c>
      <c r="C512" s="153">
        <v>87.6481</v>
      </c>
      <c r="D512" s="153">
        <v>87.7331</v>
      </c>
      <c r="E512" s="194">
        <f t="shared" si="34"/>
        <v>0.08499999999999375</v>
      </c>
      <c r="F512" s="170">
        <f t="shared" si="38"/>
        <v>265.3679248228083</v>
      </c>
      <c r="G512" s="194">
        <f t="shared" si="39"/>
        <v>320.31000000000006</v>
      </c>
      <c r="H512" s="137">
        <v>24</v>
      </c>
      <c r="I512" s="145">
        <v>662.94</v>
      </c>
      <c r="J512" s="145">
        <v>342.63</v>
      </c>
    </row>
    <row r="513" spans="1:10" ht="23.25">
      <c r="A513" s="135">
        <v>22849</v>
      </c>
      <c r="B513" s="137">
        <v>10</v>
      </c>
      <c r="C513" s="153">
        <v>85.1</v>
      </c>
      <c r="D513" s="153">
        <v>85.1751</v>
      </c>
      <c r="E513" s="194">
        <f t="shared" si="34"/>
        <v>0.07510000000000616</v>
      </c>
      <c r="F513" s="170">
        <f t="shared" si="38"/>
        <v>253.96503330968233</v>
      </c>
      <c r="G513" s="194">
        <f t="shared" si="39"/>
        <v>295.71</v>
      </c>
      <c r="H513" s="137">
        <v>25</v>
      </c>
      <c r="I513" s="145">
        <v>661.9</v>
      </c>
      <c r="J513" s="145">
        <v>366.19</v>
      </c>
    </row>
    <row r="514" spans="1:10" ht="23.25">
      <c r="A514" s="135"/>
      <c r="B514" s="137">
        <v>11</v>
      </c>
      <c r="C514" s="153">
        <v>86.1048</v>
      </c>
      <c r="D514" s="153">
        <v>86.1691</v>
      </c>
      <c r="E514" s="194">
        <f t="shared" si="34"/>
        <v>0.06430000000000291</v>
      </c>
      <c r="F514" s="170">
        <f t="shared" si="38"/>
        <v>226.67982796306464</v>
      </c>
      <c r="G514" s="194">
        <f t="shared" si="39"/>
        <v>283.65999999999997</v>
      </c>
      <c r="H514" s="137">
        <v>26</v>
      </c>
      <c r="I514" s="145">
        <v>627.93</v>
      </c>
      <c r="J514" s="145">
        <v>344.27</v>
      </c>
    </row>
    <row r="515" spans="1:10" ht="23.25">
      <c r="A515" s="135"/>
      <c r="B515" s="137">
        <v>12</v>
      </c>
      <c r="C515" s="153">
        <v>84.8331</v>
      </c>
      <c r="D515" s="153">
        <v>84.9042</v>
      </c>
      <c r="E515" s="194">
        <f t="shared" si="34"/>
        <v>0.07110000000000127</v>
      </c>
      <c r="F515" s="170">
        <f t="shared" si="38"/>
        <v>293.05086142940104</v>
      </c>
      <c r="G515" s="194">
        <f t="shared" si="39"/>
        <v>242.62</v>
      </c>
      <c r="H515" s="137">
        <v>27</v>
      </c>
      <c r="I515" s="145">
        <v>793.16</v>
      </c>
      <c r="J515" s="145">
        <v>550.54</v>
      </c>
    </row>
    <row r="516" spans="1:10" ht="23.25">
      <c r="A516" s="135">
        <v>22863</v>
      </c>
      <c r="B516" s="137">
        <v>34</v>
      </c>
      <c r="C516" s="153">
        <v>84.316</v>
      </c>
      <c r="D516" s="153">
        <v>84.4002</v>
      </c>
      <c r="E516" s="194">
        <f t="shared" si="34"/>
        <v>0.08419999999999561</v>
      </c>
      <c r="F516" s="170">
        <f t="shared" si="38"/>
        <v>264.2563474876678</v>
      </c>
      <c r="G516" s="194">
        <f t="shared" si="39"/>
        <v>318.63</v>
      </c>
      <c r="H516" s="137">
        <v>28</v>
      </c>
      <c r="I516" s="145">
        <v>720.37</v>
      </c>
      <c r="J516" s="145">
        <v>401.74</v>
      </c>
    </row>
    <row r="517" spans="1:10" ht="23.25">
      <c r="A517" s="135"/>
      <c r="B517" s="137">
        <v>35</v>
      </c>
      <c r="C517" s="153">
        <v>86.0509</v>
      </c>
      <c r="D517" s="153">
        <v>86.132</v>
      </c>
      <c r="E517" s="194">
        <f t="shared" si="34"/>
        <v>0.08110000000000639</v>
      </c>
      <c r="F517" s="170">
        <f t="shared" si="38"/>
        <v>263.4571029464522</v>
      </c>
      <c r="G517" s="194">
        <f t="shared" si="39"/>
        <v>307.83000000000004</v>
      </c>
      <c r="H517" s="137">
        <v>29</v>
      </c>
      <c r="I517" s="145">
        <v>850.49</v>
      </c>
      <c r="J517" s="145">
        <v>542.66</v>
      </c>
    </row>
    <row r="518" spans="1:10" ht="23.25">
      <c r="A518" s="135"/>
      <c r="B518" s="137">
        <v>36</v>
      </c>
      <c r="C518" s="153">
        <v>84.9901</v>
      </c>
      <c r="D518" s="153">
        <v>85.0647</v>
      </c>
      <c r="E518" s="194">
        <f t="shared" si="34"/>
        <v>0.07460000000000377</v>
      </c>
      <c r="F518" s="170">
        <f t="shared" si="38"/>
        <v>269.62556021397927</v>
      </c>
      <c r="G518" s="194">
        <f t="shared" si="39"/>
        <v>276.67999999999995</v>
      </c>
      <c r="H518" s="137">
        <v>30</v>
      </c>
      <c r="I518" s="145">
        <v>829.68</v>
      </c>
      <c r="J518" s="145">
        <v>553</v>
      </c>
    </row>
    <row r="519" spans="1:10" ht="23.25">
      <c r="A519" s="135">
        <v>22872</v>
      </c>
      <c r="B519" s="137">
        <v>1</v>
      </c>
      <c r="C519" s="153">
        <v>85.4348</v>
      </c>
      <c r="D519" s="153">
        <v>85.4956</v>
      </c>
      <c r="E519" s="194">
        <f t="shared" si="34"/>
        <v>0.06080000000000041</v>
      </c>
      <c r="F519" s="170">
        <f t="shared" si="38"/>
        <v>158.90024305464917</v>
      </c>
      <c r="G519" s="194">
        <f t="shared" si="39"/>
        <v>382.63</v>
      </c>
      <c r="H519" s="137">
        <v>31</v>
      </c>
      <c r="I519" s="145">
        <v>717.63</v>
      </c>
      <c r="J519" s="145">
        <v>335</v>
      </c>
    </row>
    <row r="520" spans="1:10" ht="23.25">
      <c r="A520" s="135"/>
      <c r="B520" s="137">
        <v>2</v>
      </c>
      <c r="C520" s="153">
        <v>87.5013</v>
      </c>
      <c r="D520" s="153">
        <v>87.5653</v>
      </c>
      <c r="E520" s="194">
        <f t="shared" si="34"/>
        <v>0.06399999999999295</v>
      </c>
      <c r="F520" s="170">
        <f t="shared" si="38"/>
        <v>205.23345305282507</v>
      </c>
      <c r="G520" s="194">
        <f t="shared" si="39"/>
        <v>311.8399999999999</v>
      </c>
      <c r="H520" s="137">
        <v>32</v>
      </c>
      <c r="I520" s="145">
        <v>844.79</v>
      </c>
      <c r="J520" s="145">
        <v>532.95</v>
      </c>
    </row>
    <row r="521" spans="1:10" ht="23.25">
      <c r="A521" s="135"/>
      <c r="B521" s="137">
        <v>3</v>
      </c>
      <c r="C521" s="153">
        <v>85.8953</v>
      </c>
      <c r="D521" s="153">
        <v>85.9723</v>
      </c>
      <c r="E521" s="194">
        <f t="shared" si="34"/>
        <v>0.07699999999999818</v>
      </c>
      <c r="F521" s="170">
        <f t="shared" si="38"/>
        <v>219.75512999799705</v>
      </c>
      <c r="G521" s="194">
        <f t="shared" si="39"/>
        <v>350.39</v>
      </c>
      <c r="H521" s="137">
        <v>33</v>
      </c>
      <c r="I521" s="145">
        <v>704.26</v>
      </c>
      <c r="J521" s="145">
        <v>353.87</v>
      </c>
    </row>
    <row r="522" spans="1:10" ht="23.25">
      <c r="A522" s="135">
        <v>22880</v>
      </c>
      <c r="B522" s="137">
        <v>4</v>
      </c>
      <c r="C522" s="153">
        <v>85.0389</v>
      </c>
      <c r="D522" s="153">
        <v>85.1002</v>
      </c>
      <c r="E522" s="194">
        <f t="shared" si="34"/>
        <v>0.0613000000000028</v>
      </c>
      <c r="F522" s="170">
        <f t="shared" si="38"/>
        <v>184.81111881577016</v>
      </c>
      <c r="G522" s="194">
        <f t="shared" si="39"/>
        <v>331.68999999999994</v>
      </c>
      <c r="H522" s="137">
        <v>34</v>
      </c>
      <c r="I522" s="145">
        <v>691.06</v>
      </c>
      <c r="J522" s="145">
        <v>359.37</v>
      </c>
    </row>
    <row r="523" spans="1:10" ht="23.25">
      <c r="A523" s="135"/>
      <c r="B523" s="137">
        <v>5</v>
      </c>
      <c r="C523" s="153">
        <v>85.0702</v>
      </c>
      <c r="D523" s="153">
        <v>85.1417</v>
      </c>
      <c r="E523" s="194">
        <f t="shared" si="34"/>
        <v>0.07150000000000034</v>
      </c>
      <c r="F523" s="170">
        <f t="shared" si="38"/>
        <v>192.17847063566813</v>
      </c>
      <c r="G523" s="194">
        <f t="shared" si="39"/>
        <v>372.05</v>
      </c>
      <c r="H523" s="137">
        <v>35</v>
      </c>
      <c r="I523" s="145">
        <v>741.24</v>
      </c>
      <c r="J523" s="145">
        <v>369.19</v>
      </c>
    </row>
    <row r="524" spans="1:10" ht="23.25">
      <c r="A524" s="135"/>
      <c r="B524" s="137">
        <v>6</v>
      </c>
      <c r="C524" s="153">
        <v>87.4903</v>
      </c>
      <c r="D524" s="153">
        <v>87.5504</v>
      </c>
      <c r="E524" s="194">
        <f t="shared" si="34"/>
        <v>0.06009999999999138</v>
      </c>
      <c r="F524" s="170">
        <f t="shared" si="38"/>
        <v>157.6765662713595</v>
      </c>
      <c r="G524" s="194">
        <f t="shared" si="39"/>
        <v>381.16</v>
      </c>
      <c r="H524" s="137">
        <v>36</v>
      </c>
      <c r="I524" s="145">
        <v>681.33</v>
      </c>
      <c r="J524" s="145">
        <v>300.17</v>
      </c>
    </row>
    <row r="525" spans="1:10" ht="23.25">
      <c r="A525" s="135">
        <v>22891</v>
      </c>
      <c r="B525" s="137">
        <v>10</v>
      </c>
      <c r="C525" s="153">
        <v>85.1016</v>
      </c>
      <c r="D525" s="153">
        <v>85.1091</v>
      </c>
      <c r="E525" s="194">
        <f t="shared" si="34"/>
        <v>0.007499999999993179</v>
      </c>
      <c r="F525" s="170">
        <f t="shared" si="38"/>
        <v>28.10146502301763</v>
      </c>
      <c r="G525" s="194">
        <f t="shared" si="39"/>
        <v>266.8900000000001</v>
      </c>
      <c r="H525" s="137">
        <v>37</v>
      </c>
      <c r="I525" s="145">
        <v>815.57</v>
      </c>
      <c r="J525" s="145">
        <v>548.68</v>
      </c>
    </row>
    <row r="526" spans="1:10" ht="23.25">
      <c r="A526" s="135"/>
      <c r="B526" s="137">
        <v>11</v>
      </c>
      <c r="C526" s="153">
        <v>86.1279</v>
      </c>
      <c r="D526" s="153">
        <v>86.1319</v>
      </c>
      <c r="E526" s="194">
        <f t="shared" si="34"/>
        <v>0.0040000000000048885</v>
      </c>
      <c r="F526" s="170">
        <f t="shared" si="38"/>
        <v>15.155533664247674</v>
      </c>
      <c r="G526" s="194">
        <f t="shared" si="39"/>
        <v>263.93</v>
      </c>
      <c r="H526" s="137">
        <v>38</v>
      </c>
      <c r="I526" s="145">
        <v>672.25</v>
      </c>
      <c r="J526" s="145">
        <v>408.32</v>
      </c>
    </row>
    <row r="527" spans="1:10" ht="23.25">
      <c r="A527" s="135"/>
      <c r="B527" s="137">
        <v>12</v>
      </c>
      <c r="C527" s="153">
        <v>84.8732</v>
      </c>
      <c r="D527" s="153">
        <v>84.8848</v>
      </c>
      <c r="E527" s="194">
        <f t="shared" si="34"/>
        <v>0.011600000000001387</v>
      </c>
      <c r="F527" s="170">
        <f t="shared" si="38"/>
        <v>49.07975460123286</v>
      </c>
      <c r="G527" s="194">
        <f t="shared" si="39"/>
        <v>236.35000000000002</v>
      </c>
      <c r="H527" s="137">
        <v>39</v>
      </c>
      <c r="I527" s="145">
        <v>880.83</v>
      </c>
      <c r="J527" s="145">
        <v>644.48</v>
      </c>
    </row>
    <row r="528" spans="1:10" ht="23.25">
      <c r="A528" s="135">
        <v>22901</v>
      </c>
      <c r="B528" s="137">
        <v>13</v>
      </c>
      <c r="C528" s="153">
        <v>87.1832</v>
      </c>
      <c r="D528" s="153">
        <v>87.1976</v>
      </c>
      <c r="E528" s="194">
        <f t="shared" si="34"/>
        <v>0.014399999999994861</v>
      </c>
      <c r="F528" s="170">
        <f t="shared" si="38"/>
        <v>46.751728839956044</v>
      </c>
      <c r="G528" s="194">
        <f t="shared" si="39"/>
        <v>308.01</v>
      </c>
      <c r="H528" s="137">
        <v>40</v>
      </c>
      <c r="I528" s="145">
        <v>666.03</v>
      </c>
      <c r="J528" s="145">
        <v>358.02</v>
      </c>
    </row>
    <row r="529" spans="1:10" ht="23.25">
      <c r="A529" s="135"/>
      <c r="B529" s="137">
        <v>14</v>
      </c>
      <c r="C529" s="153">
        <v>85.973</v>
      </c>
      <c r="D529" s="153">
        <v>85.988</v>
      </c>
      <c r="E529" s="194">
        <f t="shared" si="34"/>
        <v>0.015000000000000568</v>
      </c>
      <c r="F529" s="170">
        <f t="shared" si="38"/>
        <v>49.5818596502845</v>
      </c>
      <c r="G529" s="194">
        <f t="shared" si="39"/>
        <v>302.53</v>
      </c>
      <c r="H529" s="137">
        <v>41</v>
      </c>
      <c r="I529" s="145">
        <v>832.23</v>
      </c>
      <c r="J529" s="145">
        <v>529.7</v>
      </c>
    </row>
    <row r="530" spans="1:10" ht="23.25">
      <c r="A530" s="135"/>
      <c r="B530" s="137">
        <v>15</v>
      </c>
      <c r="C530" s="153">
        <v>87.0137</v>
      </c>
      <c r="D530" s="153">
        <v>87.0285</v>
      </c>
      <c r="E530" s="194">
        <f t="shared" si="34"/>
        <v>0.014799999999993929</v>
      </c>
      <c r="F530" s="170">
        <f t="shared" si="38"/>
        <v>52.66903914588587</v>
      </c>
      <c r="G530" s="194">
        <f t="shared" si="39"/>
        <v>281</v>
      </c>
      <c r="H530" s="137">
        <v>42</v>
      </c>
      <c r="I530" s="145">
        <v>797.26</v>
      </c>
      <c r="J530" s="145">
        <v>516.26</v>
      </c>
    </row>
    <row r="531" spans="1:10" ht="23.25">
      <c r="A531" s="135">
        <v>22908</v>
      </c>
      <c r="B531" s="137">
        <v>16</v>
      </c>
      <c r="C531" s="153">
        <v>85.6897</v>
      </c>
      <c r="D531" s="153">
        <v>85.7027</v>
      </c>
      <c r="E531" s="194">
        <f t="shared" si="34"/>
        <v>0.012999999999991019</v>
      </c>
      <c r="F531" s="170">
        <f t="shared" si="38"/>
        <v>36.8919915999518</v>
      </c>
      <c r="G531" s="194">
        <f t="shared" si="39"/>
        <v>352.38000000000005</v>
      </c>
      <c r="H531" s="137">
        <v>43</v>
      </c>
      <c r="I531" s="145">
        <v>722.07</v>
      </c>
      <c r="J531" s="145">
        <v>369.69</v>
      </c>
    </row>
    <row r="532" spans="1:10" ht="23.25">
      <c r="A532" s="135"/>
      <c r="B532" s="137">
        <v>17</v>
      </c>
      <c r="C532" s="153">
        <v>85.6598</v>
      </c>
      <c r="D532" s="153">
        <v>85.6725</v>
      </c>
      <c r="E532" s="194">
        <f t="shared" si="34"/>
        <v>0.01269999999999527</v>
      </c>
      <c r="F532" s="170">
        <f t="shared" si="38"/>
        <v>46.644874573016736</v>
      </c>
      <c r="G532" s="194">
        <f t="shared" si="39"/>
        <v>272.2700000000001</v>
      </c>
      <c r="H532" s="137">
        <v>44</v>
      </c>
      <c r="I532" s="145">
        <v>834.08</v>
      </c>
      <c r="J532" s="145">
        <v>561.81</v>
      </c>
    </row>
    <row r="533" spans="1:10" ht="23.25">
      <c r="A533" s="135"/>
      <c r="B533" s="137">
        <v>18</v>
      </c>
      <c r="C533" s="153">
        <v>86.812</v>
      </c>
      <c r="D533" s="153">
        <v>86.8274</v>
      </c>
      <c r="E533" s="194">
        <f t="shared" si="34"/>
        <v>0.015399999999999636</v>
      </c>
      <c r="F533" s="170">
        <f t="shared" si="38"/>
        <v>49.240607513987655</v>
      </c>
      <c r="G533" s="194">
        <f t="shared" si="39"/>
        <v>312.74999999999994</v>
      </c>
      <c r="H533" s="137">
        <v>45</v>
      </c>
      <c r="I533" s="145">
        <v>680.92</v>
      </c>
      <c r="J533" s="145">
        <v>368.17</v>
      </c>
    </row>
    <row r="534" spans="1:10" ht="23.25">
      <c r="A534" s="135">
        <v>22922</v>
      </c>
      <c r="B534" s="137">
        <v>19</v>
      </c>
      <c r="C534" s="153">
        <v>88.9655</v>
      </c>
      <c r="D534" s="153">
        <v>88.9809</v>
      </c>
      <c r="E534" s="194">
        <f t="shared" si="34"/>
        <v>0.015399999999999636</v>
      </c>
      <c r="F534" s="170">
        <f t="shared" si="38"/>
        <v>54.42465366129359</v>
      </c>
      <c r="G534" s="194">
        <f t="shared" si="39"/>
        <v>282.96000000000004</v>
      </c>
      <c r="H534" s="137">
        <v>46</v>
      </c>
      <c r="I534" s="145">
        <v>800.36</v>
      </c>
      <c r="J534" s="145">
        <v>517.4</v>
      </c>
    </row>
    <row r="535" spans="1:10" ht="23.25">
      <c r="A535" s="135"/>
      <c r="B535" s="137">
        <v>20</v>
      </c>
      <c r="C535" s="153">
        <v>84.6475</v>
      </c>
      <c r="D535" s="153">
        <v>84.6639</v>
      </c>
      <c r="E535" s="194">
        <f t="shared" si="34"/>
        <v>0.01640000000000441</v>
      </c>
      <c r="F535" s="170">
        <f t="shared" si="38"/>
        <v>64.3717863170876</v>
      </c>
      <c r="G535" s="194">
        <f t="shared" si="39"/>
        <v>254.77000000000004</v>
      </c>
      <c r="H535" s="137">
        <v>47</v>
      </c>
      <c r="I535" s="145">
        <v>665.59</v>
      </c>
      <c r="J535" s="145">
        <v>410.82</v>
      </c>
    </row>
    <row r="536" spans="1:10" ht="23.25">
      <c r="A536" s="135"/>
      <c r="B536" s="137">
        <v>21</v>
      </c>
      <c r="C536" s="153">
        <v>86.344</v>
      </c>
      <c r="D536" s="153">
        <v>86.3603</v>
      </c>
      <c r="E536" s="194">
        <f t="shared" si="34"/>
        <v>0.01630000000000109</v>
      </c>
      <c r="F536" s="170">
        <f t="shared" si="38"/>
        <v>59.54337899543778</v>
      </c>
      <c r="G536" s="194">
        <f t="shared" si="39"/>
        <v>273.75</v>
      </c>
      <c r="H536" s="137">
        <v>48</v>
      </c>
      <c r="I536" s="145">
        <v>644.76</v>
      </c>
      <c r="J536" s="145">
        <v>371.01</v>
      </c>
    </row>
    <row r="537" spans="1:10" ht="23.25">
      <c r="A537" s="135">
        <v>22930</v>
      </c>
      <c r="B537" s="137">
        <v>22</v>
      </c>
      <c r="C537" s="153">
        <v>85.1305</v>
      </c>
      <c r="D537" s="153">
        <v>85.1537</v>
      </c>
      <c r="E537" s="194">
        <f t="shared" si="34"/>
        <v>0.023200000000002774</v>
      </c>
      <c r="F537" s="170">
        <f t="shared" si="38"/>
        <v>87.80893985845645</v>
      </c>
      <c r="G537" s="194">
        <f t="shared" si="39"/>
        <v>264.2099999999999</v>
      </c>
      <c r="H537" s="137">
        <v>49</v>
      </c>
      <c r="I537" s="145">
        <v>815.4</v>
      </c>
      <c r="J537" s="145">
        <v>551.19</v>
      </c>
    </row>
    <row r="538" spans="1:10" ht="23.25">
      <c r="A538" s="135"/>
      <c r="B538" s="137">
        <v>23</v>
      </c>
      <c r="C538" s="153">
        <v>87.7096</v>
      </c>
      <c r="D538" s="153">
        <v>87.729</v>
      </c>
      <c r="E538" s="194">
        <f t="shared" si="34"/>
        <v>0.019400000000004525</v>
      </c>
      <c r="F538" s="170">
        <f t="shared" si="38"/>
        <v>70.69713202873265</v>
      </c>
      <c r="G538" s="194">
        <f t="shared" si="39"/>
        <v>274.40999999999997</v>
      </c>
      <c r="H538" s="137">
        <v>50</v>
      </c>
      <c r="I538" s="145">
        <v>607.03</v>
      </c>
      <c r="J538" s="145">
        <v>332.62</v>
      </c>
    </row>
    <row r="539" spans="1:10" ht="23.25">
      <c r="A539" s="135"/>
      <c r="B539" s="137">
        <v>24</v>
      </c>
      <c r="C539" s="153">
        <v>88.0869</v>
      </c>
      <c r="D539" s="153">
        <v>88.1025</v>
      </c>
      <c r="E539" s="194">
        <f t="shared" si="34"/>
        <v>0.015600000000006276</v>
      </c>
      <c r="F539" s="170">
        <f t="shared" si="38"/>
        <v>59.36298945928792</v>
      </c>
      <c r="G539" s="194">
        <f t="shared" si="39"/>
        <v>262.7900000000001</v>
      </c>
      <c r="H539" s="137">
        <v>51</v>
      </c>
      <c r="I539" s="145">
        <v>781.82</v>
      </c>
      <c r="J539" s="145">
        <v>519.03</v>
      </c>
    </row>
    <row r="540" spans="1:10" ht="23.25">
      <c r="A540" s="135">
        <v>22954</v>
      </c>
      <c r="B540" s="137">
        <v>19</v>
      </c>
      <c r="C540" s="153">
        <v>88.9476</v>
      </c>
      <c r="D540" s="153">
        <v>89.0116</v>
      </c>
      <c r="E540" s="194">
        <f t="shared" si="34"/>
        <v>0.06400000000000716</v>
      </c>
      <c r="F540" s="170">
        <f t="shared" si="38"/>
        <v>235.07805325989773</v>
      </c>
      <c r="G540" s="194">
        <f t="shared" si="39"/>
        <v>272.25</v>
      </c>
      <c r="H540" s="137">
        <v>52</v>
      </c>
      <c r="I540" s="145">
        <v>807.25</v>
      </c>
      <c r="J540" s="145">
        <v>535</v>
      </c>
    </row>
    <row r="541" spans="1:10" ht="23.25">
      <c r="A541" s="135"/>
      <c r="B541" s="137">
        <v>20</v>
      </c>
      <c r="C541" s="153">
        <v>84.6251</v>
      </c>
      <c r="D541" s="153">
        <v>84.7163</v>
      </c>
      <c r="E541" s="194">
        <f t="shared" si="34"/>
        <v>0.09120000000000061</v>
      </c>
      <c r="F541" s="170">
        <f t="shared" si="38"/>
        <v>286.70229487582714</v>
      </c>
      <c r="G541" s="194">
        <f t="shared" si="39"/>
        <v>318.1</v>
      </c>
      <c r="H541" s="137">
        <v>53</v>
      </c>
      <c r="I541" s="145">
        <v>715.99</v>
      </c>
      <c r="J541" s="145">
        <v>397.89</v>
      </c>
    </row>
    <row r="542" spans="1:10" ht="23.25">
      <c r="A542" s="135"/>
      <c r="B542" s="137">
        <v>21</v>
      </c>
      <c r="C542" s="153">
        <v>86.3448</v>
      </c>
      <c r="D542" s="153">
        <v>86.4248</v>
      </c>
      <c r="E542" s="194">
        <f t="shared" si="34"/>
        <v>0.0799999999999983</v>
      </c>
      <c r="F542" s="170">
        <f t="shared" si="38"/>
        <v>291.37529137528526</v>
      </c>
      <c r="G542" s="194">
        <f t="shared" si="39"/>
        <v>274.55999999999995</v>
      </c>
      <c r="H542" s="137">
        <v>54</v>
      </c>
      <c r="I542" s="145">
        <v>709.31</v>
      </c>
      <c r="J542" s="145">
        <v>434.75</v>
      </c>
    </row>
    <row r="543" spans="1:10" ht="23.25">
      <c r="A543" s="135">
        <v>22969</v>
      </c>
      <c r="B543" s="137">
        <v>22</v>
      </c>
      <c r="C543" s="153">
        <v>89.8842</v>
      </c>
      <c r="D543" s="153">
        <v>89.9676</v>
      </c>
      <c r="E543" s="194">
        <f t="shared" si="34"/>
        <v>0.08339999999999748</v>
      </c>
      <c r="F543" s="170">
        <f t="shared" si="38"/>
        <v>313.2982719759484</v>
      </c>
      <c r="G543" s="194">
        <f t="shared" si="39"/>
        <v>266.20000000000005</v>
      </c>
      <c r="H543" s="137">
        <v>55</v>
      </c>
      <c r="I543" s="145">
        <v>819.2</v>
      </c>
      <c r="J543" s="145">
        <v>553</v>
      </c>
    </row>
    <row r="544" spans="1:10" ht="23.25">
      <c r="A544" s="135"/>
      <c r="B544" s="137">
        <v>23</v>
      </c>
      <c r="C544" s="153">
        <v>87.6882</v>
      </c>
      <c r="D544" s="153">
        <v>87.7352</v>
      </c>
      <c r="E544" s="194">
        <f t="shared" si="34"/>
        <v>0.047000000000011255</v>
      </c>
      <c r="F544" s="170">
        <f t="shared" si="38"/>
        <v>183.02180685362643</v>
      </c>
      <c r="G544" s="194">
        <f t="shared" si="39"/>
        <v>256.79999999999995</v>
      </c>
      <c r="H544" s="137">
        <v>56</v>
      </c>
      <c r="I544" s="145">
        <v>801.17</v>
      </c>
      <c r="J544" s="145">
        <v>544.37</v>
      </c>
    </row>
    <row r="545" spans="1:10" ht="23.25">
      <c r="A545" s="135"/>
      <c r="B545" s="137">
        <v>24</v>
      </c>
      <c r="C545" s="153">
        <v>88.0628</v>
      </c>
      <c r="D545" s="153">
        <v>88.135</v>
      </c>
      <c r="E545" s="194">
        <f t="shared" si="34"/>
        <v>0.07220000000000937</v>
      </c>
      <c r="F545" s="170">
        <f t="shared" si="38"/>
        <v>231.0547875064304</v>
      </c>
      <c r="G545" s="194">
        <f t="shared" si="39"/>
        <v>312.48</v>
      </c>
      <c r="H545" s="137">
        <v>57</v>
      </c>
      <c r="I545" s="145">
        <v>638.75</v>
      </c>
      <c r="J545" s="145">
        <v>326.27</v>
      </c>
    </row>
    <row r="546" spans="1:10" ht="23.25">
      <c r="A546" s="135">
        <v>22984</v>
      </c>
      <c r="B546" s="137">
        <v>13</v>
      </c>
      <c r="C546" s="153">
        <v>87.1389</v>
      </c>
      <c r="D546" s="153">
        <v>87.1459</v>
      </c>
      <c r="E546" s="194">
        <f t="shared" si="34"/>
        <v>0.006999999999990791</v>
      </c>
      <c r="F546" s="170">
        <f t="shared" si="38"/>
        <v>23.949637334031724</v>
      </c>
      <c r="G546" s="194">
        <f t="shared" si="39"/>
        <v>292.28</v>
      </c>
      <c r="H546" s="137">
        <v>58</v>
      </c>
      <c r="I546" s="145">
        <v>621.68</v>
      </c>
      <c r="J546" s="145">
        <v>329.4</v>
      </c>
    </row>
    <row r="547" spans="1:10" ht="23.25">
      <c r="A547" s="135"/>
      <c r="B547" s="137">
        <v>14</v>
      </c>
      <c r="C547" s="153">
        <v>85.9328</v>
      </c>
      <c r="D547" s="153">
        <v>85.9403</v>
      </c>
      <c r="E547" s="194">
        <f t="shared" si="34"/>
        <v>0.007499999999993179</v>
      </c>
      <c r="F547" s="170">
        <f t="shared" si="38"/>
        <v>23.550098910394002</v>
      </c>
      <c r="G547" s="194">
        <f t="shared" si="39"/>
        <v>318.47</v>
      </c>
      <c r="H547" s="137">
        <v>59</v>
      </c>
      <c r="I547" s="145">
        <v>688.62</v>
      </c>
      <c r="J547" s="145">
        <v>370.15</v>
      </c>
    </row>
    <row r="548" spans="1:10" ht="23.25">
      <c r="A548" s="135"/>
      <c r="B548" s="137">
        <v>15</v>
      </c>
      <c r="C548" s="153">
        <v>86.9654</v>
      </c>
      <c r="D548" s="153">
        <v>86.9792</v>
      </c>
      <c r="E548" s="194">
        <f t="shared" si="34"/>
        <v>0.013800000000003365</v>
      </c>
      <c r="F548" s="170">
        <f t="shared" si="38"/>
        <v>52.35999392928885</v>
      </c>
      <c r="G548" s="194">
        <f t="shared" si="39"/>
        <v>263.55999999999995</v>
      </c>
      <c r="H548" s="137">
        <v>60</v>
      </c>
      <c r="I548" s="145">
        <v>807.66</v>
      </c>
      <c r="J548" s="145">
        <v>544.1</v>
      </c>
    </row>
    <row r="549" spans="1:10" ht="23.25">
      <c r="A549" s="135">
        <v>22997</v>
      </c>
      <c r="B549" s="137">
        <v>16</v>
      </c>
      <c r="C549" s="153">
        <v>85.6592</v>
      </c>
      <c r="D549" s="153">
        <v>85.6695</v>
      </c>
      <c r="E549" s="194">
        <f t="shared" si="34"/>
        <v>0.010300000000000864</v>
      </c>
      <c r="F549" s="170">
        <f t="shared" si="38"/>
        <v>37.2405813869436</v>
      </c>
      <c r="G549" s="194">
        <f t="shared" si="39"/>
        <v>276.58000000000004</v>
      </c>
      <c r="H549" s="137">
        <v>61</v>
      </c>
      <c r="I549" s="145">
        <v>644.82</v>
      </c>
      <c r="J549" s="145">
        <v>368.24</v>
      </c>
    </row>
    <row r="550" spans="1:10" ht="23.25">
      <c r="A550" s="135"/>
      <c r="B550" s="137">
        <v>17</v>
      </c>
      <c r="C550" s="153">
        <v>89.3791</v>
      </c>
      <c r="D550" s="153">
        <v>89.3853</v>
      </c>
      <c r="E550" s="194">
        <f t="shared" si="34"/>
        <v>0.006200000000006867</v>
      </c>
      <c r="F550" s="170">
        <f t="shared" si="38"/>
        <v>24.595366550328738</v>
      </c>
      <c r="G550" s="194">
        <f t="shared" si="39"/>
        <v>252.07999999999993</v>
      </c>
      <c r="H550" s="137">
        <v>62</v>
      </c>
      <c r="I550" s="145">
        <v>763.3</v>
      </c>
      <c r="J550" s="145">
        <v>511.22</v>
      </c>
    </row>
    <row r="551" spans="1:10" s="219" customFormat="1" ht="24" thickBot="1">
      <c r="A551" s="213"/>
      <c r="B551" s="214">
        <v>18</v>
      </c>
      <c r="C551" s="215">
        <v>86.7851</v>
      </c>
      <c r="D551" s="215">
        <v>86.7968</v>
      </c>
      <c r="E551" s="216">
        <f t="shared" si="34"/>
        <v>0.011700000000004707</v>
      </c>
      <c r="F551" s="217">
        <f t="shared" si="38"/>
        <v>42.300878556725515</v>
      </c>
      <c r="G551" s="216">
        <f t="shared" si="39"/>
        <v>276.5899999999999</v>
      </c>
      <c r="H551" s="214">
        <v>63</v>
      </c>
      <c r="I551" s="218">
        <v>806.42</v>
      </c>
      <c r="J551" s="218">
        <v>529.83</v>
      </c>
    </row>
    <row r="552" spans="1:15" ht="24.75" thickTop="1">
      <c r="A552" s="180">
        <v>23244</v>
      </c>
      <c r="B552" s="181">
        <v>34</v>
      </c>
      <c r="C552" s="182">
        <v>84.3027</v>
      </c>
      <c r="D552" s="182">
        <v>84.5696</v>
      </c>
      <c r="E552" s="202">
        <f t="shared" si="34"/>
        <v>0.2668999999999926</v>
      </c>
      <c r="F552" s="184">
        <f t="shared" si="38"/>
        <v>906.0049560405736</v>
      </c>
      <c r="G552" s="202">
        <f t="shared" si="39"/>
        <v>294.59000000000003</v>
      </c>
      <c r="H552" s="181">
        <v>1</v>
      </c>
      <c r="I552" s="186">
        <v>641.12</v>
      </c>
      <c r="J552" s="186">
        <v>346.53</v>
      </c>
      <c r="K552" s="11" t="s">
        <v>144</v>
      </c>
      <c r="L552" s="1"/>
      <c r="M552" s="1"/>
      <c r="N552" s="1"/>
      <c r="O552" s="1"/>
    </row>
    <row r="553" spans="1:15" ht="24">
      <c r="A553" s="135"/>
      <c r="B553" s="137">
        <v>35</v>
      </c>
      <c r="C553" s="153">
        <v>86.0363</v>
      </c>
      <c r="D553" s="153">
        <v>86.3035</v>
      </c>
      <c r="E553" s="194">
        <f t="shared" si="34"/>
        <v>0.26720000000000255</v>
      </c>
      <c r="F553" s="170">
        <f t="shared" si="38"/>
        <v>1041.5935758001115</v>
      </c>
      <c r="G553" s="194">
        <f t="shared" si="39"/>
        <v>256.53</v>
      </c>
      <c r="H553" s="137">
        <v>2</v>
      </c>
      <c r="I553" s="145">
        <v>809.9</v>
      </c>
      <c r="J553" s="145">
        <v>553.37</v>
      </c>
      <c r="K553" s="11" t="s">
        <v>143</v>
      </c>
      <c r="L553" s="1"/>
      <c r="M553" s="1"/>
      <c r="N553" s="1"/>
      <c r="O553" s="1"/>
    </row>
    <row r="554" spans="1:10" ht="23.25">
      <c r="A554" s="135"/>
      <c r="B554" s="137">
        <v>36</v>
      </c>
      <c r="C554" s="153">
        <v>84.9985</v>
      </c>
      <c r="D554" s="153">
        <v>85.3345</v>
      </c>
      <c r="E554" s="194">
        <f t="shared" si="34"/>
        <v>0.3359999999999985</v>
      </c>
      <c r="F554" s="170">
        <f t="shared" si="38"/>
        <v>1206.9832602916822</v>
      </c>
      <c r="G554" s="194">
        <f t="shared" si="39"/>
        <v>278.38000000000005</v>
      </c>
      <c r="H554" s="137">
        <v>3</v>
      </c>
      <c r="I554" s="145">
        <v>769.97</v>
      </c>
      <c r="J554" s="145">
        <v>491.59</v>
      </c>
    </row>
    <row r="555" spans="1:10" ht="23.25">
      <c r="A555" s="135">
        <v>23257</v>
      </c>
      <c r="B555" s="137">
        <v>1</v>
      </c>
      <c r="C555" s="153">
        <v>85.4104</v>
      </c>
      <c r="D555" s="153">
        <v>85.4162</v>
      </c>
      <c r="E555" s="194">
        <f t="shared" si="34"/>
        <v>0.005800000000007799</v>
      </c>
      <c r="F555" s="170">
        <f t="shared" si="38"/>
        <v>18.82811231945398</v>
      </c>
      <c r="G555" s="194">
        <f t="shared" si="39"/>
        <v>308.05000000000007</v>
      </c>
      <c r="H555" s="137">
        <v>4</v>
      </c>
      <c r="I555" s="145">
        <v>860.48</v>
      </c>
      <c r="J555" s="145">
        <v>552.43</v>
      </c>
    </row>
    <row r="556" spans="1:10" ht="23.25">
      <c r="A556" s="135"/>
      <c r="B556" s="137">
        <v>2</v>
      </c>
      <c r="C556" s="153">
        <v>87.4925</v>
      </c>
      <c r="D556" s="153">
        <v>87.4981</v>
      </c>
      <c r="E556" s="194">
        <f t="shared" si="34"/>
        <v>0.005599999999986949</v>
      </c>
      <c r="F556" s="170">
        <f t="shared" si="38"/>
        <v>18.031361689754156</v>
      </c>
      <c r="G556" s="194">
        <f t="shared" si="39"/>
        <v>310.57</v>
      </c>
      <c r="H556" s="137">
        <v>5</v>
      </c>
      <c r="I556" s="145">
        <v>821.63</v>
      </c>
      <c r="J556" s="145">
        <v>511.06</v>
      </c>
    </row>
    <row r="557" spans="1:10" ht="23.25">
      <c r="A557" s="135"/>
      <c r="B557" s="137">
        <v>3</v>
      </c>
      <c r="C557" s="153">
        <v>85.8949</v>
      </c>
      <c r="D557" s="153">
        <v>85.9006</v>
      </c>
      <c r="E557" s="194">
        <f t="shared" si="34"/>
        <v>0.005699999999990268</v>
      </c>
      <c r="F557" s="170">
        <f t="shared" si="38"/>
        <v>15.753689679924461</v>
      </c>
      <c r="G557" s="194">
        <f t="shared" si="39"/>
        <v>361.82</v>
      </c>
      <c r="H557" s="137">
        <v>6</v>
      </c>
      <c r="I557" s="145">
        <v>726</v>
      </c>
      <c r="J557" s="145">
        <v>364.18</v>
      </c>
    </row>
    <row r="558" spans="1:10" ht="23.25">
      <c r="A558" s="135">
        <v>23265</v>
      </c>
      <c r="B558" s="137">
        <v>4</v>
      </c>
      <c r="C558" s="153">
        <v>84.9826</v>
      </c>
      <c r="D558" s="153">
        <v>84.9838</v>
      </c>
      <c r="E558" s="194">
        <f t="shared" si="34"/>
        <v>0.0011999999999972033</v>
      </c>
      <c r="F558" s="170">
        <f t="shared" si="38"/>
        <v>4.140643870112155</v>
      </c>
      <c r="G558" s="194">
        <f t="shared" si="39"/>
        <v>289.80999999999995</v>
      </c>
      <c r="H558" s="137">
        <v>7</v>
      </c>
      <c r="I558" s="145">
        <v>855.76</v>
      </c>
      <c r="J558" s="145">
        <v>565.95</v>
      </c>
    </row>
    <row r="559" spans="1:10" ht="23.25">
      <c r="A559" s="135"/>
      <c r="B559" s="137">
        <v>5</v>
      </c>
      <c r="C559" s="153">
        <v>85.0423</v>
      </c>
      <c r="D559" s="153">
        <v>85.0459</v>
      </c>
      <c r="E559" s="194">
        <f t="shared" si="34"/>
        <v>0.0036000000000058208</v>
      </c>
      <c r="F559" s="170">
        <f t="shared" si="38"/>
        <v>11.367224502702308</v>
      </c>
      <c r="G559" s="194">
        <f t="shared" si="39"/>
        <v>316.7</v>
      </c>
      <c r="H559" s="137">
        <v>8</v>
      </c>
      <c r="I559" s="145">
        <v>822.27</v>
      </c>
      <c r="J559" s="145">
        <v>505.57</v>
      </c>
    </row>
    <row r="560" spans="1:10" ht="23.25">
      <c r="A560" s="135"/>
      <c r="B560" s="137">
        <v>6</v>
      </c>
      <c r="C560" s="153">
        <v>87.4224</v>
      </c>
      <c r="D560" s="153">
        <v>87.4273</v>
      </c>
      <c r="E560" s="194">
        <f t="shared" si="34"/>
        <v>0.004900000000006344</v>
      </c>
      <c r="F560" s="170">
        <f t="shared" si="38"/>
        <v>15.337903402530264</v>
      </c>
      <c r="G560" s="194">
        <f t="shared" si="39"/>
        <v>319.47</v>
      </c>
      <c r="H560" s="137">
        <v>9</v>
      </c>
      <c r="I560" s="145">
        <v>739.95</v>
      </c>
      <c r="J560" s="145">
        <v>420.48</v>
      </c>
    </row>
    <row r="561" spans="1:10" ht="23.25">
      <c r="A561" s="135">
        <v>23293</v>
      </c>
      <c r="B561" s="137">
        <v>28</v>
      </c>
      <c r="C561" s="153">
        <v>91.7281</v>
      </c>
      <c r="D561" s="153">
        <v>91.7504</v>
      </c>
      <c r="E561" s="194">
        <f t="shared" si="34"/>
        <v>0.02230000000000132</v>
      </c>
      <c r="F561" s="170">
        <f t="shared" si="38"/>
        <v>78.14964079201442</v>
      </c>
      <c r="G561" s="194">
        <f t="shared" si="39"/>
        <v>285.35</v>
      </c>
      <c r="H561" s="137">
        <v>10</v>
      </c>
      <c r="I561" s="145">
        <v>738.07</v>
      </c>
      <c r="J561" s="145">
        <v>452.72</v>
      </c>
    </row>
    <row r="562" spans="1:10" ht="23.25">
      <c r="A562" s="135"/>
      <c r="B562" s="137">
        <v>29</v>
      </c>
      <c r="C562" s="153">
        <v>85.2629</v>
      </c>
      <c r="D562" s="153">
        <v>85.2855</v>
      </c>
      <c r="E562" s="194">
        <f t="shared" si="34"/>
        <v>0.022599999999997067</v>
      </c>
      <c r="F562" s="170">
        <f t="shared" si="38"/>
        <v>71.86923615085246</v>
      </c>
      <c r="G562" s="194">
        <f t="shared" si="39"/>
        <v>314.46000000000004</v>
      </c>
      <c r="H562" s="137">
        <v>11</v>
      </c>
      <c r="I562" s="145">
        <v>678.1</v>
      </c>
      <c r="J562" s="145">
        <v>363.64</v>
      </c>
    </row>
    <row r="563" spans="1:10" ht="23.25">
      <c r="A563" s="135"/>
      <c r="B563" s="137">
        <v>30</v>
      </c>
      <c r="C563" s="153">
        <v>85.3237</v>
      </c>
      <c r="D563" s="153">
        <v>85.3487</v>
      </c>
      <c r="E563" s="194">
        <f t="shared" si="34"/>
        <v>0.024999999999991473</v>
      </c>
      <c r="F563" s="170">
        <f t="shared" si="38"/>
        <v>79.23679122687545</v>
      </c>
      <c r="G563" s="194">
        <f t="shared" si="39"/>
        <v>315.51</v>
      </c>
      <c r="H563" s="137">
        <v>12</v>
      </c>
      <c r="I563" s="145">
        <v>806.5</v>
      </c>
      <c r="J563" s="145">
        <v>490.99</v>
      </c>
    </row>
    <row r="564" spans="1:10" ht="23.25">
      <c r="A564" s="135">
        <v>23305</v>
      </c>
      <c r="B564" s="137">
        <v>31</v>
      </c>
      <c r="C564" s="153">
        <v>93.4375</v>
      </c>
      <c r="D564" s="153">
        <v>93.4621</v>
      </c>
      <c r="E564" s="194">
        <f t="shared" si="34"/>
        <v>0.024600000000006617</v>
      </c>
      <c r="F564" s="170">
        <f t="shared" si="38"/>
        <v>72.5449719846848</v>
      </c>
      <c r="G564" s="194">
        <f t="shared" si="39"/>
        <v>339.1</v>
      </c>
      <c r="H564" s="137">
        <v>13</v>
      </c>
      <c r="I564" s="145">
        <v>680.71</v>
      </c>
      <c r="J564" s="145">
        <v>341.61</v>
      </c>
    </row>
    <row r="565" spans="1:10" ht="23.25">
      <c r="A565" s="135"/>
      <c r="B565" s="137">
        <v>32</v>
      </c>
      <c r="C565" s="153">
        <v>83.9823</v>
      </c>
      <c r="D565" s="153">
        <v>83.998</v>
      </c>
      <c r="E565" s="194">
        <f t="shared" si="34"/>
        <v>0.015700000000009595</v>
      </c>
      <c r="F565" s="170">
        <f t="shared" si="38"/>
        <v>56.06341951153261</v>
      </c>
      <c r="G565" s="194">
        <f t="shared" si="39"/>
        <v>280.0400000000001</v>
      </c>
      <c r="H565" s="137">
        <v>14</v>
      </c>
      <c r="I565" s="145">
        <v>803.1</v>
      </c>
      <c r="J565" s="145">
        <v>523.06</v>
      </c>
    </row>
    <row r="566" spans="1:10" ht="23.25">
      <c r="A566" s="135"/>
      <c r="B566" s="137">
        <v>33</v>
      </c>
      <c r="C566" s="153">
        <v>91.104</v>
      </c>
      <c r="D566" s="153">
        <v>91.1291</v>
      </c>
      <c r="E566" s="194">
        <f t="shared" si="34"/>
        <v>0.025099999999994793</v>
      </c>
      <c r="F566" s="170">
        <f t="shared" si="38"/>
        <v>75.81707243398414</v>
      </c>
      <c r="G566" s="194">
        <f t="shared" si="39"/>
        <v>331.06000000000006</v>
      </c>
      <c r="H566" s="137">
        <v>15</v>
      </c>
      <c r="I566" s="145">
        <v>732.08</v>
      </c>
      <c r="J566" s="145">
        <v>401.02</v>
      </c>
    </row>
    <row r="567" spans="1:10" ht="23.25">
      <c r="A567" s="135">
        <v>23319</v>
      </c>
      <c r="B567" s="137">
        <v>31</v>
      </c>
      <c r="C567" s="153">
        <v>93.4265</v>
      </c>
      <c r="D567" s="153">
        <v>93.5007</v>
      </c>
      <c r="E567" s="194">
        <f t="shared" si="34"/>
        <v>0.0741999999999905</v>
      </c>
      <c r="F567" s="170">
        <f t="shared" si="38"/>
        <v>241.04213364516292</v>
      </c>
      <c r="G567" s="194">
        <f t="shared" si="39"/>
        <v>307.83</v>
      </c>
      <c r="H567" s="137">
        <v>16</v>
      </c>
      <c r="I567" s="145">
        <v>728.04</v>
      </c>
      <c r="J567" s="145">
        <v>420.21</v>
      </c>
    </row>
    <row r="568" spans="1:10" ht="23.25">
      <c r="A568" s="135"/>
      <c r="B568" s="137">
        <v>32</v>
      </c>
      <c r="C568" s="153">
        <v>83.9724</v>
      </c>
      <c r="D568" s="153">
        <v>84.0533</v>
      </c>
      <c r="E568" s="194">
        <f t="shared" si="34"/>
        <v>0.08089999999999975</v>
      </c>
      <c r="F568" s="170">
        <f t="shared" si="38"/>
        <v>242.93564757815003</v>
      </c>
      <c r="G568" s="194">
        <f t="shared" si="39"/>
        <v>333.01000000000005</v>
      </c>
      <c r="H568" s="137">
        <v>17</v>
      </c>
      <c r="I568" s="145">
        <v>742.85</v>
      </c>
      <c r="J568" s="145">
        <v>409.84</v>
      </c>
    </row>
    <row r="569" spans="1:10" ht="23.25">
      <c r="A569" s="135"/>
      <c r="B569" s="137">
        <v>33</v>
      </c>
      <c r="C569" s="153">
        <v>91.0881</v>
      </c>
      <c r="D569" s="153">
        <v>91.1477</v>
      </c>
      <c r="E569" s="194">
        <f t="shared" si="34"/>
        <v>0.059600000000003206</v>
      </c>
      <c r="F569" s="170">
        <f t="shared" si="38"/>
        <v>225.4927925542099</v>
      </c>
      <c r="G569" s="194">
        <f t="shared" si="39"/>
        <v>264.30999999999995</v>
      </c>
      <c r="H569" s="137">
        <v>18</v>
      </c>
      <c r="I569" s="145">
        <v>839.31</v>
      </c>
      <c r="J569" s="145">
        <v>575</v>
      </c>
    </row>
    <row r="570" spans="1:10" ht="23.25">
      <c r="A570" s="135">
        <v>23326</v>
      </c>
      <c r="B570" s="137">
        <v>34</v>
      </c>
      <c r="C570" s="153">
        <v>84.3116</v>
      </c>
      <c r="D570" s="153">
        <v>84.3778</v>
      </c>
      <c r="E570" s="194">
        <f t="shared" si="34"/>
        <v>0.06619999999999493</v>
      </c>
      <c r="F570" s="170">
        <f t="shared" si="38"/>
        <v>217.00649052643726</v>
      </c>
      <c r="G570" s="194">
        <f t="shared" si="39"/>
        <v>305.05999999999995</v>
      </c>
      <c r="H570" s="137">
        <v>19</v>
      </c>
      <c r="I570" s="145">
        <v>790.53</v>
      </c>
      <c r="J570" s="145">
        <v>485.47</v>
      </c>
    </row>
    <row r="571" spans="1:10" ht="23.25">
      <c r="A571" s="135"/>
      <c r="B571" s="137">
        <v>35</v>
      </c>
      <c r="C571" s="153">
        <v>86.0638</v>
      </c>
      <c r="D571" s="153">
        <v>86.1348</v>
      </c>
      <c r="E571" s="194">
        <f t="shared" si="34"/>
        <v>0.07099999999999795</v>
      </c>
      <c r="F571" s="170">
        <f t="shared" si="38"/>
        <v>243.8521774969019</v>
      </c>
      <c r="G571" s="194">
        <f t="shared" si="39"/>
        <v>291.15999999999997</v>
      </c>
      <c r="H571" s="137">
        <v>20</v>
      </c>
      <c r="I571" s="145">
        <v>837.85</v>
      </c>
      <c r="J571" s="145">
        <v>546.69</v>
      </c>
    </row>
    <row r="572" spans="1:10" ht="23.25">
      <c r="A572" s="135"/>
      <c r="B572" s="137">
        <v>36</v>
      </c>
      <c r="C572" s="153">
        <v>85.026</v>
      </c>
      <c r="D572" s="153">
        <v>85.0972</v>
      </c>
      <c r="E572" s="194">
        <f t="shared" si="34"/>
        <v>0.07120000000000459</v>
      </c>
      <c r="F572" s="170">
        <f t="shared" si="38"/>
        <v>238.21472782630602</v>
      </c>
      <c r="G572" s="194">
        <f t="shared" si="39"/>
        <v>298.89</v>
      </c>
      <c r="H572" s="137">
        <v>21</v>
      </c>
      <c r="I572" s="145">
        <v>720.79</v>
      </c>
      <c r="J572" s="145">
        <v>421.9</v>
      </c>
    </row>
    <row r="573" spans="1:10" ht="23.25">
      <c r="A573" s="135">
        <v>23390</v>
      </c>
      <c r="B573" s="137">
        <v>34</v>
      </c>
      <c r="C573" s="153">
        <v>84.3234</v>
      </c>
      <c r="D573" s="153">
        <v>84.3505</v>
      </c>
      <c r="E573" s="194">
        <f t="shared" si="34"/>
        <v>0.027099999999990132</v>
      </c>
      <c r="F573" s="170">
        <f aca="true" t="shared" si="40" ref="F573:F587">((10^6)*E573/G573)</f>
        <v>82.78095121724695</v>
      </c>
      <c r="G573" s="194">
        <f t="shared" si="39"/>
        <v>327.37</v>
      </c>
      <c r="H573" s="137">
        <v>22</v>
      </c>
      <c r="I573" s="145">
        <v>693.63</v>
      </c>
      <c r="J573" s="145">
        <v>366.26</v>
      </c>
    </row>
    <row r="574" spans="1:10" ht="23.25">
      <c r="A574" s="135"/>
      <c r="B574" s="137">
        <v>35</v>
      </c>
      <c r="C574" s="153">
        <v>86.089</v>
      </c>
      <c r="D574" s="153">
        <v>86.1109</v>
      </c>
      <c r="E574" s="194">
        <f t="shared" si="34"/>
        <v>0.02190000000000225</v>
      </c>
      <c r="F574" s="170">
        <f t="shared" si="40"/>
        <v>68.42253257100712</v>
      </c>
      <c r="G574" s="194">
        <f t="shared" si="39"/>
        <v>320.07</v>
      </c>
      <c r="H574" s="137">
        <v>23</v>
      </c>
      <c r="I574" s="145">
        <v>688</v>
      </c>
      <c r="J574" s="145">
        <v>367.93</v>
      </c>
    </row>
    <row r="575" spans="1:10" ht="23.25">
      <c r="A575" s="135"/>
      <c r="B575" s="137">
        <v>36</v>
      </c>
      <c r="C575" s="153">
        <v>85.0393</v>
      </c>
      <c r="D575" s="153">
        <v>85.0617</v>
      </c>
      <c r="E575" s="194">
        <f t="shared" si="34"/>
        <v>0.02240000000000464</v>
      </c>
      <c r="F575" s="170">
        <f t="shared" si="40"/>
        <v>80.31840510597236</v>
      </c>
      <c r="G575" s="194">
        <f t="shared" si="39"/>
        <v>278.8900000000001</v>
      </c>
      <c r="H575" s="137">
        <v>24</v>
      </c>
      <c r="I575" s="145">
        <v>837.57</v>
      </c>
      <c r="J575" s="145">
        <v>558.68</v>
      </c>
    </row>
    <row r="576" spans="1:10" ht="23.25">
      <c r="A576" s="135">
        <v>23410</v>
      </c>
      <c r="B576" s="137">
        <v>1</v>
      </c>
      <c r="C576" s="153">
        <v>85.3321</v>
      </c>
      <c r="D576" s="153">
        <v>85.3509</v>
      </c>
      <c r="E576" s="194">
        <f t="shared" si="34"/>
        <v>0.018799999999998818</v>
      </c>
      <c r="F576" s="170">
        <f t="shared" si="40"/>
        <v>76.6564729867434</v>
      </c>
      <c r="G576" s="194">
        <f t="shared" si="39"/>
        <v>245.25</v>
      </c>
      <c r="H576" s="137">
        <v>25</v>
      </c>
      <c r="I576" s="145">
        <v>820.13</v>
      </c>
      <c r="J576" s="145">
        <v>574.88</v>
      </c>
    </row>
    <row r="577" spans="1:10" ht="23.25">
      <c r="A577" s="135"/>
      <c r="B577" s="137">
        <v>2</v>
      </c>
      <c r="C577" s="153">
        <v>87.3997</v>
      </c>
      <c r="D577" s="153">
        <v>87.4225</v>
      </c>
      <c r="E577" s="194">
        <f t="shared" si="34"/>
        <v>0.022800000000003706</v>
      </c>
      <c r="F577" s="170">
        <f t="shared" si="40"/>
        <v>68.98847166329907</v>
      </c>
      <c r="G577" s="194">
        <f t="shared" si="39"/>
        <v>330.49</v>
      </c>
      <c r="H577" s="137">
        <v>26</v>
      </c>
      <c r="I577" s="145">
        <v>673.61</v>
      </c>
      <c r="J577" s="145">
        <v>343.12</v>
      </c>
    </row>
    <row r="578" spans="1:10" ht="23.25">
      <c r="A578" s="135"/>
      <c r="B578" s="137">
        <v>3</v>
      </c>
      <c r="C578" s="153">
        <v>85.8573</v>
      </c>
      <c r="D578" s="153">
        <v>85.8772</v>
      </c>
      <c r="E578" s="194">
        <f t="shared" si="34"/>
        <v>0.019900000000006912</v>
      </c>
      <c r="F578" s="170">
        <f t="shared" si="40"/>
        <v>55.1796805678985</v>
      </c>
      <c r="G578" s="194">
        <f t="shared" si="39"/>
        <v>360.63999999999993</v>
      </c>
      <c r="H578" s="137">
        <v>27</v>
      </c>
      <c r="I578" s="145">
        <v>634.06</v>
      </c>
      <c r="J578" s="145">
        <v>273.42</v>
      </c>
    </row>
    <row r="579" spans="1:10" ht="23.25">
      <c r="A579" s="135">
        <v>23431</v>
      </c>
      <c r="B579" s="137">
        <v>4</v>
      </c>
      <c r="C579" s="153">
        <v>85.0157</v>
      </c>
      <c r="D579" s="153">
        <v>85.0398</v>
      </c>
      <c r="E579" s="194">
        <f t="shared" si="34"/>
        <v>0.02410000000000423</v>
      </c>
      <c r="F579" s="170">
        <f t="shared" si="40"/>
        <v>82.8036419859276</v>
      </c>
      <c r="G579" s="194">
        <f t="shared" si="39"/>
        <v>291.05</v>
      </c>
      <c r="H579" s="137">
        <v>28</v>
      </c>
      <c r="I579" s="145">
        <v>785.49</v>
      </c>
      <c r="J579" s="145">
        <v>494.44</v>
      </c>
    </row>
    <row r="580" spans="1:10" ht="23.25">
      <c r="A580" s="135"/>
      <c r="B580" s="137">
        <v>5</v>
      </c>
      <c r="C580" s="153">
        <v>85.0132</v>
      </c>
      <c r="D580" s="153">
        <v>85.0375</v>
      </c>
      <c r="E580" s="194">
        <f t="shared" si="34"/>
        <v>0.024299999999996658</v>
      </c>
      <c r="F580" s="170">
        <f t="shared" si="40"/>
        <v>66.99197750391933</v>
      </c>
      <c r="G580" s="194">
        <f t="shared" si="39"/>
        <v>362.72999999999996</v>
      </c>
      <c r="H580" s="137">
        <v>29</v>
      </c>
      <c r="I580" s="145">
        <v>711.91</v>
      </c>
      <c r="J580" s="145">
        <v>349.18</v>
      </c>
    </row>
    <row r="581" spans="1:10" ht="23.25">
      <c r="A581" s="135"/>
      <c r="B581" s="137">
        <v>6</v>
      </c>
      <c r="C581" s="153">
        <v>87.4544</v>
      </c>
      <c r="D581" s="153">
        <v>87.4785</v>
      </c>
      <c r="E581" s="194">
        <f t="shared" si="34"/>
        <v>0.02409999999999002</v>
      </c>
      <c r="F581" s="170">
        <f t="shared" si="40"/>
        <v>67.23392383872233</v>
      </c>
      <c r="G581" s="194">
        <f t="shared" si="39"/>
        <v>358.45</v>
      </c>
      <c r="H581" s="137">
        <v>30</v>
      </c>
      <c r="I581" s="145">
        <v>819.4</v>
      </c>
      <c r="J581" s="145">
        <v>460.95</v>
      </c>
    </row>
    <row r="582" spans="1:10" ht="23.25">
      <c r="A582" s="135">
        <v>23439</v>
      </c>
      <c r="B582" s="137">
        <v>25</v>
      </c>
      <c r="C582" s="153">
        <v>84.9826</v>
      </c>
      <c r="D582" s="153">
        <v>84.9941</v>
      </c>
      <c r="E582" s="194">
        <f t="shared" si="34"/>
        <v>0.011499999999998067</v>
      </c>
      <c r="F582" s="170">
        <f t="shared" si="40"/>
        <v>42.86566274041326</v>
      </c>
      <c r="G582" s="194">
        <f t="shared" si="39"/>
        <v>268.28</v>
      </c>
      <c r="H582" s="137">
        <v>31</v>
      </c>
      <c r="I582" s="145">
        <v>796.04</v>
      </c>
      <c r="J582" s="145">
        <v>527.76</v>
      </c>
    </row>
    <row r="583" spans="1:10" ht="23.25">
      <c r="A583" s="135"/>
      <c r="B583" s="137">
        <v>26</v>
      </c>
      <c r="C583" s="153">
        <v>90.862</v>
      </c>
      <c r="D583" s="153">
        <v>90.8808</v>
      </c>
      <c r="E583" s="194">
        <f t="shared" si="34"/>
        <v>0.018799999999998818</v>
      </c>
      <c r="F583" s="170">
        <f t="shared" si="40"/>
        <v>59.07676837507093</v>
      </c>
      <c r="G583" s="194">
        <f t="shared" si="39"/>
        <v>318.22999999999996</v>
      </c>
      <c r="H583" s="137">
        <v>32</v>
      </c>
      <c r="I583" s="145">
        <v>690.42</v>
      </c>
      <c r="J583" s="145">
        <v>372.19</v>
      </c>
    </row>
    <row r="584" spans="1:10" ht="23.25">
      <c r="A584" s="135"/>
      <c r="B584" s="137">
        <v>27</v>
      </c>
      <c r="C584" s="153">
        <v>85.9816</v>
      </c>
      <c r="D584" s="153">
        <v>85.9857</v>
      </c>
      <c r="E584" s="194">
        <f t="shared" si="34"/>
        <v>0.004099999999993997</v>
      </c>
      <c r="F584" s="170">
        <f t="shared" si="40"/>
        <v>14.274274971256474</v>
      </c>
      <c r="G584" s="194">
        <f t="shared" si="39"/>
        <v>287.23</v>
      </c>
      <c r="H584" s="137">
        <v>33</v>
      </c>
      <c r="I584" s="145">
        <v>805.95</v>
      </c>
      <c r="J584" s="145">
        <v>518.72</v>
      </c>
    </row>
    <row r="585" spans="1:10" ht="23.25">
      <c r="A585" s="135">
        <v>23447</v>
      </c>
      <c r="B585" s="137">
        <v>28</v>
      </c>
      <c r="C585" s="153">
        <v>91.7316</v>
      </c>
      <c r="D585" s="153">
        <v>91.7386</v>
      </c>
      <c r="E585" s="194">
        <f t="shared" si="34"/>
        <v>0.007000000000005002</v>
      </c>
      <c r="F585" s="170">
        <f t="shared" si="40"/>
        <v>24.074010386233116</v>
      </c>
      <c r="G585" s="194">
        <f t="shared" si="39"/>
        <v>290.77</v>
      </c>
      <c r="H585" s="137">
        <v>34</v>
      </c>
      <c r="I585" s="145">
        <v>676.92</v>
      </c>
      <c r="J585" s="145">
        <v>386.15</v>
      </c>
    </row>
    <row r="586" spans="1:10" ht="23.25">
      <c r="A586" s="135"/>
      <c r="B586" s="137">
        <v>29</v>
      </c>
      <c r="C586" s="153">
        <v>85.2427</v>
      </c>
      <c r="D586" s="153">
        <v>85.2488</v>
      </c>
      <c r="E586" s="194">
        <f t="shared" si="34"/>
        <v>0.006100000000003547</v>
      </c>
      <c r="F586" s="170">
        <f t="shared" si="40"/>
        <v>19.08576077095068</v>
      </c>
      <c r="G586" s="194">
        <f t="shared" si="39"/>
        <v>319.60999999999996</v>
      </c>
      <c r="H586" s="137">
        <v>35</v>
      </c>
      <c r="I586" s="145">
        <v>689.02</v>
      </c>
      <c r="J586" s="145">
        <v>369.41</v>
      </c>
    </row>
    <row r="587" spans="1:10" s="222" customFormat="1" ht="24" thickBot="1">
      <c r="A587" s="203"/>
      <c r="B587" s="204">
        <v>30</v>
      </c>
      <c r="C587" s="205">
        <v>85.328</v>
      </c>
      <c r="D587" s="205">
        <v>85.3339</v>
      </c>
      <c r="E587" s="206">
        <f t="shared" si="34"/>
        <v>0.005899999999996908</v>
      </c>
      <c r="F587" s="207">
        <f t="shared" si="40"/>
        <v>20.260989010978392</v>
      </c>
      <c r="G587" s="206">
        <f>I587-J587</f>
        <v>291.2</v>
      </c>
      <c r="H587" s="204">
        <v>36</v>
      </c>
      <c r="I587" s="208">
        <v>798.26</v>
      </c>
      <c r="J587" s="208">
        <v>507.06</v>
      </c>
    </row>
    <row r="588" spans="1:10" ht="23.25">
      <c r="A588" s="223">
        <v>23472</v>
      </c>
      <c r="B588" s="224">
        <v>1</v>
      </c>
      <c r="C588" s="225">
        <v>85.3168</v>
      </c>
      <c r="D588" s="225">
        <v>85.3304</v>
      </c>
      <c r="E588" s="226">
        <f aca="true" t="shared" si="41" ref="E588:E680">D588-C588</f>
        <v>0.013599999999996726</v>
      </c>
      <c r="F588" s="201">
        <f>((10^6)*E588/G588)</f>
        <v>42.174465841773575</v>
      </c>
      <c r="G588" s="226">
        <f>I588-J588</f>
        <v>322.47</v>
      </c>
      <c r="H588" s="224">
        <v>1</v>
      </c>
      <c r="I588" s="227">
        <v>867.75</v>
      </c>
      <c r="J588" s="227">
        <v>545.28</v>
      </c>
    </row>
    <row r="589" spans="1:10" ht="23.25">
      <c r="A589" s="135"/>
      <c r="B589" s="137">
        <v>2</v>
      </c>
      <c r="C589" s="153">
        <v>87.7967</v>
      </c>
      <c r="D589" s="153">
        <v>87.8121</v>
      </c>
      <c r="E589" s="194">
        <f t="shared" si="41"/>
        <v>0.015399999999999636</v>
      </c>
      <c r="F589" s="170">
        <f>((10^6)*E589/G589)</f>
        <v>49.946485907954575</v>
      </c>
      <c r="G589" s="194">
        <f>I589-J589</f>
        <v>308.33000000000004</v>
      </c>
      <c r="H589" s="224">
        <v>2</v>
      </c>
      <c r="I589" s="145">
        <v>841.63</v>
      </c>
      <c r="J589" s="145">
        <v>533.3</v>
      </c>
    </row>
    <row r="590" spans="1:10" ht="23.25">
      <c r="A590" s="135"/>
      <c r="B590" s="137">
        <v>3</v>
      </c>
      <c r="C590" s="153">
        <v>87.0027</v>
      </c>
      <c r="D590" s="153">
        <v>87.0135</v>
      </c>
      <c r="E590" s="194">
        <f t="shared" si="41"/>
        <v>0.01079999999998904</v>
      </c>
      <c r="F590" s="170">
        <f aca="true" t="shared" si="42" ref="F590:F603">((10^6)*E590/G590)</f>
        <v>32.57034289329908</v>
      </c>
      <c r="G590" s="194">
        <f aca="true" t="shared" si="43" ref="G590:G603">I590-J590</f>
        <v>331.59</v>
      </c>
      <c r="H590" s="224">
        <v>3</v>
      </c>
      <c r="I590" s="145">
        <v>670.8</v>
      </c>
      <c r="J590" s="145">
        <v>339.21</v>
      </c>
    </row>
    <row r="591" spans="1:10" ht="23.25">
      <c r="A591" s="135">
        <v>23488</v>
      </c>
      <c r="B591" s="137">
        <v>4</v>
      </c>
      <c r="C591" s="153">
        <v>85.676</v>
      </c>
      <c r="D591" s="153">
        <v>85.6887</v>
      </c>
      <c r="E591" s="194">
        <f t="shared" si="41"/>
        <v>0.01269999999999527</v>
      </c>
      <c r="F591" s="170">
        <f t="shared" si="42"/>
        <v>43.84450735343255</v>
      </c>
      <c r="G591" s="194">
        <f t="shared" si="43"/>
        <v>289.65999999999997</v>
      </c>
      <c r="H591" s="224">
        <v>4</v>
      </c>
      <c r="I591" s="145">
        <v>822.91</v>
      </c>
      <c r="J591" s="145">
        <v>533.25</v>
      </c>
    </row>
    <row r="592" spans="1:10" ht="23.25">
      <c r="A592" s="135"/>
      <c r="B592" s="137">
        <v>5</v>
      </c>
      <c r="C592" s="153">
        <v>89.3848</v>
      </c>
      <c r="D592" s="153">
        <v>89.3981</v>
      </c>
      <c r="E592" s="194">
        <f t="shared" si="41"/>
        <v>0.013300000000000978</v>
      </c>
      <c r="F592" s="170">
        <f t="shared" si="42"/>
        <v>43.38041031997449</v>
      </c>
      <c r="G592" s="194">
        <f t="shared" si="43"/>
        <v>306.59000000000003</v>
      </c>
      <c r="H592" s="224">
        <v>5</v>
      </c>
      <c r="I592" s="145">
        <v>809.36</v>
      </c>
      <c r="J592" s="145">
        <v>502.77</v>
      </c>
    </row>
    <row r="593" spans="1:10" ht="23.25">
      <c r="A593" s="135"/>
      <c r="B593" s="137">
        <v>6</v>
      </c>
      <c r="C593" s="153">
        <v>86.8061</v>
      </c>
      <c r="D593" s="153">
        <v>86.8194</v>
      </c>
      <c r="E593" s="194">
        <f t="shared" si="41"/>
        <v>0.013300000000000978</v>
      </c>
      <c r="F593" s="170">
        <f t="shared" si="42"/>
        <v>44.87633701117177</v>
      </c>
      <c r="G593" s="194">
        <f t="shared" si="43"/>
        <v>296.37</v>
      </c>
      <c r="H593" s="224">
        <v>6</v>
      </c>
      <c r="I593" s="145">
        <v>833.7</v>
      </c>
      <c r="J593" s="145">
        <v>537.33</v>
      </c>
    </row>
    <row r="594" spans="1:10" ht="23.25">
      <c r="A594" s="135">
        <v>23503</v>
      </c>
      <c r="B594" s="137">
        <v>7</v>
      </c>
      <c r="C594" s="153">
        <v>85.4313</v>
      </c>
      <c r="D594" s="153">
        <v>85.4466</v>
      </c>
      <c r="E594" s="194">
        <f t="shared" si="41"/>
        <v>0.015300000000010527</v>
      </c>
      <c r="F594" s="170">
        <f t="shared" si="42"/>
        <v>48.97410454214183</v>
      </c>
      <c r="G594" s="194">
        <f t="shared" si="43"/>
        <v>312.40999999999997</v>
      </c>
      <c r="H594" s="224">
        <v>7</v>
      </c>
      <c r="I594" s="145">
        <v>786.15</v>
      </c>
      <c r="J594" s="145">
        <v>473.74</v>
      </c>
    </row>
    <row r="595" spans="1:10" ht="23.25">
      <c r="A595" s="135"/>
      <c r="B595" s="137">
        <v>8</v>
      </c>
      <c r="C595" s="153">
        <v>87.4849</v>
      </c>
      <c r="D595" s="153">
        <v>87.4955</v>
      </c>
      <c r="E595" s="194">
        <f t="shared" si="41"/>
        <v>0.010600000000010823</v>
      </c>
      <c r="F595" s="170">
        <f t="shared" si="42"/>
        <v>33.53793583500228</v>
      </c>
      <c r="G595" s="194">
        <f t="shared" si="43"/>
        <v>316.06000000000006</v>
      </c>
      <c r="H595" s="224">
        <v>8</v>
      </c>
      <c r="I595" s="145">
        <v>858.98</v>
      </c>
      <c r="J595" s="145">
        <v>542.92</v>
      </c>
    </row>
    <row r="596" spans="1:10" ht="23.25">
      <c r="A596" s="135"/>
      <c r="B596" s="137">
        <v>9</v>
      </c>
      <c r="C596" s="153">
        <v>85.8741</v>
      </c>
      <c r="D596" s="153">
        <v>85.8929</v>
      </c>
      <c r="E596" s="194">
        <f t="shared" si="41"/>
        <v>0.018799999999998818</v>
      </c>
      <c r="F596" s="170">
        <f t="shared" si="42"/>
        <v>50.157408889597185</v>
      </c>
      <c r="G596" s="194">
        <f t="shared" si="43"/>
        <v>374.82</v>
      </c>
      <c r="H596" s="224">
        <v>9</v>
      </c>
      <c r="I596" s="145">
        <v>721.9</v>
      </c>
      <c r="J596" s="145">
        <v>347.08</v>
      </c>
    </row>
    <row r="597" spans="1:10" ht="23.25">
      <c r="A597" s="135">
        <v>23515</v>
      </c>
      <c r="B597" s="137">
        <v>10</v>
      </c>
      <c r="C597" s="153">
        <v>85.0344</v>
      </c>
      <c r="D597" s="153">
        <v>85.0534</v>
      </c>
      <c r="E597" s="194">
        <f t="shared" si="41"/>
        <v>0.018999999999991246</v>
      </c>
      <c r="F597" s="170">
        <f t="shared" si="42"/>
        <v>63.96660270003451</v>
      </c>
      <c r="G597" s="194">
        <f t="shared" si="43"/>
        <v>297.03</v>
      </c>
      <c r="H597" s="224">
        <v>10</v>
      </c>
      <c r="I597" s="145">
        <v>848.98</v>
      </c>
      <c r="J597" s="145">
        <v>551.95</v>
      </c>
    </row>
    <row r="598" spans="1:10" ht="23.25">
      <c r="A598" s="135"/>
      <c r="B598" s="137">
        <v>11</v>
      </c>
      <c r="C598" s="153">
        <v>85.044</v>
      </c>
      <c r="D598" s="153">
        <v>85.0614</v>
      </c>
      <c r="E598" s="194">
        <f t="shared" si="41"/>
        <v>0.017400000000009186</v>
      </c>
      <c r="F598" s="170">
        <f t="shared" si="42"/>
        <v>57.38029283738684</v>
      </c>
      <c r="G598" s="194">
        <f t="shared" si="43"/>
        <v>303.24</v>
      </c>
      <c r="H598" s="224">
        <v>11</v>
      </c>
      <c r="I598" s="145">
        <v>805.36</v>
      </c>
      <c r="J598" s="145">
        <v>502.12</v>
      </c>
    </row>
    <row r="599" spans="1:10" ht="23.25">
      <c r="A599" s="135"/>
      <c r="B599" s="137">
        <v>12</v>
      </c>
      <c r="C599" s="153">
        <v>87.4347</v>
      </c>
      <c r="D599" s="153">
        <v>87.4516</v>
      </c>
      <c r="E599" s="194">
        <f t="shared" si="41"/>
        <v>0.016899999999992588</v>
      </c>
      <c r="F599" s="170">
        <f t="shared" si="42"/>
        <v>56.79908583717345</v>
      </c>
      <c r="G599" s="194">
        <f t="shared" si="43"/>
        <v>297.53999999999996</v>
      </c>
      <c r="H599" s="224">
        <v>12</v>
      </c>
      <c r="I599" s="145">
        <v>824.64</v>
      </c>
      <c r="J599" s="145">
        <v>527.1</v>
      </c>
    </row>
    <row r="600" spans="1:10" ht="23.25">
      <c r="A600" s="135">
        <v>23536</v>
      </c>
      <c r="B600" s="137">
        <v>1</v>
      </c>
      <c r="C600" s="153">
        <v>85.4046</v>
      </c>
      <c r="D600" s="153">
        <v>85.4092</v>
      </c>
      <c r="E600" s="194">
        <f t="shared" si="41"/>
        <v>0.004599999999996385</v>
      </c>
      <c r="F600" s="170">
        <f t="shared" si="42"/>
        <v>12.842346240811816</v>
      </c>
      <c r="G600" s="194">
        <f t="shared" si="43"/>
        <v>358.19000000000005</v>
      </c>
      <c r="H600" s="224">
        <v>13</v>
      </c>
      <c r="I600" s="145">
        <v>727.2</v>
      </c>
      <c r="J600" s="145">
        <v>369.01</v>
      </c>
    </row>
    <row r="601" spans="1:10" ht="23.25">
      <c r="A601" s="135"/>
      <c r="B601" s="137">
        <v>2</v>
      </c>
      <c r="C601" s="153">
        <v>87.4781</v>
      </c>
      <c r="D601" s="153">
        <v>87.4832</v>
      </c>
      <c r="E601" s="194">
        <f t="shared" si="41"/>
        <v>0.005099999999998772</v>
      </c>
      <c r="F601" s="170">
        <f t="shared" si="42"/>
        <v>17.045454545450447</v>
      </c>
      <c r="G601" s="194">
        <f t="shared" si="43"/>
        <v>299.19999999999993</v>
      </c>
      <c r="H601" s="224">
        <v>14</v>
      </c>
      <c r="I601" s="145">
        <v>796.55</v>
      </c>
      <c r="J601" s="145">
        <v>497.35</v>
      </c>
    </row>
    <row r="602" spans="1:10" ht="23.25">
      <c r="A602" s="135"/>
      <c r="B602" s="137">
        <v>3</v>
      </c>
      <c r="C602" s="153">
        <v>85.8708</v>
      </c>
      <c r="D602" s="153">
        <v>85.8727</v>
      </c>
      <c r="E602" s="194">
        <f t="shared" si="41"/>
        <v>0.0018999999999920192</v>
      </c>
      <c r="F602" s="170">
        <f t="shared" si="42"/>
        <v>5.741395461251683</v>
      </c>
      <c r="G602" s="194">
        <f t="shared" si="43"/>
        <v>330.92999999999995</v>
      </c>
      <c r="H602" s="224">
        <v>15</v>
      </c>
      <c r="I602" s="145">
        <v>736.31</v>
      </c>
      <c r="J602" s="145">
        <v>405.38</v>
      </c>
    </row>
    <row r="603" spans="1:10" ht="23.25">
      <c r="A603" s="135">
        <v>23556</v>
      </c>
      <c r="B603" s="137">
        <v>4</v>
      </c>
      <c r="C603" s="153">
        <v>85.0099</v>
      </c>
      <c r="D603" s="153">
        <v>85.0156</v>
      </c>
      <c r="E603" s="194">
        <f t="shared" si="41"/>
        <v>0.005700000000004479</v>
      </c>
      <c r="F603" s="170">
        <f t="shared" si="42"/>
        <v>18.014601308443094</v>
      </c>
      <c r="G603" s="194">
        <f t="shared" si="43"/>
        <v>316.40999999999997</v>
      </c>
      <c r="H603" s="224">
        <v>16</v>
      </c>
      <c r="I603" s="145">
        <v>859.37</v>
      </c>
      <c r="J603" s="145">
        <v>542.96</v>
      </c>
    </row>
    <row r="604" spans="1:10" ht="23.25">
      <c r="A604" s="135"/>
      <c r="B604" s="137">
        <v>5</v>
      </c>
      <c r="C604" s="153">
        <v>85.0391</v>
      </c>
      <c r="D604" s="153">
        <v>85.0447</v>
      </c>
      <c r="E604" s="194">
        <f t="shared" si="41"/>
        <v>0.00560000000000116</v>
      </c>
      <c r="F604" s="170">
        <f>((10^6)*E604/G604)</f>
        <v>16.198079370592268</v>
      </c>
      <c r="G604" s="194">
        <f>I604-J604</f>
        <v>345.72</v>
      </c>
      <c r="H604" s="224">
        <v>17</v>
      </c>
      <c r="I604" s="145">
        <v>718.72</v>
      </c>
      <c r="J604" s="145">
        <v>373</v>
      </c>
    </row>
    <row r="605" spans="1:10" ht="23.25">
      <c r="A605" s="135"/>
      <c r="B605" s="137">
        <v>6</v>
      </c>
      <c r="C605" s="197">
        <v>87.4523</v>
      </c>
      <c r="D605" s="153">
        <v>87.458</v>
      </c>
      <c r="E605" s="194">
        <f t="shared" si="41"/>
        <v>0.005700000000004479</v>
      </c>
      <c r="F605" s="170">
        <f>((10^6)*E605/G605)</f>
        <v>16.502605674593163</v>
      </c>
      <c r="G605" s="194">
        <f>I605-J605</f>
        <v>345.40000000000003</v>
      </c>
      <c r="H605" s="224">
        <v>18</v>
      </c>
      <c r="I605" s="145">
        <v>673.82</v>
      </c>
      <c r="J605" s="145">
        <v>328.42</v>
      </c>
    </row>
    <row r="606" spans="1:10" ht="23.25">
      <c r="A606" s="135">
        <v>23560</v>
      </c>
      <c r="B606" s="137">
        <v>19</v>
      </c>
      <c r="C606" s="153">
        <v>88.9562</v>
      </c>
      <c r="D606" s="153">
        <v>88.9606</v>
      </c>
      <c r="E606" s="194">
        <f t="shared" si="41"/>
        <v>0.004400000000003956</v>
      </c>
      <c r="F606" s="170">
        <f>((10^6)*E606/G606)</f>
        <v>13.19261213721503</v>
      </c>
      <c r="G606" s="194">
        <f>I606-J606</f>
        <v>333.52</v>
      </c>
      <c r="H606" s="137">
        <v>19</v>
      </c>
      <c r="I606" s="145">
        <v>812.4</v>
      </c>
      <c r="J606" s="145">
        <v>478.88</v>
      </c>
    </row>
    <row r="607" spans="1:10" ht="23.25">
      <c r="A607" s="135"/>
      <c r="B607" s="137">
        <v>20</v>
      </c>
      <c r="C607" s="153">
        <v>84.6585</v>
      </c>
      <c r="D607" s="153">
        <v>84.6598</v>
      </c>
      <c r="E607" s="194">
        <f t="shared" si="41"/>
        <v>0.001300000000000523</v>
      </c>
      <c r="F607" s="170">
        <f aca="true" t="shared" si="44" ref="F607:F616">((10^6)*E607/G607)</f>
        <v>3.811869575417907</v>
      </c>
      <c r="G607" s="194">
        <f aca="true" t="shared" si="45" ref="G607:G616">I607-J607</f>
        <v>341.04</v>
      </c>
      <c r="H607" s="137">
        <v>20</v>
      </c>
      <c r="I607" s="145">
        <v>688</v>
      </c>
      <c r="J607" s="145">
        <v>346.96</v>
      </c>
    </row>
    <row r="608" spans="1:10" ht="23.25">
      <c r="A608" s="135"/>
      <c r="B608" s="137">
        <v>21</v>
      </c>
      <c r="C608" s="153">
        <v>90.0737</v>
      </c>
      <c r="D608" s="153">
        <v>90.0816</v>
      </c>
      <c r="E608" s="194">
        <f t="shared" si="41"/>
        <v>0.007899999999992247</v>
      </c>
      <c r="F608" s="170">
        <f t="shared" si="44"/>
        <v>24.602927436911393</v>
      </c>
      <c r="G608" s="194">
        <f t="shared" si="45"/>
        <v>321.0999999999999</v>
      </c>
      <c r="H608" s="137">
        <v>21</v>
      </c>
      <c r="I608" s="145">
        <v>840.06</v>
      </c>
      <c r="J608" s="145">
        <v>518.96</v>
      </c>
    </row>
    <row r="609" spans="1:10" ht="23.25">
      <c r="A609" s="135">
        <v>23571</v>
      </c>
      <c r="B609" s="137">
        <v>22</v>
      </c>
      <c r="C609" s="153">
        <v>86.1926</v>
      </c>
      <c r="D609" s="153">
        <v>86.2007</v>
      </c>
      <c r="E609" s="194">
        <f t="shared" si="41"/>
        <v>0.008099999999998886</v>
      </c>
      <c r="F609" s="170">
        <f t="shared" si="44"/>
        <v>27.903131351403378</v>
      </c>
      <c r="G609" s="194">
        <f t="shared" si="45"/>
        <v>290.28999999999996</v>
      </c>
      <c r="H609" s="137">
        <v>22</v>
      </c>
      <c r="I609" s="145">
        <v>798.91</v>
      </c>
      <c r="J609" s="145">
        <v>508.62</v>
      </c>
    </row>
    <row r="610" spans="1:10" ht="23.25">
      <c r="A610" s="135"/>
      <c r="B610" s="137">
        <v>23</v>
      </c>
      <c r="C610" s="153">
        <v>87.6732</v>
      </c>
      <c r="D610" s="153">
        <v>87.6846</v>
      </c>
      <c r="E610" s="194">
        <f t="shared" si="41"/>
        <v>0.011400000000008959</v>
      </c>
      <c r="F610" s="170">
        <f t="shared" si="44"/>
        <v>30.858349349021356</v>
      </c>
      <c r="G610" s="194">
        <f t="shared" si="45"/>
        <v>369.42999999999995</v>
      </c>
      <c r="H610" s="137">
        <v>23</v>
      </c>
      <c r="I610" s="145">
        <v>700.42</v>
      </c>
      <c r="J610" s="145">
        <v>330.99</v>
      </c>
    </row>
    <row r="611" spans="1:10" ht="23.25">
      <c r="A611" s="135"/>
      <c r="B611" s="137">
        <v>24</v>
      </c>
      <c r="C611" s="153">
        <v>88.0558</v>
      </c>
      <c r="D611" s="153">
        <v>88.0666</v>
      </c>
      <c r="E611" s="194">
        <f t="shared" si="41"/>
        <v>0.01079999999998904</v>
      </c>
      <c r="F611" s="170">
        <f t="shared" si="44"/>
        <v>29.442233247884626</v>
      </c>
      <c r="G611" s="194">
        <f t="shared" si="45"/>
        <v>366.82000000000005</v>
      </c>
      <c r="H611" s="137">
        <v>24</v>
      </c>
      <c r="I611" s="145">
        <v>673.58</v>
      </c>
      <c r="J611" s="145">
        <v>306.76</v>
      </c>
    </row>
    <row r="612" spans="1:10" ht="23.25">
      <c r="A612" s="135">
        <v>23593</v>
      </c>
      <c r="B612" s="137">
        <v>28</v>
      </c>
      <c r="C612" s="153">
        <v>91.7376</v>
      </c>
      <c r="D612" s="153">
        <v>91.7507</v>
      </c>
      <c r="E612" s="194">
        <f t="shared" si="41"/>
        <v>0.013099999999994338</v>
      </c>
      <c r="F612" s="170">
        <f t="shared" si="44"/>
        <v>41.046529844882784</v>
      </c>
      <c r="G612" s="194">
        <f t="shared" si="45"/>
        <v>319.15</v>
      </c>
      <c r="H612" s="137">
        <v>25</v>
      </c>
      <c r="I612" s="145">
        <v>852.42</v>
      </c>
      <c r="J612" s="145">
        <v>533.27</v>
      </c>
    </row>
    <row r="613" spans="1:10" ht="23.25">
      <c r="A613" s="135"/>
      <c r="B613" s="137">
        <v>29</v>
      </c>
      <c r="C613" s="153">
        <v>85.2412</v>
      </c>
      <c r="D613" s="153">
        <v>85.2528</v>
      </c>
      <c r="E613" s="194">
        <f t="shared" si="41"/>
        <v>0.011599999999987176</v>
      </c>
      <c r="F613" s="170">
        <f t="shared" si="44"/>
        <v>40.18707777580869</v>
      </c>
      <c r="G613" s="194">
        <f t="shared" si="45"/>
        <v>288.65</v>
      </c>
      <c r="H613" s="137">
        <v>26</v>
      </c>
      <c r="I613" s="145">
        <v>830.68</v>
      </c>
      <c r="J613" s="145">
        <v>542.03</v>
      </c>
    </row>
    <row r="614" spans="1:10" ht="23.25">
      <c r="A614" s="135"/>
      <c r="B614" s="137">
        <v>30</v>
      </c>
      <c r="C614" s="153">
        <v>85.3192</v>
      </c>
      <c r="D614" s="153">
        <v>85.3332</v>
      </c>
      <c r="E614" s="194">
        <f t="shared" si="41"/>
        <v>0.014000000000010004</v>
      </c>
      <c r="F614" s="170">
        <f t="shared" si="44"/>
        <v>44.536344838587574</v>
      </c>
      <c r="G614" s="194">
        <f t="shared" si="45"/>
        <v>314.35</v>
      </c>
      <c r="H614" s="137">
        <v>27</v>
      </c>
      <c r="I614" s="145">
        <v>830.59</v>
      </c>
      <c r="J614" s="145">
        <v>516.24</v>
      </c>
    </row>
    <row r="615" spans="1:10" ht="23.25">
      <c r="A615" s="135">
        <v>23602</v>
      </c>
      <c r="B615" s="137">
        <v>31</v>
      </c>
      <c r="C615" s="153">
        <v>91.3704</v>
      </c>
      <c r="D615" s="153">
        <v>91.3838</v>
      </c>
      <c r="E615" s="194">
        <f t="shared" si="41"/>
        <v>0.013399999999990087</v>
      </c>
      <c r="F615" s="170">
        <f t="shared" si="44"/>
        <v>39.32386430329289</v>
      </c>
      <c r="G615" s="194">
        <f t="shared" si="45"/>
        <v>340.76</v>
      </c>
      <c r="H615" s="137">
        <v>28</v>
      </c>
      <c r="I615" s="145">
        <v>779.5</v>
      </c>
      <c r="J615" s="145">
        <v>438.74</v>
      </c>
    </row>
    <row r="616" spans="1:10" ht="23.25">
      <c r="A616" s="135"/>
      <c r="B616" s="137">
        <v>32</v>
      </c>
      <c r="C616" s="153">
        <v>83.9765</v>
      </c>
      <c r="D616" s="153">
        <v>83.992</v>
      </c>
      <c r="E616" s="194">
        <f t="shared" si="41"/>
        <v>0.015500000000002956</v>
      </c>
      <c r="F616" s="170">
        <f t="shared" si="44"/>
        <v>49.612700851427434</v>
      </c>
      <c r="G616" s="194">
        <f t="shared" si="45"/>
        <v>312.41999999999996</v>
      </c>
      <c r="H616" s="137">
        <v>29</v>
      </c>
      <c r="I616" s="145">
        <v>900.88</v>
      </c>
      <c r="J616" s="145">
        <v>588.46</v>
      </c>
    </row>
    <row r="617" spans="1:10" ht="23.25">
      <c r="A617" s="135"/>
      <c r="B617" s="137">
        <v>33</v>
      </c>
      <c r="C617" s="153">
        <v>88.376</v>
      </c>
      <c r="D617" s="153">
        <v>88.3906</v>
      </c>
      <c r="E617" s="194">
        <f t="shared" si="41"/>
        <v>0.0146000000000015</v>
      </c>
      <c r="F617" s="170">
        <f aca="true" t="shared" si="46" ref="F617:F624">((10^6)*E617/G617)</f>
        <v>50.80027835769486</v>
      </c>
      <c r="G617" s="194">
        <f aca="true" t="shared" si="47" ref="G617:G624">I617-J617</f>
        <v>287.4</v>
      </c>
      <c r="H617" s="137">
        <v>30</v>
      </c>
      <c r="I617" s="145">
        <v>817.43</v>
      </c>
      <c r="J617" s="145">
        <v>530.03</v>
      </c>
    </row>
    <row r="618" spans="1:10" ht="23.25">
      <c r="A618" s="135">
        <v>23608</v>
      </c>
      <c r="B618" s="137">
        <v>34</v>
      </c>
      <c r="C618" s="153">
        <v>87.0026</v>
      </c>
      <c r="D618" s="153">
        <v>87.0155</v>
      </c>
      <c r="E618" s="194">
        <f t="shared" si="41"/>
        <v>0.01290000000000191</v>
      </c>
      <c r="F618" s="170">
        <f t="shared" si="46"/>
        <v>39.15379245455401</v>
      </c>
      <c r="G618" s="194">
        <f t="shared" si="47"/>
        <v>329.47</v>
      </c>
      <c r="H618" s="137">
        <v>31</v>
      </c>
      <c r="I618" s="145">
        <v>815.83</v>
      </c>
      <c r="J618" s="145">
        <v>486.36</v>
      </c>
    </row>
    <row r="619" spans="1:10" ht="23.25">
      <c r="A619" s="135"/>
      <c r="B619" s="137">
        <v>35</v>
      </c>
      <c r="C619" s="153">
        <v>86.0545</v>
      </c>
      <c r="D619" s="153">
        <v>86.0681</v>
      </c>
      <c r="E619" s="194">
        <f t="shared" si="41"/>
        <v>0.013599999999996726</v>
      </c>
      <c r="F619" s="170">
        <f t="shared" si="46"/>
        <v>44.1243267795624</v>
      </c>
      <c r="G619" s="194">
        <f t="shared" si="47"/>
        <v>308.22</v>
      </c>
      <c r="H619" s="137">
        <v>32</v>
      </c>
      <c r="I619" s="145">
        <v>825.37</v>
      </c>
      <c r="J619" s="145">
        <v>517.15</v>
      </c>
    </row>
    <row r="620" spans="1:10" ht="23.25">
      <c r="A620" s="135"/>
      <c r="B620" s="137">
        <v>36</v>
      </c>
      <c r="C620" s="153">
        <v>85.0262</v>
      </c>
      <c r="D620" s="153">
        <v>85.0415</v>
      </c>
      <c r="E620" s="194">
        <f t="shared" si="41"/>
        <v>0.015299999999996317</v>
      </c>
      <c r="F620" s="170">
        <f t="shared" si="46"/>
        <v>52.09929512717102</v>
      </c>
      <c r="G620" s="194">
        <f t="shared" si="47"/>
        <v>293.6700000000001</v>
      </c>
      <c r="H620" s="137">
        <v>33</v>
      </c>
      <c r="I620" s="145">
        <v>823.23</v>
      </c>
      <c r="J620" s="145">
        <v>529.56</v>
      </c>
    </row>
    <row r="621" spans="1:10" ht="23.25">
      <c r="A621" s="135">
        <v>23640</v>
      </c>
      <c r="B621" s="137">
        <v>34</v>
      </c>
      <c r="C621" s="153">
        <v>87.0299</v>
      </c>
      <c r="D621" s="153">
        <v>87.3132</v>
      </c>
      <c r="E621" s="194">
        <f t="shared" si="41"/>
        <v>0.283299999999997</v>
      </c>
      <c r="F621" s="170">
        <f t="shared" si="46"/>
        <v>839.1339119101834</v>
      </c>
      <c r="G621" s="194">
        <f t="shared" si="47"/>
        <v>337.60999999999996</v>
      </c>
      <c r="H621" s="137">
        <v>34</v>
      </c>
      <c r="I621" s="145">
        <v>721.15</v>
      </c>
      <c r="J621" s="145">
        <v>383.54</v>
      </c>
    </row>
    <row r="622" spans="1:10" ht="23.25">
      <c r="A622" s="135"/>
      <c r="B622" s="137">
        <v>35</v>
      </c>
      <c r="C622" s="153">
        <v>86.0976</v>
      </c>
      <c r="D622" s="153">
        <v>86.4489</v>
      </c>
      <c r="E622" s="194">
        <f t="shared" si="41"/>
        <v>0.35129999999999484</v>
      </c>
      <c r="F622" s="170">
        <f t="shared" si="46"/>
        <v>1153.8461538461372</v>
      </c>
      <c r="G622" s="194">
        <f t="shared" si="47"/>
        <v>304.4599999999999</v>
      </c>
      <c r="H622" s="137">
        <v>35</v>
      </c>
      <c r="I622" s="145">
        <v>823.04</v>
      </c>
      <c r="J622" s="145">
        <v>518.58</v>
      </c>
    </row>
    <row r="623" spans="1:10" ht="23.25">
      <c r="A623" s="135"/>
      <c r="B623" s="137">
        <v>36</v>
      </c>
      <c r="C623" s="153">
        <v>85.0542</v>
      </c>
      <c r="D623" s="153">
        <v>85.3747</v>
      </c>
      <c r="E623" s="194">
        <f t="shared" si="41"/>
        <v>0.3205000000000098</v>
      </c>
      <c r="F623" s="170">
        <f t="shared" si="46"/>
        <v>1075.5394476325037</v>
      </c>
      <c r="G623" s="194">
        <f t="shared" si="47"/>
        <v>297.99</v>
      </c>
      <c r="H623" s="137">
        <v>36</v>
      </c>
      <c r="I623" s="145">
        <v>834.14</v>
      </c>
      <c r="J623" s="145">
        <v>536.15</v>
      </c>
    </row>
    <row r="624" spans="1:10" ht="23.25">
      <c r="A624" s="135">
        <v>23623</v>
      </c>
      <c r="B624" s="137">
        <v>13</v>
      </c>
      <c r="C624" s="153">
        <v>85.3139</v>
      </c>
      <c r="D624" s="153">
        <v>85.3451</v>
      </c>
      <c r="E624" s="194">
        <f t="shared" si="41"/>
        <v>0.03119999999999834</v>
      </c>
      <c r="F624" s="170">
        <f t="shared" si="46"/>
        <v>93.86281588447153</v>
      </c>
      <c r="G624" s="194">
        <f t="shared" si="47"/>
        <v>332.40000000000003</v>
      </c>
      <c r="H624" s="137">
        <v>37</v>
      </c>
      <c r="I624" s="145">
        <v>684.86</v>
      </c>
      <c r="J624" s="145">
        <v>352.46</v>
      </c>
    </row>
    <row r="625" spans="1:10" ht="23.25">
      <c r="A625" s="135"/>
      <c r="B625" s="137">
        <v>14</v>
      </c>
      <c r="C625" s="153">
        <v>87.8056</v>
      </c>
      <c r="D625" s="153">
        <v>87.8339</v>
      </c>
      <c r="E625" s="194">
        <f t="shared" si="41"/>
        <v>0.028300000000001546</v>
      </c>
      <c r="F625" s="170">
        <f aca="true" t="shared" si="48" ref="F625:F660">((10^6)*E625/G625)</f>
        <v>91.83541017653667</v>
      </c>
      <c r="G625" s="194">
        <f aca="true" t="shared" si="49" ref="G625:G660">I625-J625</f>
        <v>308.1600000000001</v>
      </c>
      <c r="H625" s="137">
        <v>38</v>
      </c>
      <c r="I625" s="145">
        <v>862.59</v>
      </c>
      <c r="J625" s="145">
        <v>554.43</v>
      </c>
    </row>
    <row r="626" spans="1:10" ht="23.25">
      <c r="A626" s="135"/>
      <c r="B626" s="137">
        <v>15</v>
      </c>
      <c r="C626" s="153">
        <v>87.0305</v>
      </c>
      <c r="D626" s="153">
        <v>87.0563</v>
      </c>
      <c r="E626" s="194">
        <f t="shared" si="41"/>
        <v>0.02579999999998961</v>
      </c>
      <c r="F626" s="170">
        <f t="shared" si="48"/>
        <v>94.10563174784656</v>
      </c>
      <c r="G626" s="194">
        <f t="shared" si="49"/>
        <v>274.15999999999997</v>
      </c>
      <c r="H626" s="137">
        <v>39</v>
      </c>
      <c r="I626" s="145">
        <v>832.29</v>
      </c>
      <c r="J626" s="145">
        <v>558.13</v>
      </c>
    </row>
    <row r="627" spans="1:10" ht="23.25">
      <c r="A627" s="135">
        <v>23635</v>
      </c>
      <c r="B627" s="137">
        <v>16</v>
      </c>
      <c r="C627" s="153">
        <v>85.648</v>
      </c>
      <c r="D627" s="153">
        <v>85.6711</v>
      </c>
      <c r="E627" s="194">
        <f t="shared" si="41"/>
        <v>0.023099999999999454</v>
      </c>
      <c r="F627" s="170">
        <f t="shared" si="48"/>
        <v>81.36094674556021</v>
      </c>
      <c r="G627" s="194">
        <f t="shared" si="49"/>
        <v>283.91999999999996</v>
      </c>
      <c r="H627" s="137">
        <v>40</v>
      </c>
      <c r="I627" s="145">
        <v>802.26</v>
      </c>
      <c r="J627" s="145">
        <v>518.34</v>
      </c>
    </row>
    <row r="628" spans="1:10" ht="23.25">
      <c r="A628" s="135"/>
      <c r="B628" s="137">
        <v>17</v>
      </c>
      <c r="C628" s="153">
        <v>89.401</v>
      </c>
      <c r="D628" s="153">
        <v>89.4274</v>
      </c>
      <c r="E628" s="194">
        <f t="shared" si="41"/>
        <v>0.026400000000009527</v>
      </c>
      <c r="F628" s="170">
        <f t="shared" si="48"/>
        <v>90.33361847736366</v>
      </c>
      <c r="G628" s="194">
        <f t="shared" si="49"/>
        <v>292.25</v>
      </c>
      <c r="H628" s="137">
        <v>41</v>
      </c>
      <c r="I628" s="145">
        <v>814.34</v>
      </c>
      <c r="J628" s="145">
        <v>522.09</v>
      </c>
    </row>
    <row r="629" spans="1:10" ht="23.25">
      <c r="A629" s="135"/>
      <c r="B629" s="137">
        <v>18</v>
      </c>
      <c r="C629" s="153">
        <v>86.828</v>
      </c>
      <c r="D629" s="153">
        <v>86.8546</v>
      </c>
      <c r="E629" s="194">
        <f t="shared" si="41"/>
        <v>0.026600000000001955</v>
      </c>
      <c r="F629" s="170">
        <f t="shared" si="48"/>
        <v>88.38090175101158</v>
      </c>
      <c r="G629" s="194">
        <f t="shared" si="49"/>
        <v>300.97</v>
      </c>
      <c r="H629" s="137">
        <v>42</v>
      </c>
      <c r="I629" s="145">
        <v>856</v>
      </c>
      <c r="J629" s="145">
        <v>555.03</v>
      </c>
    </row>
    <row r="630" spans="1:10" ht="23.25">
      <c r="A630" s="135">
        <v>23644</v>
      </c>
      <c r="B630" s="137">
        <v>19</v>
      </c>
      <c r="C630" s="153">
        <v>86.1605</v>
      </c>
      <c r="D630" s="153">
        <v>86.1919</v>
      </c>
      <c r="E630" s="194">
        <f t="shared" si="41"/>
        <v>0.03140000000000498</v>
      </c>
      <c r="F630" s="170">
        <f t="shared" si="48"/>
        <v>102.55740275012244</v>
      </c>
      <c r="G630" s="194">
        <f t="shared" si="49"/>
        <v>306.16999999999996</v>
      </c>
      <c r="H630" s="137">
        <v>43</v>
      </c>
      <c r="I630" s="145">
        <v>839.77</v>
      </c>
      <c r="J630" s="145">
        <v>533.6</v>
      </c>
    </row>
    <row r="631" spans="1:10" ht="23.25">
      <c r="A631" s="135"/>
      <c r="B631" s="137">
        <v>20</v>
      </c>
      <c r="C631" s="153">
        <v>87.462</v>
      </c>
      <c r="D631" s="153">
        <v>87.4897</v>
      </c>
      <c r="E631" s="194">
        <f t="shared" si="41"/>
        <v>0.02769999999999584</v>
      </c>
      <c r="F631" s="170">
        <f t="shared" si="48"/>
        <v>91.1814082096048</v>
      </c>
      <c r="G631" s="194">
        <f t="shared" si="49"/>
        <v>303.78999999999996</v>
      </c>
      <c r="H631" s="137">
        <v>44</v>
      </c>
      <c r="I631" s="145">
        <v>781.65</v>
      </c>
      <c r="J631" s="145">
        <v>477.86</v>
      </c>
    </row>
    <row r="632" spans="1:10" ht="23.25">
      <c r="A632" s="135"/>
      <c r="B632" s="137">
        <v>21</v>
      </c>
      <c r="C632" s="153">
        <v>90.0846</v>
      </c>
      <c r="D632" s="153">
        <v>90.1187</v>
      </c>
      <c r="E632" s="194">
        <f t="shared" si="41"/>
        <v>0.034100000000009345</v>
      </c>
      <c r="F632" s="170">
        <f t="shared" si="48"/>
        <v>94.90676315059656</v>
      </c>
      <c r="G632" s="194">
        <f t="shared" si="49"/>
        <v>359.29999999999995</v>
      </c>
      <c r="H632" s="137">
        <v>45</v>
      </c>
      <c r="I632" s="145">
        <v>731.79</v>
      </c>
      <c r="J632" s="145">
        <v>372.49</v>
      </c>
    </row>
    <row r="633" spans="1:10" ht="23.25">
      <c r="A633" s="135">
        <v>23656</v>
      </c>
      <c r="B633" s="137">
        <v>1</v>
      </c>
      <c r="C633" s="153">
        <v>85.3934</v>
      </c>
      <c r="D633" s="153">
        <v>85.4035</v>
      </c>
      <c r="E633" s="194">
        <f t="shared" si="41"/>
        <v>0.010099999999994225</v>
      </c>
      <c r="F633" s="170">
        <f t="shared" si="48"/>
        <v>35.606007191688015</v>
      </c>
      <c r="G633" s="194">
        <f t="shared" si="49"/>
        <v>283.6600000000001</v>
      </c>
      <c r="H633" s="137">
        <v>46</v>
      </c>
      <c r="I633" s="145">
        <v>842.34</v>
      </c>
      <c r="J633" s="145">
        <v>558.68</v>
      </c>
    </row>
    <row r="634" spans="1:10" ht="23.25">
      <c r="A634" s="135"/>
      <c r="B634" s="137">
        <v>2</v>
      </c>
      <c r="C634" s="153">
        <v>87.4651</v>
      </c>
      <c r="D634" s="153">
        <v>87.4763</v>
      </c>
      <c r="E634" s="194">
        <f t="shared" si="41"/>
        <v>0.011199999999988108</v>
      </c>
      <c r="F634" s="170">
        <f t="shared" si="48"/>
        <v>32.86192124871811</v>
      </c>
      <c r="G634" s="194">
        <f t="shared" si="49"/>
        <v>340.82000000000005</v>
      </c>
      <c r="H634" s="137">
        <v>47</v>
      </c>
      <c r="I634" s="145">
        <v>734.35</v>
      </c>
      <c r="J634" s="145">
        <v>393.53</v>
      </c>
    </row>
    <row r="635" spans="1:10" ht="23.25">
      <c r="A635" s="135"/>
      <c r="B635" s="137">
        <v>3</v>
      </c>
      <c r="C635" s="153">
        <v>85.872</v>
      </c>
      <c r="D635" s="153">
        <v>85.8896</v>
      </c>
      <c r="E635" s="194">
        <f t="shared" si="41"/>
        <v>0.017600000000001614</v>
      </c>
      <c r="F635" s="170">
        <f t="shared" si="48"/>
        <v>53.72405372405864</v>
      </c>
      <c r="G635" s="194">
        <f t="shared" si="49"/>
        <v>327.6000000000001</v>
      </c>
      <c r="H635" s="137">
        <v>48</v>
      </c>
      <c r="I635" s="145">
        <v>677.44</v>
      </c>
      <c r="J635" s="145">
        <v>349.84</v>
      </c>
    </row>
    <row r="636" spans="1:10" ht="23.25">
      <c r="A636" s="135">
        <v>23669</v>
      </c>
      <c r="B636" s="137">
        <v>4</v>
      </c>
      <c r="C636" s="153">
        <v>85.0211</v>
      </c>
      <c r="D636" s="153">
        <v>85.0274</v>
      </c>
      <c r="E636" s="194">
        <f t="shared" si="41"/>
        <v>0.0062999999999959755</v>
      </c>
      <c r="F636" s="170">
        <f t="shared" si="48"/>
        <v>17.97739984018941</v>
      </c>
      <c r="G636" s="194">
        <f t="shared" si="49"/>
        <v>350.43999999999994</v>
      </c>
      <c r="H636" s="137">
        <v>49</v>
      </c>
      <c r="I636" s="145">
        <v>743.91</v>
      </c>
      <c r="J636" s="145">
        <v>393.47</v>
      </c>
    </row>
    <row r="637" spans="1:10" ht="23.25">
      <c r="A637" s="135"/>
      <c r="B637" s="137">
        <v>5</v>
      </c>
      <c r="C637" s="153">
        <v>85.0491</v>
      </c>
      <c r="D637" s="153">
        <v>85.0551</v>
      </c>
      <c r="E637" s="194">
        <f t="shared" si="41"/>
        <v>0.006000000000000227</v>
      </c>
      <c r="F637" s="170">
        <f t="shared" si="48"/>
        <v>18.487705675726342</v>
      </c>
      <c r="G637" s="194">
        <f t="shared" si="49"/>
        <v>324.54</v>
      </c>
      <c r="H637" s="137">
        <v>50</v>
      </c>
      <c r="I637" s="145">
        <v>659.85</v>
      </c>
      <c r="J637" s="145">
        <v>335.31</v>
      </c>
    </row>
    <row r="638" spans="1:10" ht="23.25">
      <c r="A638" s="135"/>
      <c r="B638" s="137">
        <v>6</v>
      </c>
      <c r="C638" s="153">
        <v>87.4471</v>
      </c>
      <c r="D638" s="153">
        <v>87.4558</v>
      </c>
      <c r="E638" s="194">
        <f t="shared" si="41"/>
        <v>0.008699999999990382</v>
      </c>
      <c r="F638" s="170">
        <f t="shared" si="48"/>
        <v>26.136329497973325</v>
      </c>
      <c r="G638" s="194">
        <f t="shared" si="49"/>
        <v>332.87</v>
      </c>
      <c r="H638" s="137">
        <v>51</v>
      </c>
      <c r="I638" s="145">
        <v>770.11</v>
      </c>
      <c r="J638" s="145">
        <v>437.24</v>
      </c>
    </row>
    <row r="639" spans="1:10" ht="23.25">
      <c r="A639" s="135">
        <v>23671</v>
      </c>
      <c r="B639" s="137">
        <v>7</v>
      </c>
      <c r="C639" s="153">
        <v>86.3784</v>
      </c>
      <c r="D639" s="153">
        <v>86.3882</v>
      </c>
      <c r="E639" s="194">
        <f t="shared" si="41"/>
        <v>0.009799999999998477</v>
      </c>
      <c r="F639" s="170">
        <f t="shared" si="48"/>
        <v>28.547292376703304</v>
      </c>
      <c r="G639" s="194">
        <f t="shared" si="49"/>
        <v>343.28999999999996</v>
      </c>
      <c r="H639" s="137">
        <v>52</v>
      </c>
      <c r="I639" s="145">
        <v>681.4</v>
      </c>
      <c r="J639" s="145">
        <v>338.11</v>
      </c>
    </row>
    <row r="640" spans="1:10" ht="23.25">
      <c r="A640" s="135"/>
      <c r="B640" s="137">
        <v>8</v>
      </c>
      <c r="C640" s="153">
        <v>84.7846</v>
      </c>
      <c r="D640" s="153">
        <v>84.7938</v>
      </c>
      <c r="E640" s="194">
        <f t="shared" si="41"/>
        <v>0.00920000000000698</v>
      </c>
      <c r="F640" s="170">
        <f t="shared" si="48"/>
        <v>23.835431887680663</v>
      </c>
      <c r="G640" s="194">
        <f t="shared" si="49"/>
        <v>385.97999999999996</v>
      </c>
      <c r="H640" s="137">
        <v>53</v>
      </c>
      <c r="I640" s="145">
        <v>755.3</v>
      </c>
      <c r="J640" s="145">
        <v>369.32</v>
      </c>
    </row>
    <row r="641" spans="1:10" ht="23.25">
      <c r="A641" s="135"/>
      <c r="B641" s="137">
        <v>9</v>
      </c>
      <c r="C641" s="153">
        <v>87.6364</v>
      </c>
      <c r="D641" s="153">
        <v>87.637</v>
      </c>
      <c r="E641" s="194">
        <f t="shared" si="41"/>
        <v>0.0006000000000057071</v>
      </c>
      <c r="F641" s="170">
        <f t="shared" si="48"/>
        <v>2.0178919755354374</v>
      </c>
      <c r="G641" s="194">
        <f t="shared" si="49"/>
        <v>297.34000000000003</v>
      </c>
      <c r="H641" s="137">
        <v>54</v>
      </c>
      <c r="I641" s="145">
        <v>870.99</v>
      </c>
      <c r="J641" s="145">
        <v>573.65</v>
      </c>
    </row>
    <row r="642" spans="1:10" ht="23.25">
      <c r="A642" s="135">
        <v>23682</v>
      </c>
      <c r="B642" s="137">
        <v>10</v>
      </c>
      <c r="C642" s="153">
        <v>85.0566</v>
      </c>
      <c r="D642" s="153">
        <v>85.0788</v>
      </c>
      <c r="E642" s="194">
        <f t="shared" si="41"/>
        <v>0.022199999999998</v>
      </c>
      <c r="F642" s="170">
        <f t="shared" si="48"/>
        <v>74.51915007887618</v>
      </c>
      <c r="G642" s="194">
        <f t="shared" si="49"/>
        <v>297.90999999999997</v>
      </c>
      <c r="H642" s="137">
        <v>55</v>
      </c>
      <c r="I642" s="145">
        <v>675.14</v>
      </c>
      <c r="J642" s="145">
        <v>377.23</v>
      </c>
    </row>
    <row r="643" spans="1:10" ht="23.25">
      <c r="A643" s="135"/>
      <c r="B643" s="137">
        <v>11</v>
      </c>
      <c r="C643" s="153">
        <v>86.0656</v>
      </c>
      <c r="D643" s="153">
        <v>86.0875</v>
      </c>
      <c r="E643" s="194">
        <f t="shared" si="41"/>
        <v>0.02190000000000225</v>
      </c>
      <c r="F643" s="170">
        <f t="shared" si="48"/>
        <v>72.7889121547587</v>
      </c>
      <c r="G643" s="194">
        <f t="shared" si="49"/>
        <v>300.87</v>
      </c>
      <c r="H643" s="137">
        <v>56</v>
      </c>
      <c r="I643" s="145">
        <v>810.98</v>
      </c>
      <c r="J643" s="145">
        <v>510.11</v>
      </c>
    </row>
    <row r="644" spans="1:10" ht="23.25">
      <c r="A644" s="135"/>
      <c r="B644" s="137">
        <v>12</v>
      </c>
      <c r="C644" s="153">
        <v>84.8111</v>
      </c>
      <c r="D644" s="153">
        <v>84.8285</v>
      </c>
      <c r="E644" s="194">
        <f t="shared" si="41"/>
        <v>0.017400000000009186</v>
      </c>
      <c r="F644" s="170">
        <f t="shared" si="48"/>
        <v>62.59443125408009</v>
      </c>
      <c r="G644" s="194">
        <f t="shared" si="49"/>
        <v>277.98</v>
      </c>
      <c r="H644" s="137">
        <v>57</v>
      </c>
      <c r="I644" s="145">
        <v>893.15</v>
      </c>
      <c r="J644" s="145">
        <v>615.17</v>
      </c>
    </row>
    <row r="645" spans="1:10" ht="23.25">
      <c r="A645" s="135">
        <v>23690</v>
      </c>
      <c r="B645" s="137">
        <v>13</v>
      </c>
      <c r="C645" s="153">
        <v>85.2887</v>
      </c>
      <c r="D645" s="153">
        <v>85.3144</v>
      </c>
      <c r="E645" s="194">
        <f t="shared" si="41"/>
        <v>0.0257000000000005</v>
      </c>
      <c r="F645" s="170">
        <f t="shared" si="48"/>
        <v>83.30902136212036</v>
      </c>
      <c r="G645" s="194">
        <f t="shared" si="49"/>
        <v>308.4899999999999</v>
      </c>
      <c r="H645" s="137">
        <v>58</v>
      </c>
      <c r="I645" s="145">
        <v>857.06</v>
      </c>
      <c r="J645" s="145">
        <v>548.57</v>
      </c>
    </row>
    <row r="646" spans="1:10" ht="23.25">
      <c r="A646" s="135"/>
      <c r="B646" s="137">
        <v>14</v>
      </c>
      <c r="C646" s="153">
        <v>87.7461</v>
      </c>
      <c r="D646" s="153">
        <v>87.7776</v>
      </c>
      <c r="E646" s="194">
        <f t="shared" si="41"/>
        <v>0.0315000000000083</v>
      </c>
      <c r="F646" s="170">
        <f t="shared" si="48"/>
        <v>89.14673836142153</v>
      </c>
      <c r="G646" s="194">
        <f t="shared" si="49"/>
        <v>353.35</v>
      </c>
      <c r="H646" s="137">
        <v>59</v>
      </c>
      <c r="I646" s="145">
        <v>678.48</v>
      </c>
      <c r="J646" s="145">
        <v>325.13</v>
      </c>
    </row>
    <row r="647" spans="1:10" ht="23.25">
      <c r="A647" s="135"/>
      <c r="B647" s="137">
        <v>15</v>
      </c>
      <c r="C647" s="153">
        <v>86.9859</v>
      </c>
      <c r="D647" s="153">
        <v>87.0074</v>
      </c>
      <c r="E647" s="194">
        <f t="shared" si="41"/>
        <v>0.021500000000003183</v>
      </c>
      <c r="F647" s="170">
        <f t="shared" si="48"/>
        <v>68.81982010820134</v>
      </c>
      <c r="G647" s="194">
        <f t="shared" si="49"/>
        <v>312.41</v>
      </c>
      <c r="H647" s="137">
        <v>60</v>
      </c>
      <c r="I647" s="145">
        <v>677.34</v>
      </c>
      <c r="J647" s="145">
        <v>364.93</v>
      </c>
    </row>
    <row r="648" spans="1:10" ht="23.25">
      <c r="A648" s="135">
        <v>23707</v>
      </c>
      <c r="B648" s="137">
        <v>16</v>
      </c>
      <c r="C648" s="153">
        <v>85.6323</v>
      </c>
      <c r="D648" s="153">
        <v>85.6508</v>
      </c>
      <c r="E648" s="194">
        <f t="shared" si="41"/>
        <v>0.01850000000000307</v>
      </c>
      <c r="F648" s="170">
        <f t="shared" si="48"/>
        <v>66.84491978610735</v>
      </c>
      <c r="G648" s="194">
        <f t="shared" si="49"/>
        <v>276.76</v>
      </c>
      <c r="H648" s="137">
        <v>61</v>
      </c>
      <c r="I648" s="145">
        <v>827</v>
      </c>
      <c r="J648" s="145">
        <v>550.24</v>
      </c>
    </row>
    <row r="649" spans="1:10" ht="23.25">
      <c r="A649" s="135"/>
      <c r="B649" s="137">
        <v>17</v>
      </c>
      <c r="C649" s="153">
        <v>89.3708</v>
      </c>
      <c r="D649" s="153">
        <v>89.3957</v>
      </c>
      <c r="E649" s="194">
        <f t="shared" si="41"/>
        <v>0.024900000000002365</v>
      </c>
      <c r="F649" s="170">
        <f t="shared" si="48"/>
        <v>79.56796830064027</v>
      </c>
      <c r="G649" s="194">
        <f t="shared" si="49"/>
        <v>312.93999999999994</v>
      </c>
      <c r="H649" s="137">
        <v>62</v>
      </c>
      <c r="I649" s="145">
        <v>855.66</v>
      </c>
      <c r="J649" s="145">
        <v>542.72</v>
      </c>
    </row>
    <row r="650" spans="1:10" ht="23.25">
      <c r="A650" s="135"/>
      <c r="B650" s="137">
        <v>18</v>
      </c>
      <c r="C650" s="153">
        <v>86.7844</v>
      </c>
      <c r="D650" s="153">
        <v>86.8146</v>
      </c>
      <c r="E650" s="194">
        <f t="shared" si="41"/>
        <v>0.030199999999993565</v>
      </c>
      <c r="F650" s="170">
        <f t="shared" si="48"/>
        <v>85.70536651813026</v>
      </c>
      <c r="G650" s="194">
        <f t="shared" si="49"/>
        <v>352.37000000000006</v>
      </c>
      <c r="H650" s="137">
        <v>63</v>
      </c>
      <c r="I650" s="145">
        <v>722.44</v>
      </c>
      <c r="J650" s="145">
        <v>370.07</v>
      </c>
    </row>
    <row r="651" spans="1:10" ht="23.25">
      <c r="A651" s="135">
        <v>23712</v>
      </c>
      <c r="B651" s="137">
        <v>1</v>
      </c>
      <c r="C651" s="153">
        <v>85.4326</v>
      </c>
      <c r="D651" s="153">
        <v>85.4343</v>
      </c>
      <c r="E651" s="194">
        <f t="shared" si="41"/>
        <v>0.0016999999999995907</v>
      </c>
      <c r="F651" s="170">
        <f t="shared" si="48"/>
        <v>5.833504907005665</v>
      </c>
      <c r="G651" s="194">
        <f t="shared" si="49"/>
        <v>291.41999999999996</v>
      </c>
      <c r="H651" s="137">
        <v>64</v>
      </c>
      <c r="I651" s="145">
        <v>914.15</v>
      </c>
      <c r="J651" s="145">
        <v>622.73</v>
      </c>
    </row>
    <row r="652" spans="1:10" ht="23.25">
      <c r="A652" s="135"/>
      <c r="B652" s="137">
        <v>2</v>
      </c>
      <c r="C652" s="153">
        <v>87.5031</v>
      </c>
      <c r="D652" s="153">
        <v>87.5051</v>
      </c>
      <c r="E652" s="194">
        <f t="shared" si="41"/>
        <v>0.001999999999995339</v>
      </c>
      <c r="F652" s="170">
        <f t="shared" si="48"/>
        <v>5.9334856261172435</v>
      </c>
      <c r="G652" s="194">
        <f t="shared" si="49"/>
        <v>337.06999999999994</v>
      </c>
      <c r="H652" s="137">
        <v>65</v>
      </c>
      <c r="I652" s="145">
        <v>756.81</v>
      </c>
      <c r="J652" s="145">
        <v>419.74</v>
      </c>
    </row>
    <row r="653" spans="1:10" ht="23.25">
      <c r="A653" s="135"/>
      <c r="B653" s="137">
        <v>3</v>
      </c>
      <c r="C653" s="153">
        <v>85.9067</v>
      </c>
      <c r="D653" s="153">
        <v>85.9091</v>
      </c>
      <c r="E653" s="194">
        <f t="shared" si="41"/>
        <v>0.0023999999999944066</v>
      </c>
      <c r="F653" s="170">
        <f t="shared" si="48"/>
        <v>7.40649302553514</v>
      </c>
      <c r="G653" s="194">
        <f t="shared" si="49"/>
        <v>324.03999999999996</v>
      </c>
      <c r="H653" s="137">
        <v>66</v>
      </c>
      <c r="I653" s="145">
        <v>863.98</v>
      </c>
      <c r="J653" s="145">
        <v>539.94</v>
      </c>
    </row>
    <row r="654" spans="1:10" ht="23.25">
      <c r="A654" s="135">
        <v>23725</v>
      </c>
      <c r="B654" s="137">
        <v>4</v>
      </c>
      <c r="C654" s="153">
        <v>85.0438</v>
      </c>
      <c r="D654" s="153">
        <v>85.0473</v>
      </c>
      <c r="E654" s="194">
        <f t="shared" si="41"/>
        <v>0.003500000000002501</v>
      </c>
      <c r="F654" s="170">
        <f t="shared" si="48"/>
        <v>12.12961358517588</v>
      </c>
      <c r="G654" s="194">
        <f t="shared" si="49"/>
        <v>288.55000000000007</v>
      </c>
      <c r="H654" s="137">
        <v>67</v>
      </c>
      <c r="I654" s="145">
        <v>898.45</v>
      </c>
      <c r="J654" s="145">
        <v>609.9</v>
      </c>
    </row>
    <row r="655" spans="1:10" ht="23.25">
      <c r="A655" s="135"/>
      <c r="B655" s="137">
        <v>5</v>
      </c>
      <c r="C655" s="153">
        <v>85.075</v>
      </c>
      <c r="D655" s="153">
        <v>85.0779</v>
      </c>
      <c r="E655" s="194">
        <f t="shared" si="41"/>
        <v>0.002899999999996794</v>
      </c>
      <c r="F655" s="170">
        <f t="shared" si="48"/>
        <v>9.172280735037459</v>
      </c>
      <c r="G655" s="194">
        <f t="shared" si="49"/>
        <v>316.1700000000001</v>
      </c>
      <c r="H655" s="137">
        <v>68</v>
      </c>
      <c r="I655" s="145">
        <v>816.69</v>
      </c>
      <c r="J655" s="145">
        <v>500.52</v>
      </c>
    </row>
    <row r="656" spans="1:10" ht="23.25">
      <c r="A656" s="135"/>
      <c r="B656" s="137">
        <v>6</v>
      </c>
      <c r="C656" s="153">
        <v>87.4732</v>
      </c>
      <c r="D656" s="153">
        <v>87.4769</v>
      </c>
      <c r="E656" s="194">
        <f t="shared" si="41"/>
        <v>0.0036999999999949296</v>
      </c>
      <c r="F656" s="170">
        <f t="shared" si="48"/>
        <v>11.806375442722901</v>
      </c>
      <c r="G656" s="194">
        <f t="shared" si="49"/>
        <v>313.39</v>
      </c>
      <c r="H656" s="137">
        <v>69</v>
      </c>
      <c r="I656" s="145">
        <v>866.28</v>
      </c>
      <c r="J656" s="145">
        <v>552.89</v>
      </c>
    </row>
    <row r="657" spans="1:10" ht="23.25">
      <c r="A657" s="135">
        <v>23733</v>
      </c>
      <c r="B657" s="137">
        <v>7</v>
      </c>
      <c r="C657" s="153">
        <v>86.3964</v>
      </c>
      <c r="D657" s="153">
        <v>86.4049</v>
      </c>
      <c r="E657" s="194">
        <f t="shared" si="41"/>
        <v>0.008499999999997954</v>
      </c>
      <c r="F657" s="170">
        <f t="shared" si="48"/>
        <v>23.479365780890433</v>
      </c>
      <c r="G657" s="194">
        <f t="shared" si="49"/>
        <v>362.02</v>
      </c>
      <c r="H657" s="137">
        <v>70</v>
      </c>
      <c r="I657" s="145">
        <v>654.63</v>
      </c>
      <c r="J657" s="145">
        <v>292.61</v>
      </c>
    </row>
    <row r="658" spans="1:10" ht="23.25">
      <c r="A658" s="135"/>
      <c r="B658" s="137">
        <v>8</v>
      </c>
      <c r="C658" s="153">
        <v>84.813</v>
      </c>
      <c r="D658" s="153">
        <v>84.8178</v>
      </c>
      <c r="E658" s="194">
        <f t="shared" si="41"/>
        <v>0.004800000000003024</v>
      </c>
      <c r="F658" s="170">
        <f t="shared" si="48"/>
        <v>14.030574961278608</v>
      </c>
      <c r="G658" s="194">
        <f t="shared" si="49"/>
        <v>342.10999999999996</v>
      </c>
      <c r="H658" s="137">
        <v>71</v>
      </c>
      <c r="I658" s="145">
        <v>702.16</v>
      </c>
      <c r="J658" s="145">
        <v>360.05</v>
      </c>
    </row>
    <row r="659" spans="1:10" ht="23.25">
      <c r="A659" s="135"/>
      <c r="B659" s="137">
        <v>9</v>
      </c>
      <c r="C659" s="153">
        <v>87.6711</v>
      </c>
      <c r="D659" s="153">
        <v>87.6714</v>
      </c>
      <c r="E659" s="194">
        <f t="shared" si="41"/>
        <v>0.00030000000000995897</v>
      </c>
      <c r="F659" s="170">
        <f t="shared" si="48"/>
        <v>0.8657758795127383</v>
      </c>
      <c r="G659" s="194">
        <f t="shared" si="49"/>
        <v>346.51000000000005</v>
      </c>
      <c r="H659" s="137">
        <v>72</v>
      </c>
      <c r="I659" s="145">
        <v>709.97</v>
      </c>
      <c r="J659" s="145">
        <v>363.46</v>
      </c>
    </row>
    <row r="660" spans="1:10" ht="23.25">
      <c r="A660" s="135">
        <v>23745</v>
      </c>
      <c r="B660" s="137">
        <v>19</v>
      </c>
      <c r="C660" s="153">
        <v>86.1854</v>
      </c>
      <c r="D660" s="153">
        <v>86.1979</v>
      </c>
      <c r="E660" s="194">
        <f t="shared" si="41"/>
        <v>0.012500000000002842</v>
      </c>
      <c r="F660" s="170">
        <f t="shared" si="48"/>
        <v>41.656946712443236</v>
      </c>
      <c r="G660" s="194">
        <f t="shared" si="49"/>
        <v>300.07</v>
      </c>
      <c r="H660" s="137">
        <v>73</v>
      </c>
      <c r="I660" s="145">
        <v>698.38</v>
      </c>
      <c r="J660" s="145">
        <v>398.31</v>
      </c>
    </row>
    <row r="661" spans="1:11" ht="23.25">
      <c r="A661" s="135"/>
      <c r="B661" s="137">
        <v>20</v>
      </c>
      <c r="C661" s="153">
        <v>87.4557</v>
      </c>
      <c r="D661" s="153">
        <v>87.4684</v>
      </c>
      <c r="E661" s="194">
        <f t="shared" si="41"/>
        <v>0.012700000000009481</v>
      </c>
      <c r="F661" s="170">
        <f aca="true" t="shared" si="50" ref="F661:F670">((10^6)*E661/G661)</f>
        <v>37.508491095453145</v>
      </c>
      <c r="G661" s="194">
        <f aca="true" t="shared" si="51" ref="G661:G670">I661-J661</f>
        <v>338.59</v>
      </c>
      <c r="H661" s="137">
        <v>74</v>
      </c>
      <c r="I661" s="145">
        <v>669.5</v>
      </c>
      <c r="J661" s="145">
        <v>330.91</v>
      </c>
      <c r="K661" s="228"/>
    </row>
    <row r="662" spans="1:10" ht="23.25">
      <c r="A662" s="135"/>
      <c r="B662" s="137">
        <v>21</v>
      </c>
      <c r="C662" s="153">
        <v>90.0637</v>
      </c>
      <c r="D662" s="153">
        <v>90.076</v>
      </c>
      <c r="E662" s="194">
        <f t="shared" si="41"/>
        <v>0.012299999999996203</v>
      </c>
      <c r="F662" s="170">
        <f t="shared" si="50"/>
        <v>39.26325533883296</v>
      </c>
      <c r="G662" s="194">
        <f t="shared" si="51"/>
        <v>313.27</v>
      </c>
      <c r="H662" s="137">
        <v>75</v>
      </c>
      <c r="I662" s="145">
        <v>813.13</v>
      </c>
      <c r="J662" s="145">
        <v>499.86</v>
      </c>
    </row>
    <row r="663" spans="1:10" ht="23.25">
      <c r="A663" s="135">
        <v>23755</v>
      </c>
      <c r="B663" s="137">
        <v>22</v>
      </c>
      <c r="C663" s="153">
        <v>86.2036</v>
      </c>
      <c r="D663" s="153">
        <v>86.2275</v>
      </c>
      <c r="E663" s="194">
        <f t="shared" si="41"/>
        <v>0.0239000000000118</v>
      </c>
      <c r="F663" s="170">
        <f t="shared" si="50"/>
        <v>75.06281407038882</v>
      </c>
      <c r="G663" s="194">
        <f t="shared" si="51"/>
        <v>318.4</v>
      </c>
      <c r="H663" s="137">
        <v>76</v>
      </c>
      <c r="I663" s="145">
        <v>851.65</v>
      </c>
      <c r="J663" s="145">
        <v>533.25</v>
      </c>
    </row>
    <row r="664" spans="1:10" ht="23.25">
      <c r="A664" s="135"/>
      <c r="B664" s="137">
        <v>23</v>
      </c>
      <c r="C664" s="153">
        <v>87.6932</v>
      </c>
      <c r="D664" s="153">
        <v>87.7073</v>
      </c>
      <c r="E664" s="194">
        <f t="shared" si="41"/>
        <v>0.014099999999999113</v>
      </c>
      <c r="F664" s="170">
        <f t="shared" si="50"/>
        <v>43.361933757723996</v>
      </c>
      <c r="G664" s="194">
        <f t="shared" si="51"/>
        <v>325.17</v>
      </c>
      <c r="H664" s="137">
        <v>77</v>
      </c>
      <c r="I664" s="145">
        <v>800.71</v>
      </c>
      <c r="J664" s="145">
        <v>475.54</v>
      </c>
    </row>
    <row r="665" spans="1:10" ht="23.25">
      <c r="A665" s="135"/>
      <c r="B665" s="137">
        <v>24</v>
      </c>
      <c r="C665" s="153">
        <v>87.8981</v>
      </c>
      <c r="D665" s="153">
        <v>87.9093</v>
      </c>
      <c r="E665" s="194">
        <f t="shared" si="41"/>
        <v>0.01120000000000232</v>
      </c>
      <c r="F665" s="170">
        <f t="shared" si="50"/>
        <v>39.6544398810449</v>
      </c>
      <c r="G665" s="194">
        <f t="shared" si="51"/>
        <v>282.43999999999994</v>
      </c>
      <c r="H665" s="137">
        <v>78</v>
      </c>
      <c r="I665" s="145">
        <v>850.01</v>
      </c>
      <c r="J665" s="145">
        <v>567.57</v>
      </c>
    </row>
    <row r="666" spans="1:10" ht="23.25">
      <c r="A666" s="135">
        <v>23768</v>
      </c>
      <c r="B666" s="137">
        <v>25</v>
      </c>
      <c r="C666" s="153">
        <v>87.2542</v>
      </c>
      <c r="D666" s="153">
        <v>87.2559</v>
      </c>
      <c r="E666" s="194">
        <f t="shared" si="41"/>
        <v>0.0016999999999995907</v>
      </c>
      <c r="F666" s="170">
        <f t="shared" si="50"/>
        <v>5.531333376715008</v>
      </c>
      <c r="G666" s="194">
        <f t="shared" si="51"/>
        <v>307.34000000000003</v>
      </c>
      <c r="H666" s="137">
        <v>79</v>
      </c>
      <c r="I666" s="145">
        <v>826.09</v>
      </c>
      <c r="J666" s="145">
        <v>518.75</v>
      </c>
    </row>
    <row r="667" spans="1:10" ht="23.25">
      <c r="A667" s="135"/>
      <c r="B667" s="137">
        <v>26</v>
      </c>
      <c r="C667" s="153">
        <v>88.763</v>
      </c>
      <c r="D667" s="153">
        <v>88.765</v>
      </c>
      <c r="E667" s="194">
        <f t="shared" si="41"/>
        <v>0.001999999999995339</v>
      </c>
      <c r="F667" s="170">
        <f t="shared" si="50"/>
        <v>5.960363582164622</v>
      </c>
      <c r="G667" s="194">
        <f t="shared" si="51"/>
        <v>335.54999999999995</v>
      </c>
      <c r="H667" s="137">
        <v>80</v>
      </c>
      <c r="I667" s="145">
        <v>749.81</v>
      </c>
      <c r="J667" s="145">
        <v>414.26</v>
      </c>
    </row>
    <row r="668" spans="1:10" ht="23.25">
      <c r="A668" s="135"/>
      <c r="B668" s="137">
        <v>27</v>
      </c>
      <c r="C668" s="153">
        <v>88.0473</v>
      </c>
      <c r="D668" s="153">
        <v>88.0491</v>
      </c>
      <c r="E668" s="194">
        <f t="shared" si="41"/>
        <v>0.0017999999999886995</v>
      </c>
      <c r="F668" s="170">
        <f t="shared" si="50"/>
        <v>5.628869847985176</v>
      </c>
      <c r="G668" s="194">
        <f t="shared" si="51"/>
        <v>319.78</v>
      </c>
      <c r="H668" s="137">
        <v>81</v>
      </c>
      <c r="I668" s="145">
        <v>832.02</v>
      </c>
      <c r="J668" s="145">
        <v>512.24</v>
      </c>
    </row>
    <row r="669" spans="1:10" ht="23.25">
      <c r="A669" s="135">
        <v>23776</v>
      </c>
      <c r="B669" s="137">
        <v>19</v>
      </c>
      <c r="C669" s="153">
        <v>86.1922</v>
      </c>
      <c r="D669" s="153">
        <v>86.1928</v>
      </c>
      <c r="E669" s="194">
        <f t="shared" si="41"/>
        <v>0.0006000000000057071</v>
      </c>
      <c r="F669" s="170">
        <f t="shared" si="50"/>
        <v>2.0312129726995063</v>
      </c>
      <c r="G669" s="194">
        <f t="shared" si="51"/>
        <v>295.39</v>
      </c>
      <c r="H669" s="137">
        <v>82</v>
      </c>
      <c r="I669" s="145">
        <v>836.58</v>
      </c>
      <c r="J669" s="145">
        <v>541.19</v>
      </c>
    </row>
    <row r="670" spans="1:10" ht="23.25">
      <c r="A670" s="135"/>
      <c r="B670" s="137">
        <v>20</v>
      </c>
      <c r="C670" s="153">
        <v>87.4768</v>
      </c>
      <c r="D670" s="153">
        <v>87.4783</v>
      </c>
      <c r="E670" s="194">
        <f t="shared" si="41"/>
        <v>0.0015000000000071623</v>
      </c>
      <c r="F670" s="170">
        <f t="shared" si="50"/>
        <v>5.257807844674408</v>
      </c>
      <c r="G670" s="194">
        <f t="shared" si="51"/>
        <v>285.2900000000001</v>
      </c>
      <c r="H670" s="137">
        <v>83</v>
      </c>
      <c r="I670" s="145">
        <v>843.83</v>
      </c>
      <c r="J670" s="145">
        <v>558.54</v>
      </c>
    </row>
    <row r="671" spans="1:10" ht="23.25">
      <c r="A671" s="135"/>
      <c r="B671" s="137">
        <v>21</v>
      </c>
      <c r="C671" s="153">
        <v>90.0965</v>
      </c>
      <c r="D671" s="153">
        <v>90.097</v>
      </c>
      <c r="E671" s="194">
        <f t="shared" si="41"/>
        <v>0.0004999999999881766</v>
      </c>
      <c r="F671" s="170">
        <f aca="true" t="shared" si="52" ref="F671:F677">((10^6)*E671/G671)</f>
        <v>1.6342539630272153</v>
      </c>
      <c r="G671" s="194">
        <f aca="true" t="shared" si="53" ref="G671:G677">I671-J671</f>
        <v>305.95000000000005</v>
      </c>
      <c r="H671" s="137">
        <v>84</v>
      </c>
      <c r="I671" s="145">
        <v>824.83</v>
      </c>
      <c r="J671" s="145">
        <v>518.88</v>
      </c>
    </row>
    <row r="672" spans="1:10" ht="23.25">
      <c r="A672" s="135">
        <v>23803</v>
      </c>
      <c r="B672" s="137">
        <v>19</v>
      </c>
      <c r="C672" s="153">
        <v>86.1564</v>
      </c>
      <c r="D672" s="153">
        <v>86.1623</v>
      </c>
      <c r="E672" s="194">
        <f t="shared" si="41"/>
        <v>0.005899999999996908</v>
      </c>
      <c r="F672" s="170">
        <f t="shared" si="52"/>
        <v>19.32462087713114</v>
      </c>
      <c r="G672" s="194">
        <f t="shared" si="53"/>
        <v>305.31</v>
      </c>
      <c r="H672" s="137">
        <v>85</v>
      </c>
      <c r="I672" s="145">
        <v>670.24</v>
      </c>
      <c r="J672" s="145">
        <v>364.93</v>
      </c>
    </row>
    <row r="673" spans="1:10" ht="23.25">
      <c r="A673" s="135"/>
      <c r="B673" s="137">
        <v>20</v>
      </c>
      <c r="C673" s="153">
        <v>87.4635</v>
      </c>
      <c r="D673" s="153">
        <v>87.4641</v>
      </c>
      <c r="E673" s="194">
        <f t="shared" si="41"/>
        <v>0.0006000000000057071</v>
      </c>
      <c r="F673" s="170">
        <f t="shared" si="52"/>
        <v>1.934298333298001</v>
      </c>
      <c r="G673" s="194">
        <f t="shared" si="53"/>
        <v>310.19000000000005</v>
      </c>
      <c r="H673" s="137">
        <v>86</v>
      </c>
      <c r="I673" s="145">
        <v>850.99</v>
      </c>
      <c r="J673" s="145">
        <v>540.8</v>
      </c>
    </row>
    <row r="674" spans="1:10" ht="23.25">
      <c r="A674" s="135"/>
      <c r="B674" s="137">
        <v>21</v>
      </c>
      <c r="C674" s="153">
        <v>90.0487</v>
      </c>
      <c r="D674" s="153">
        <v>90.0488</v>
      </c>
      <c r="E674" s="194">
        <f t="shared" si="41"/>
        <v>0.00010000000000331966</v>
      </c>
      <c r="F674" s="170">
        <f t="shared" si="52"/>
        <v>0.31641564359992297</v>
      </c>
      <c r="G674" s="194">
        <f t="shared" si="53"/>
        <v>316.04</v>
      </c>
      <c r="H674" s="137">
        <v>87</v>
      </c>
      <c r="I674" s="145">
        <v>746.97</v>
      </c>
      <c r="J674" s="145">
        <v>430.93</v>
      </c>
    </row>
    <row r="675" spans="1:10" ht="23.25">
      <c r="A675" s="135">
        <v>23812</v>
      </c>
      <c r="B675" s="137">
        <v>22</v>
      </c>
      <c r="C675" s="153">
        <v>86.16</v>
      </c>
      <c r="D675" s="153">
        <v>86.1602</v>
      </c>
      <c r="E675" s="194">
        <f t="shared" si="41"/>
        <v>0.0002000000000066393</v>
      </c>
      <c r="F675" s="170">
        <f t="shared" si="52"/>
        <v>0.5900923494722784</v>
      </c>
      <c r="G675" s="194">
        <f t="shared" si="53"/>
        <v>338.93</v>
      </c>
      <c r="H675" s="137">
        <v>88</v>
      </c>
      <c r="I675" s="145">
        <v>709.01</v>
      </c>
      <c r="J675" s="145">
        <v>370.08</v>
      </c>
    </row>
    <row r="676" spans="1:10" ht="23.25">
      <c r="A676" s="135"/>
      <c r="B676" s="137">
        <v>23</v>
      </c>
      <c r="C676" s="153">
        <v>87.6621</v>
      </c>
      <c r="D676" s="153">
        <v>87.6625</v>
      </c>
      <c r="E676" s="194">
        <f t="shared" si="41"/>
        <v>0.00039999999999906777</v>
      </c>
      <c r="F676" s="170">
        <f t="shared" si="52"/>
        <v>1.2107270415856521</v>
      </c>
      <c r="G676" s="194">
        <f t="shared" si="53"/>
        <v>330.38</v>
      </c>
      <c r="H676" s="137">
        <v>89</v>
      </c>
      <c r="I676" s="145">
        <v>839.99</v>
      </c>
      <c r="J676" s="145">
        <v>509.61</v>
      </c>
    </row>
    <row r="677" spans="1:10" ht="23.25">
      <c r="A677" s="135"/>
      <c r="B677" s="137">
        <v>24</v>
      </c>
      <c r="C677" s="153">
        <v>87.8767</v>
      </c>
      <c r="D677" s="153">
        <v>87.88</v>
      </c>
      <c r="E677" s="194">
        <f t="shared" si="41"/>
        <v>0.003299999999995862</v>
      </c>
      <c r="F677" s="170">
        <f t="shared" si="52"/>
        <v>10.491511413479564</v>
      </c>
      <c r="G677" s="194">
        <f t="shared" si="53"/>
        <v>314.53999999999996</v>
      </c>
      <c r="H677" s="137">
        <v>90</v>
      </c>
      <c r="I677" s="145">
        <v>821.02</v>
      </c>
      <c r="J677" s="145">
        <v>506.48</v>
      </c>
    </row>
    <row r="678" spans="1:10" ht="23.25">
      <c r="A678" s="135">
        <v>23824</v>
      </c>
      <c r="B678" s="137">
        <v>25</v>
      </c>
      <c r="C678" s="153">
        <v>87.2164</v>
      </c>
      <c r="D678" s="153">
        <v>87.2188</v>
      </c>
      <c r="E678" s="194">
        <f t="shared" si="41"/>
        <v>0.0024000000000086175</v>
      </c>
      <c r="F678" s="170">
        <f>((10^6)*E678/G678)</f>
        <v>7.885139796985962</v>
      </c>
      <c r="G678" s="194">
        <f>I678-J678</f>
        <v>304.37</v>
      </c>
      <c r="H678" s="137">
        <v>91</v>
      </c>
      <c r="I678" s="145">
        <v>850.46</v>
      </c>
      <c r="J678" s="145">
        <v>546.09</v>
      </c>
    </row>
    <row r="679" spans="1:10" ht="23.25">
      <c r="A679" s="135"/>
      <c r="B679" s="137">
        <v>26</v>
      </c>
      <c r="C679" s="153">
        <v>88.721</v>
      </c>
      <c r="D679" s="153">
        <v>88.7239</v>
      </c>
      <c r="E679" s="194">
        <f t="shared" si="41"/>
        <v>0.002899999999996794</v>
      </c>
      <c r="F679" s="170">
        <f>((10^6)*E679/G679)</f>
        <v>10.026622411218735</v>
      </c>
      <c r="G679" s="194">
        <f>I679-J679</f>
        <v>289.2299999999999</v>
      </c>
      <c r="H679" s="137">
        <v>92</v>
      </c>
      <c r="I679" s="145">
        <v>837.06</v>
      </c>
      <c r="J679" s="145">
        <v>547.83</v>
      </c>
    </row>
    <row r="680" spans="1:10" s="222" customFormat="1" ht="24" thickBot="1">
      <c r="A680" s="203"/>
      <c r="B680" s="204">
        <v>27</v>
      </c>
      <c r="C680" s="205">
        <v>88.0119</v>
      </c>
      <c r="D680" s="205">
        <v>88.012</v>
      </c>
      <c r="E680" s="206">
        <f t="shared" si="41"/>
        <v>0.00010000000000331966</v>
      </c>
      <c r="F680" s="207">
        <f>((10^6)*E680/G680)</f>
        <v>0.30712530713550273</v>
      </c>
      <c r="G680" s="206">
        <f>I680-J680</f>
        <v>325.5999999999999</v>
      </c>
      <c r="H680" s="204">
        <v>93</v>
      </c>
      <c r="I680" s="208">
        <v>882.81</v>
      </c>
      <c r="J680" s="208">
        <v>557.21</v>
      </c>
    </row>
    <row r="681" spans="1:10" ht="23.25">
      <c r="A681" s="180">
        <v>23837</v>
      </c>
      <c r="B681" s="181">
        <v>13</v>
      </c>
      <c r="C681" s="182">
        <v>85.2546</v>
      </c>
      <c r="D681" s="182">
        <v>85.257</v>
      </c>
      <c r="E681" s="202">
        <f aca="true" t="shared" si="54" ref="E681:E695">D681-C681</f>
        <v>0.0024000000000086175</v>
      </c>
      <c r="F681" s="239">
        <f>((10^6)*E681/G681)</f>
        <v>7.574562095656043</v>
      </c>
      <c r="G681" s="202">
        <f>I681-J681</f>
        <v>316.85</v>
      </c>
      <c r="H681" s="181">
        <v>1</v>
      </c>
      <c r="I681" s="186">
        <v>825.63</v>
      </c>
      <c r="J681" s="186">
        <v>508.78</v>
      </c>
    </row>
    <row r="682" spans="1:10" ht="23.25">
      <c r="A682" s="135"/>
      <c r="B682" s="137">
        <v>14</v>
      </c>
      <c r="C682" s="153">
        <v>87.7351</v>
      </c>
      <c r="D682" s="153">
        <v>87.7404</v>
      </c>
      <c r="E682" s="194">
        <f t="shared" si="54"/>
        <v>0.005299999999991201</v>
      </c>
      <c r="F682" s="240">
        <f>((10^6)*E682/G682)</f>
        <v>15.51386002397682</v>
      </c>
      <c r="G682" s="194">
        <f>I682-J682</f>
        <v>341.63</v>
      </c>
      <c r="H682" s="137">
        <v>2</v>
      </c>
      <c r="I682" s="145">
        <v>716.25</v>
      </c>
      <c r="J682" s="145">
        <v>374.62</v>
      </c>
    </row>
    <row r="683" spans="1:10" ht="23.25">
      <c r="A683" s="135"/>
      <c r="B683" s="137">
        <v>15</v>
      </c>
      <c r="C683" s="153">
        <v>86.9541</v>
      </c>
      <c r="D683" s="153">
        <v>86.9589</v>
      </c>
      <c r="E683" s="194">
        <f t="shared" si="54"/>
        <v>0.004800000000003024</v>
      </c>
      <c r="F683" s="240">
        <f aca="true" t="shared" si="55" ref="F683:F695">((10^6)*E683/G683)</f>
        <v>15.347721822551632</v>
      </c>
      <c r="G683" s="194">
        <f aca="true" t="shared" si="56" ref="G683:G695">I683-J683</f>
        <v>312.75000000000006</v>
      </c>
      <c r="H683" s="137">
        <v>3</v>
      </c>
      <c r="I683" s="145">
        <v>807.2</v>
      </c>
      <c r="J683" s="145">
        <v>494.45</v>
      </c>
    </row>
    <row r="684" spans="1:10" ht="23.25">
      <c r="A684" s="135">
        <v>23851</v>
      </c>
      <c r="B684" s="137">
        <v>16</v>
      </c>
      <c r="C684" s="153">
        <v>85.6231</v>
      </c>
      <c r="D684" s="153">
        <v>85.6365</v>
      </c>
      <c r="E684" s="194">
        <f t="shared" si="54"/>
        <v>0.013400000000004297</v>
      </c>
      <c r="F684" s="240">
        <f t="shared" si="55"/>
        <v>41.635595326883845</v>
      </c>
      <c r="G684" s="194">
        <f t="shared" si="56"/>
        <v>321.84</v>
      </c>
      <c r="H684" s="137">
        <v>4</v>
      </c>
      <c r="I684" s="145">
        <v>738.29</v>
      </c>
      <c r="J684" s="145">
        <v>416.45</v>
      </c>
    </row>
    <row r="685" spans="1:10" ht="23.25">
      <c r="A685" s="135"/>
      <c r="B685" s="137">
        <v>17</v>
      </c>
      <c r="C685" s="153">
        <v>89.3572</v>
      </c>
      <c r="D685" s="153">
        <v>89.3728</v>
      </c>
      <c r="E685" s="194">
        <f t="shared" si="54"/>
        <v>0.015599999999992065</v>
      </c>
      <c r="F685" s="240">
        <f t="shared" si="55"/>
        <v>49.958368026619056</v>
      </c>
      <c r="G685" s="194">
        <f t="shared" si="56"/>
        <v>312.26</v>
      </c>
      <c r="H685" s="137">
        <v>5</v>
      </c>
      <c r="I685" s="145">
        <v>813.27</v>
      </c>
      <c r="J685" s="145">
        <v>501.01</v>
      </c>
    </row>
    <row r="686" spans="1:10" ht="23.25">
      <c r="A686" s="135"/>
      <c r="B686" s="137">
        <v>18</v>
      </c>
      <c r="C686" s="153">
        <v>86.7618</v>
      </c>
      <c r="D686" s="153">
        <v>86.7874</v>
      </c>
      <c r="E686" s="194">
        <f t="shared" si="54"/>
        <v>0.02560000000001139</v>
      </c>
      <c r="F686" s="240">
        <f t="shared" si="55"/>
        <v>83.89591662847019</v>
      </c>
      <c r="G686" s="194">
        <f t="shared" si="56"/>
        <v>305.14</v>
      </c>
      <c r="H686" s="137">
        <v>6</v>
      </c>
      <c r="I686" s="145">
        <v>857.15</v>
      </c>
      <c r="J686" s="145">
        <v>552.01</v>
      </c>
    </row>
    <row r="687" spans="1:10" ht="23.25">
      <c r="A687" s="135">
        <v>23864</v>
      </c>
      <c r="B687" s="137">
        <v>25</v>
      </c>
      <c r="C687" s="153">
        <v>87.269</v>
      </c>
      <c r="D687" s="153">
        <v>87.2753</v>
      </c>
      <c r="E687" s="194">
        <f t="shared" si="54"/>
        <v>0.0062999999999959755</v>
      </c>
      <c r="F687" s="240">
        <f t="shared" si="55"/>
        <v>17.588430721114424</v>
      </c>
      <c r="G687" s="194">
        <f t="shared" si="56"/>
        <v>358.19</v>
      </c>
      <c r="H687" s="137">
        <v>7</v>
      </c>
      <c r="I687" s="145">
        <v>726.49</v>
      </c>
      <c r="J687" s="145">
        <v>368.3</v>
      </c>
    </row>
    <row r="688" spans="1:10" ht="23.25">
      <c r="A688" s="135"/>
      <c r="B688" s="137">
        <v>26</v>
      </c>
      <c r="C688" s="153">
        <v>88.7662</v>
      </c>
      <c r="D688" s="153">
        <v>88.7757</v>
      </c>
      <c r="E688" s="194">
        <f t="shared" si="54"/>
        <v>0.009500000000002728</v>
      </c>
      <c r="F688" s="240">
        <f t="shared" si="55"/>
        <v>27.143632675227092</v>
      </c>
      <c r="G688" s="194">
        <f t="shared" si="56"/>
        <v>349.98999999999995</v>
      </c>
      <c r="H688" s="137">
        <v>8</v>
      </c>
      <c r="I688" s="145">
        <v>679.81</v>
      </c>
      <c r="J688" s="145">
        <v>329.82</v>
      </c>
    </row>
    <row r="689" spans="1:10" ht="23.25">
      <c r="A689" s="135"/>
      <c r="B689" s="137">
        <v>27</v>
      </c>
      <c r="C689" s="153">
        <v>88.039</v>
      </c>
      <c r="D689" s="153">
        <v>88.0505</v>
      </c>
      <c r="E689" s="194">
        <f t="shared" si="54"/>
        <v>0.011499999999998067</v>
      </c>
      <c r="F689" s="240">
        <f t="shared" si="55"/>
        <v>44.33136733355719</v>
      </c>
      <c r="G689" s="194">
        <f t="shared" si="56"/>
        <v>259.40999999999997</v>
      </c>
      <c r="H689" s="137">
        <v>9</v>
      </c>
      <c r="I689" s="145">
        <v>842.73</v>
      </c>
      <c r="J689" s="145">
        <v>583.32</v>
      </c>
    </row>
    <row r="690" spans="1:10" ht="23.25">
      <c r="A690" s="135">
        <v>23881</v>
      </c>
      <c r="B690" s="137">
        <v>28</v>
      </c>
      <c r="C690" s="153">
        <v>91.729</v>
      </c>
      <c r="D690" s="153">
        <v>91.743</v>
      </c>
      <c r="E690" s="194">
        <f t="shared" si="54"/>
        <v>0.013999999999995794</v>
      </c>
      <c r="F690" s="240">
        <f t="shared" si="55"/>
        <v>43.79790395744031</v>
      </c>
      <c r="G690" s="194">
        <f t="shared" si="56"/>
        <v>319.65</v>
      </c>
      <c r="H690" s="137">
        <v>10</v>
      </c>
      <c r="I690" s="145">
        <v>657.18</v>
      </c>
      <c r="J690" s="145">
        <v>337.53</v>
      </c>
    </row>
    <row r="691" spans="1:10" ht="23.25">
      <c r="A691" s="135"/>
      <c r="B691" s="137">
        <v>29</v>
      </c>
      <c r="C691" s="153">
        <v>85.2625</v>
      </c>
      <c r="D691" s="153">
        <v>85.2701</v>
      </c>
      <c r="E691" s="194">
        <f t="shared" si="54"/>
        <v>0.0075999999999964984</v>
      </c>
      <c r="F691" s="240">
        <f t="shared" si="55"/>
        <v>21.83092522907103</v>
      </c>
      <c r="G691" s="194">
        <f t="shared" si="56"/>
        <v>348.13</v>
      </c>
      <c r="H691" s="137">
        <v>11</v>
      </c>
      <c r="I691" s="145">
        <v>824.87</v>
      </c>
      <c r="J691" s="145">
        <v>476.74</v>
      </c>
    </row>
    <row r="692" spans="1:10" ht="23.25">
      <c r="A692" s="135"/>
      <c r="B692" s="137">
        <v>30</v>
      </c>
      <c r="C692" s="153">
        <v>85.3298</v>
      </c>
      <c r="D692" s="153">
        <v>85.3356</v>
      </c>
      <c r="E692" s="194">
        <f t="shared" si="54"/>
        <v>0.005799999999993588</v>
      </c>
      <c r="F692" s="240">
        <f t="shared" si="55"/>
        <v>16.22196117915083</v>
      </c>
      <c r="G692" s="194">
        <f t="shared" si="56"/>
        <v>357.53999999999996</v>
      </c>
      <c r="H692" s="137">
        <v>12</v>
      </c>
      <c r="I692" s="145">
        <v>717.14</v>
      </c>
      <c r="J692" s="145">
        <v>359.6</v>
      </c>
    </row>
    <row r="693" spans="1:10" ht="23.25">
      <c r="A693" s="135">
        <v>23887</v>
      </c>
      <c r="B693" s="137">
        <v>31</v>
      </c>
      <c r="C693" s="153">
        <v>91.3724</v>
      </c>
      <c r="D693" s="153">
        <v>91.4158</v>
      </c>
      <c r="E693" s="194">
        <f t="shared" si="54"/>
        <v>0.043400000000005434</v>
      </c>
      <c r="F693" s="240">
        <f t="shared" si="55"/>
        <v>131.4912440162559</v>
      </c>
      <c r="G693" s="194">
        <f t="shared" si="56"/>
        <v>330.06000000000006</v>
      </c>
      <c r="H693" s="137">
        <v>13</v>
      </c>
      <c r="I693" s="145">
        <v>826.07</v>
      </c>
      <c r="J693" s="145">
        <v>496.01</v>
      </c>
    </row>
    <row r="694" spans="1:10" ht="23.25">
      <c r="A694" s="135"/>
      <c r="B694" s="137">
        <v>32</v>
      </c>
      <c r="C694" s="153">
        <v>83.9798</v>
      </c>
      <c r="D694" s="153">
        <v>84.019</v>
      </c>
      <c r="E694" s="194">
        <f t="shared" si="54"/>
        <v>0.03920000000000812</v>
      </c>
      <c r="F694" s="240">
        <f t="shared" si="55"/>
        <v>121.01379927764677</v>
      </c>
      <c r="G694" s="194">
        <f t="shared" si="56"/>
        <v>323.93</v>
      </c>
      <c r="H694" s="137">
        <v>14</v>
      </c>
      <c r="I694" s="145">
        <v>808.23</v>
      </c>
      <c r="J694" s="145">
        <v>484.3</v>
      </c>
    </row>
    <row r="695" spans="1:10" ht="23.25">
      <c r="A695" s="135"/>
      <c r="B695" s="137">
        <v>33</v>
      </c>
      <c r="C695" s="153">
        <v>88.412</v>
      </c>
      <c r="D695" s="153">
        <v>88.4528</v>
      </c>
      <c r="E695" s="194">
        <f t="shared" si="54"/>
        <v>0.04079999999999018</v>
      </c>
      <c r="F695" s="240">
        <f t="shared" si="55"/>
        <v>118.81188118809021</v>
      </c>
      <c r="G695" s="194">
        <f t="shared" si="56"/>
        <v>343.4</v>
      </c>
      <c r="H695" s="137">
        <v>15</v>
      </c>
      <c r="I695" s="145">
        <v>737.26</v>
      </c>
      <c r="J695" s="145">
        <v>393.86</v>
      </c>
    </row>
    <row r="696" spans="1:10" ht="23.25">
      <c r="A696" s="135">
        <v>23895</v>
      </c>
      <c r="B696" s="137">
        <v>7</v>
      </c>
      <c r="C696" s="153">
        <v>86.4846</v>
      </c>
      <c r="D696" s="153">
        <v>86.499</v>
      </c>
      <c r="E696" s="194">
        <f>D696-C696</f>
        <v>0.014399999999994861</v>
      </c>
      <c r="F696" s="240">
        <f>((10^6)*E696/G696)</f>
        <v>49.58506938464537</v>
      </c>
      <c r="G696" s="194">
        <f>I696-J696</f>
        <v>290.40999999999997</v>
      </c>
      <c r="H696" s="137">
        <v>16</v>
      </c>
      <c r="I696" s="145">
        <v>830.03</v>
      </c>
      <c r="J696" s="145">
        <v>539.62</v>
      </c>
    </row>
    <row r="697" spans="1:10" ht="23.25">
      <c r="A697" s="135"/>
      <c r="B697" s="137">
        <v>8</v>
      </c>
      <c r="C697" s="153">
        <v>85.9201</v>
      </c>
      <c r="D697" s="153">
        <v>85.9325</v>
      </c>
      <c r="E697" s="194">
        <f aca="true" t="shared" si="57" ref="E697:E705">D697-C697</f>
        <v>0.012399999999999523</v>
      </c>
      <c r="F697" s="240">
        <f aca="true" t="shared" si="58" ref="F697:F705">((10^6)*E697/G697)</f>
        <v>44.862518089723295</v>
      </c>
      <c r="G697" s="194">
        <f aca="true" t="shared" si="59" ref="G697:G705">I697-J697</f>
        <v>276.4000000000001</v>
      </c>
      <c r="H697" s="137">
        <v>17</v>
      </c>
      <c r="I697" s="145">
        <v>815.7</v>
      </c>
      <c r="J697" s="145">
        <v>539.3</v>
      </c>
    </row>
    <row r="698" spans="1:10" ht="23.25">
      <c r="A698" s="135"/>
      <c r="B698" s="137">
        <v>9</v>
      </c>
      <c r="C698" s="153">
        <v>86.5867</v>
      </c>
      <c r="D698" s="153">
        <v>86.5998</v>
      </c>
      <c r="E698" s="194">
        <f t="shared" si="57"/>
        <v>0.01310000000000855</v>
      </c>
      <c r="F698" s="240">
        <f t="shared" si="58"/>
        <v>41.64812106571039</v>
      </c>
      <c r="G698" s="194">
        <f t="shared" si="59"/>
        <v>314.5400000000001</v>
      </c>
      <c r="H698" s="137">
        <v>18</v>
      </c>
      <c r="I698" s="145">
        <v>820.94</v>
      </c>
      <c r="J698" s="145">
        <v>506.4</v>
      </c>
    </row>
    <row r="699" spans="1:10" ht="23.25">
      <c r="A699" s="135">
        <v>23909</v>
      </c>
      <c r="B699" s="137">
        <v>10</v>
      </c>
      <c r="C699" s="153">
        <v>85.1279</v>
      </c>
      <c r="D699" s="153">
        <v>85.1434</v>
      </c>
      <c r="E699" s="194">
        <f t="shared" si="57"/>
        <v>0.015500000000002956</v>
      </c>
      <c r="F699" s="240">
        <f t="shared" si="58"/>
        <v>51.83946488295303</v>
      </c>
      <c r="G699" s="194">
        <f t="shared" si="59"/>
        <v>299</v>
      </c>
      <c r="H699" s="137">
        <v>19</v>
      </c>
      <c r="I699" s="145">
        <v>823.15</v>
      </c>
      <c r="J699" s="145">
        <v>524.15</v>
      </c>
    </row>
    <row r="700" spans="1:10" ht="23.25">
      <c r="A700" s="135"/>
      <c r="B700" s="137">
        <v>11</v>
      </c>
      <c r="C700" s="153">
        <v>86.1442</v>
      </c>
      <c r="D700" s="153">
        <v>86.1584</v>
      </c>
      <c r="E700" s="194">
        <f t="shared" si="57"/>
        <v>0.014200000000002433</v>
      </c>
      <c r="F700" s="240">
        <f t="shared" si="58"/>
        <v>47.742325925436006</v>
      </c>
      <c r="G700" s="194">
        <f t="shared" si="59"/>
        <v>297.43000000000006</v>
      </c>
      <c r="H700" s="137">
        <v>20</v>
      </c>
      <c r="I700" s="145">
        <v>842.48</v>
      </c>
      <c r="J700" s="145">
        <v>545.05</v>
      </c>
    </row>
    <row r="701" spans="1:10" ht="23.25">
      <c r="A701" s="135"/>
      <c r="B701" s="137">
        <v>12</v>
      </c>
      <c r="C701" s="153">
        <v>84.8897</v>
      </c>
      <c r="D701" s="153">
        <v>84.9044</v>
      </c>
      <c r="E701" s="194">
        <f t="shared" si="57"/>
        <v>0.01469999999999061</v>
      </c>
      <c r="F701" s="240">
        <f t="shared" si="58"/>
        <v>48.827476250550085</v>
      </c>
      <c r="G701" s="194">
        <f t="shared" si="59"/>
        <v>301.06000000000006</v>
      </c>
      <c r="H701" s="137">
        <v>21</v>
      </c>
      <c r="I701" s="145">
        <v>845.86</v>
      </c>
      <c r="J701" s="145">
        <v>544.8</v>
      </c>
    </row>
    <row r="702" spans="1:10" ht="23.25">
      <c r="A702" s="135">
        <v>23929</v>
      </c>
      <c r="B702" s="137">
        <v>31</v>
      </c>
      <c r="C702" s="153">
        <v>91.4266</v>
      </c>
      <c r="D702" s="153">
        <v>91.4579</v>
      </c>
      <c r="E702" s="194">
        <f t="shared" si="57"/>
        <v>0.03130000000000166</v>
      </c>
      <c r="F702" s="240">
        <f t="shared" si="58"/>
        <v>100.18885439006966</v>
      </c>
      <c r="G702" s="194">
        <f t="shared" si="59"/>
        <v>312.40999999999997</v>
      </c>
      <c r="H702" s="137">
        <v>22</v>
      </c>
      <c r="I702" s="145">
        <v>871.04</v>
      </c>
      <c r="J702" s="145">
        <v>558.63</v>
      </c>
    </row>
    <row r="703" spans="1:10" ht="23.25">
      <c r="A703" s="135"/>
      <c r="B703" s="137">
        <v>32</v>
      </c>
      <c r="C703" s="153">
        <v>84.0228</v>
      </c>
      <c r="D703" s="153">
        <v>84.0507</v>
      </c>
      <c r="E703" s="194">
        <f t="shared" si="57"/>
        <v>0.02790000000000248</v>
      </c>
      <c r="F703" s="240">
        <f t="shared" si="58"/>
        <v>96.29655196218022</v>
      </c>
      <c r="G703" s="194">
        <f t="shared" si="59"/>
        <v>289.73</v>
      </c>
      <c r="H703" s="137">
        <v>23</v>
      </c>
      <c r="I703" s="145">
        <v>851</v>
      </c>
      <c r="J703" s="145">
        <v>561.27</v>
      </c>
    </row>
    <row r="704" spans="1:10" ht="23.25">
      <c r="A704" s="135"/>
      <c r="B704" s="137">
        <v>33</v>
      </c>
      <c r="C704" s="153">
        <v>88.4564</v>
      </c>
      <c r="D704" s="153">
        <v>88.4875</v>
      </c>
      <c r="E704" s="194">
        <f t="shared" si="57"/>
        <v>0.03109999999999502</v>
      </c>
      <c r="F704" s="240">
        <f t="shared" si="58"/>
        <v>96.87266384249634</v>
      </c>
      <c r="G704" s="194">
        <f t="shared" si="59"/>
        <v>321.03999999999996</v>
      </c>
      <c r="H704" s="137">
        <v>24</v>
      </c>
      <c r="I704" s="145">
        <v>865.87</v>
      </c>
      <c r="J704" s="145">
        <v>544.83</v>
      </c>
    </row>
    <row r="705" spans="1:10" ht="23.25">
      <c r="A705" s="135">
        <v>23943</v>
      </c>
      <c r="B705" s="137">
        <v>34</v>
      </c>
      <c r="C705" s="153">
        <v>87.0626</v>
      </c>
      <c r="D705" s="153">
        <v>87.098</v>
      </c>
      <c r="E705" s="194">
        <f t="shared" si="57"/>
        <v>0.03539999999999566</v>
      </c>
      <c r="F705" s="240">
        <f t="shared" si="58"/>
        <v>117.94495901910994</v>
      </c>
      <c r="G705" s="194">
        <f t="shared" si="59"/>
        <v>300.14</v>
      </c>
      <c r="H705" s="137">
        <v>25</v>
      </c>
      <c r="I705" s="145">
        <v>839.43</v>
      </c>
      <c r="J705" s="145">
        <v>539.29</v>
      </c>
    </row>
    <row r="706" spans="1:10" ht="23.25">
      <c r="A706" s="135"/>
      <c r="B706" s="137">
        <v>35</v>
      </c>
      <c r="C706" s="153">
        <v>86.1184</v>
      </c>
      <c r="D706" s="153">
        <v>86.158</v>
      </c>
      <c r="E706" s="194">
        <f aca="true" t="shared" si="60" ref="E706:E712">D706-C706</f>
        <v>0.039600000000007185</v>
      </c>
      <c r="F706" s="240">
        <f aca="true" t="shared" si="61" ref="F706:F712">((10^6)*E706/G706)</f>
        <v>126.38835695138256</v>
      </c>
      <c r="G706" s="194">
        <f aca="true" t="shared" si="62" ref="G706:G712">I706-J706</f>
        <v>313.32000000000005</v>
      </c>
      <c r="H706" s="137">
        <v>26</v>
      </c>
      <c r="I706" s="145">
        <v>831.7</v>
      </c>
      <c r="J706" s="145">
        <v>518.38</v>
      </c>
    </row>
    <row r="707" spans="1:10" ht="23.25">
      <c r="A707" s="135"/>
      <c r="B707" s="137">
        <v>36</v>
      </c>
      <c r="C707" s="153">
        <v>85.0859</v>
      </c>
      <c r="D707" s="153">
        <v>85.125</v>
      </c>
      <c r="E707" s="194">
        <f t="shared" si="60"/>
        <v>0.0391000000000048</v>
      </c>
      <c r="F707" s="240">
        <f t="shared" si="61"/>
        <v>131.88963097890039</v>
      </c>
      <c r="G707" s="194">
        <f t="shared" si="62"/>
        <v>296.4599999999999</v>
      </c>
      <c r="H707" s="137">
        <v>27</v>
      </c>
      <c r="I707" s="145">
        <v>836.04</v>
      </c>
      <c r="J707" s="145">
        <v>539.58</v>
      </c>
    </row>
    <row r="708" spans="1:10" ht="23.25">
      <c r="A708" s="135">
        <v>23955</v>
      </c>
      <c r="B708" s="137">
        <v>28</v>
      </c>
      <c r="C708" s="153">
        <v>91.7544</v>
      </c>
      <c r="D708" s="153">
        <v>91.7714</v>
      </c>
      <c r="E708" s="194">
        <f t="shared" si="60"/>
        <v>0.016999999999995907</v>
      </c>
      <c r="F708" s="240">
        <f t="shared" si="61"/>
        <v>55.44141147309757</v>
      </c>
      <c r="G708" s="194">
        <f t="shared" si="62"/>
        <v>306.63</v>
      </c>
      <c r="H708" s="137">
        <v>28</v>
      </c>
      <c r="I708" s="145">
        <v>821.41</v>
      </c>
      <c r="J708" s="145">
        <v>514.78</v>
      </c>
    </row>
    <row r="709" spans="1:10" ht="23.25">
      <c r="A709" s="135"/>
      <c r="B709" s="137">
        <v>29</v>
      </c>
      <c r="C709" s="153">
        <v>85.2606</v>
      </c>
      <c r="D709" s="153">
        <v>85.2771</v>
      </c>
      <c r="E709" s="194">
        <f t="shared" si="60"/>
        <v>0.01650000000000773</v>
      </c>
      <c r="F709" s="240">
        <f t="shared" si="61"/>
        <v>56.008146639537436</v>
      </c>
      <c r="G709" s="194">
        <f t="shared" si="62"/>
        <v>294.6</v>
      </c>
      <c r="H709" s="137">
        <v>29</v>
      </c>
      <c r="I709" s="145">
        <v>847.98</v>
      </c>
      <c r="J709" s="145">
        <v>553.38</v>
      </c>
    </row>
    <row r="710" spans="1:10" ht="23.25">
      <c r="A710" s="135"/>
      <c r="B710" s="137">
        <v>30</v>
      </c>
      <c r="C710" s="153">
        <v>85.3344</v>
      </c>
      <c r="D710" s="153">
        <v>85.3451</v>
      </c>
      <c r="E710" s="194">
        <f t="shared" si="60"/>
        <v>0.010699999999999932</v>
      </c>
      <c r="F710" s="240">
        <f t="shared" si="61"/>
        <v>36.89782406289848</v>
      </c>
      <c r="G710" s="194">
        <f t="shared" si="62"/>
        <v>289.99</v>
      </c>
      <c r="H710" s="137">
        <v>30</v>
      </c>
      <c r="I710" s="145">
        <v>841.71</v>
      </c>
      <c r="J710" s="145">
        <v>551.72</v>
      </c>
    </row>
    <row r="711" spans="1:10" ht="23.25">
      <c r="A711" s="135">
        <v>23966</v>
      </c>
      <c r="B711" s="137">
        <v>31</v>
      </c>
      <c r="C711" s="153">
        <v>91.3881</v>
      </c>
      <c r="D711" s="153">
        <v>91.4867</v>
      </c>
      <c r="E711" s="194">
        <f t="shared" si="60"/>
        <v>0.09860000000000468</v>
      </c>
      <c r="F711" s="240">
        <f t="shared" si="61"/>
        <v>292.92059059447047</v>
      </c>
      <c r="G711" s="194">
        <f t="shared" si="62"/>
        <v>336.60999999999996</v>
      </c>
      <c r="H711" s="137">
        <v>31</v>
      </c>
      <c r="I711" s="145">
        <v>711.42</v>
      </c>
      <c r="J711" s="145">
        <v>374.81</v>
      </c>
    </row>
    <row r="712" spans="1:10" ht="23.25">
      <c r="A712" s="135"/>
      <c r="B712" s="137">
        <v>32</v>
      </c>
      <c r="C712" s="153">
        <v>83.9961</v>
      </c>
      <c r="D712" s="153">
        <v>84.1229</v>
      </c>
      <c r="E712" s="194">
        <f t="shared" si="60"/>
        <v>0.1268000000000029</v>
      </c>
      <c r="F712" s="240">
        <f t="shared" si="61"/>
        <v>334.26477566300133</v>
      </c>
      <c r="G712" s="194">
        <f t="shared" si="62"/>
        <v>379.34</v>
      </c>
      <c r="H712" s="137">
        <v>32</v>
      </c>
      <c r="I712" s="145">
        <v>696.29</v>
      </c>
      <c r="J712" s="145">
        <v>316.95</v>
      </c>
    </row>
    <row r="713" spans="1:10" ht="23.25">
      <c r="A713" s="135"/>
      <c r="B713" s="137">
        <v>33</v>
      </c>
      <c r="C713" s="153">
        <v>88.4209</v>
      </c>
      <c r="D713" s="153">
        <v>88.5657</v>
      </c>
      <c r="E713" s="194">
        <f aca="true" t="shared" si="63" ref="E713:E719">D713-C713</f>
        <v>0.1448000000000036</v>
      </c>
      <c r="F713" s="240">
        <f aca="true" t="shared" si="64" ref="F713:F719">((10^6)*E713/G713)</f>
        <v>455.4891475306813</v>
      </c>
      <c r="G713" s="194">
        <f aca="true" t="shared" si="65" ref="G713:G719">I713-J713</f>
        <v>317.9</v>
      </c>
      <c r="H713" s="137">
        <v>33</v>
      </c>
      <c r="I713" s="145">
        <v>874.8</v>
      </c>
      <c r="J713" s="145">
        <v>556.9</v>
      </c>
    </row>
    <row r="714" spans="1:10" ht="23.25">
      <c r="A714" s="135">
        <v>23976</v>
      </c>
      <c r="B714" s="137">
        <v>34</v>
      </c>
      <c r="C714" s="153">
        <v>87.0345</v>
      </c>
      <c r="D714" s="153">
        <v>87.2087</v>
      </c>
      <c r="E714" s="194">
        <f t="shared" si="63"/>
        <v>0.17419999999999902</v>
      </c>
      <c r="F714" s="240">
        <f t="shared" si="64"/>
        <v>548.0055366805053</v>
      </c>
      <c r="G714" s="194">
        <f t="shared" si="65"/>
        <v>317.88</v>
      </c>
      <c r="H714" s="137">
        <v>34</v>
      </c>
      <c r="I714" s="145">
        <v>859.18</v>
      </c>
      <c r="J714" s="145">
        <v>541.3</v>
      </c>
    </row>
    <row r="715" spans="1:10" ht="23.25">
      <c r="A715" s="135"/>
      <c r="B715" s="137">
        <v>35</v>
      </c>
      <c r="C715" s="153">
        <v>86.0869</v>
      </c>
      <c r="D715" s="153">
        <v>86.2902</v>
      </c>
      <c r="E715" s="194">
        <f t="shared" si="63"/>
        <v>0.2032999999999987</v>
      </c>
      <c r="F715" s="240">
        <f t="shared" si="64"/>
        <v>548.4958856063637</v>
      </c>
      <c r="G715" s="194">
        <f t="shared" si="65"/>
        <v>370.65</v>
      </c>
      <c r="H715" s="137">
        <v>35</v>
      </c>
      <c r="I715" s="145">
        <v>719.16</v>
      </c>
      <c r="J715" s="145">
        <v>348.51</v>
      </c>
    </row>
    <row r="716" spans="1:10" ht="23.25">
      <c r="A716" s="135"/>
      <c r="B716" s="137">
        <v>36</v>
      </c>
      <c r="C716" s="153">
        <v>90.6627</v>
      </c>
      <c r="D716" s="153">
        <v>90.8005</v>
      </c>
      <c r="E716" s="194">
        <f t="shared" si="63"/>
        <v>0.1377999999999986</v>
      </c>
      <c r="F716" s="240">
        <f t="shared" si="64"/>
        <v>506.74806016253655</v>
      </c>
      <c r="G716" s="194">
        <f t="shared" si="65"/>
        <v>271.93000000000006</v>
      </c>
      <c r="H716" s="137">
        <v>36</v>
      </c>
      <c r="I716" s="145">
        <v>857.36</v>
      </c>
      <c r="J716" s="145">
        <v>585.43</v>
      </c>
    </row>
    <row r="717" spans="1:10" ht="23.25">
      <c r="A717" s="135">
        <v>23990</v>
      </c>
      <c r="B717" s="137">
        <v>19</v>
      </c>
      <c r="C717" s="153">
        <v>86.1802</v>
      </c>
      <c r="D717" s="153">
        <v>86.195</v>
      </c>
      <c r="E717" s="194">
        <f t="shared" si="63"/>
        <v>0.014799999999993929</v>
      </c>
      <c r="F717" s="240">
        <f t="shared" si="64"/>
        <v>53.2335803179409</v>
      </c>
      <c r="G717" s="194">
        <f t="shared" si="65"/>
        <v>278.02</v>
      </c>
      <c r="H717" s="137">
        <v>37</v>
      </c>
      <c r="I717" s="145">
        <v>817.59</v>
      </c>
      <c r="J717" s="145">
        <v>539.57</v>
      </c>
    </row>
    <row r="718" spans="1:10" ht="23.25">
      <c r="A718" s="135"/>
      <c r="B718" s="137">
        <v>20</v>
      </c>
      <c r="C718" s="153">
        <v>87.4436</v>
      </c>
      <c r="D718" s="153">
        <v>87.4637</v>
      </c>
      <c r="E718" s="194">
        <f t="shared" si="63"/>
        <v>0.02009999999999934</v>
      </c>
      <c r="F718" s="240">
        <f t="shared" si="64"/>
        <v>71.81392689985117</v>
      </c>
      <c r="G718" s="194">
        <f t="shared" si="65"/>
        <v>279.89</v>
      </c>
      <c r="H718" s="137">
        <v>38</v>
      </c>
      <c r="I718" s="145">
        <v>824.97</v>
      </c>
      <c r="J718" s="145">
        <v>545.08</v>
      </c>
    </row>
    <row r="719" spans="1:10" ht="23.25">
      <c r="A719" s="135"/>
      <c r="B719" s="137">
        <v>21</v>
      </c>
      <c r="C719" s="153">
        <v>90.0734</v>
      </c>
      <c r="D719" s="153">
        <v>90.095</v>
      </c>
      <c r="E719" s="194">
        <f t="shared" si="63"/>
        <v>0.021599999999992292</v>
      </c>
      <c r="F719" s="240">
        <f t="shared" si="64"/>
        <v>80.85950660724102</v>
      </c>
      <c r="G719" s="194">
        <f t="shared" si="65"/>
        <v>267.13</v>
      </c>
      <c r="H719" s="137">
        <v>39</v>
      </c>
      <c r="I719" s="145">
        <v>810.02</v>
      </c>
      <c r="J719" s="145">
        <v>542.89</v>
      </c>
    </row>
    <row r="720" spans="1:10" ht="23.25">
      <c r="A720" s="135">
        <v>23998</v>
      </c>
      <c r="B720" s="137">
        <v>22</v>
      </c>
      <c r="C720" s="153">
        <v>86.2063</v>
      </c>
      <c r="D720" s="153">
        <v>86.2327</v>
      </c>
      <c r="E720" s="194">
        <f aca="true" t="shared" si="66" ref="E720:E736">D720-C720</f>
        <v>0.026399999999995316</v>
      </c>
      <c r="F720" s="240">
        <f aca="true" t="shared" si="67" ref="F720:F736">((10^6)*E720/G720)</f>
        <v>97.74519604574516</v>
      </c>
      <c r="G720" s="194">
        <f aca="true" t="shared" si="68" ref="G720:G736">I720-J720</f>
        <v>270.09000000000003</v>
      </c>
      <c r="H720" s="137">
        <v>40</v>
      </c>
      <c r="I720" s="145">
        <v>834.46</v>
      </c>
      <c r="J720" s="145">
        <v>564.37</v>
      </c>
    </row>
    <row r="721" spans="1:10" ht="23.25">
      <c r="A721" s="135"/>
      <c r="B721" s="137">
        <v>23</v>
      </c>
      <c r="C721" s="153">
        <v>87.665</v>
      </c>
      <c r="D721" s="153">
        <v>87.6954</v>
      </c>
      <c r="E721" s="194">
        <f t="shared" si="66"/>
        <v>0.030400000000000205</v>
      </c>
      <c r="F721" s="240">
        <f t="shared" si="67"/>
        <v>109.89805509363099</v>
      </c>
      <c r="G721" s="194">
        <f t="shared" si="68"/>
        <v>276.62</v>
      </c>
      <c r="H721" s="137">
        <v>41</v>
      </c>
      <c r="I721" s="145">
        <v>815.93</v>
      </c>
      <c r="J721" s="145">
        <v>539.31</v>
      </c>
    </row>
    <row r="722" spans="1:10" ht="23.25">
      <c r="A722" s="135"/>
      <c r="B722" s="137">
        <v>24</v>
      </c>
      <c r="C722" s="153">
        <v>87.8767</v>
      </c>
      <c r="D722" s="153">
        <v>87.9058</v>
      </c>
      <c r="E722" s="194">
        <f t="shared" si="66"/>
        <v>0.02909999999999968</v>
      </c>
      <c r="F722" s="240">
        <f t="shared" si="67"/>
        <v>96.94506446346965</v>
      </c>
      <c r="G722" s="194">
        <f t="shared" si="68"/>
        <v>300.16999999999996</v>
      </c>
      <c r="H722" s="137">
        <v>42</v>
      </c>
      <c r="I722" s="145">
        <v>862.13</v>
      </c>
      <c r="J722" s="145">
        <v>561.96</v>
      </c>
    </row>
    <row r="723" spans="1:10" ht="23.25">
      <c r="A723" s="135">
        <v>24008</v>
      </c>
      <c r="B723" s="137">
        <v>25</v>
      </c>
      <c r="C723" s="153">
        <v>87.2364</v>
      </c>
      <c r="D723" s="153">
        <v>87.261</v>
      </c>
      <c r="E723" s="194">
        <f t="shared" si="66"/>
        <v>0.024599999999992406</v>
      </c>
      <c r="F723" s="240">
        <f t="shared" si="67"/>
        <v>84.62623413255496</v>
      </c>
      <c r="G723" s="194">
        <f t="shared" si="68"/>
        <v>290.69000000000005</v>
      </c>
      <c r="H723" s="137">
        <v>43</v>
      </c>
      <c r="I723" s="145">
        <v>832.98</v>
      </c>
      <c r="J723" s="145">
        <v>542.29</v>
      </c>
    </row>
    <row r="724" spans="1:10" ht="23.25">
      <c r="A724" s="135"/>
      <c r="B724" s="137">
        <v>26</v>
      </c>
      <c r="C724" s="153">
        <v>88.7524</v>
      </c>
      <c r="D724" s="153">
        <v>88.7692</v>
      </c>
      <c r="E724" s="194">
        <f t="shared" si="66"/>
        <v>0.01680000000000348</v>
      </c>
      <c r="F724" s="240">
        <f t="shared" si="67"/>
        <v>56.19104956854464</v>
      </c>
      <c r="G724" s="194">
        <f t="shared" si="68"/>
        <v>298.98</v>
      </c>
      <c r="H724" s="137">
        <v>44</v>
      </c>
      <c r="I724" s="145">
        <v>824.73</v>
      </c>
      <c r="J724" s="145">
        <v>525.75</v>
      </c>
    </row>
    <row r="725" spans="1:10" ht="23.25">
      <c r="A725" s="135"/>
      <c r="B725" s="137">
        <v>27</v>
      </c>
      <c r="C725" s="153">
        <v>88.0168</v>
      </c>
      <c r="D725" s="153">
        <v>88.0387</v>
      </c>
      <c r="E725" s="194">
        <f t="shared" si="66"/>
        <v>0.02190000000000225</v>
      </c>
      <c r="F725" s="240">
        <f t="shared" si="67"/>
        <v>76.10508757298531</v>
      </c>
      <c r="G725" s="194">
        <f t="shared" si="68"/>
        <v>287.76</v>
      </c>
      <c r="H725" s="137">
        <v>45</v>
      </c>
      <c r="I725" s="145">
        <v>816.1</v>
      </c>
      <c r="J725" s="145">
        <v>528.34</v>
      </c>
    </row>
    <row r="726" spans="1:10" ht="23.25">
      <c r="A726" s="135">
        <v>24026</v>
      </c>
      <c r="B726" s="137">
        <v>28</v>
      </c>
      <c r="C726" s="153">
        <v>91.7706</v>
      </c>
      <c r="D726" s="153">
        <v>91.7901</v>
      </c>
      <c r="E726" s="194">
        <f t="shared" si="66"/>
        <v>0.019499999999993634</v>
      </c>
      <c r="F726" s="240">
        <f t="shared" si="67"/>
        <v>64.22713349360572</v>
      </c>
      <c r="G726" s="194">
        <f t="shared" si="68"/>
        <v>303.61</v>
      </c>
      <c r="H726" s="137">
        <v>46</v>
      </c>
      <c r="I726" s="145">
        <v>835.52</v>
      </c>
      <c r="J726" s="145">
        <v>531.91</v>
      </c>
    </row>
    <row r="727" spans="1:10" ht="23.25">
      <c r="A727" s="135"/>
      <c r="B727" s="137">
        <v>29</v>
      </c>
      <c r="C727" s="153">
        <v>85.2797</v>
      </c>
      <c r="D727" s="153">
        <v>85.2976</v>
      </c>
      <c r="E727" s="194">
        <f t="shared" si="66"/>
        <v>0.017899999999997362</v>
      </c>
      <c r="F727" s="240">
        <f t="shared" si="67"/>
        <v>61.13805587812475</v>
      </c>
      <c r="G727" s="194">
        <f t="shared" si="68"/>
        <v>292.78</v>
      </c>
      <c r="H727" s="137">
        <v>47</v>
      </c>
      <c r="I727" s="145">
        <v>835.06</v>
      </c>
      <c r="J727" s="145">
        <v>542.28</v>
      </c>
    </row>
    <row r="728" spans="1:10" ht="23.25">
      <c r="A728" s="135"/>
      <c r="B728" s="137">
        <v>30</v>
      </c>
      <c r="C728" s="153">
        <v>85.3594</v>
      </c>
      <c r="D728" s="153">
        <v>85.3725</v>
      </c>
      <c r="E728" s="194">
        <f t="shared" si="66"/>
        <v>0.01310000000000855</v>
      </c>
      <c r="F728" s="240">
        <f t="shared" si="67"/>
        <v>45.43877904963075</v>
      </c>
      <c r="G728" s="194">
        <f t="shared" si="68"/>
        <v>288.30000000000007</v>
      </c>
      <c r="H728" s="137">
        <v>48</v>
      </c>
      <c r="I728" s="145">
        <v>861.11</v>
      </c>
      <c r="J728" s="145">
        <v>572.81</v>
      </c>
    </row>
    <row r="729" spans="1:10" ht="23.25">
      <c r="A729" s="135">
        <v>24040</v>
      </c>
      <c r="B729" s="137">
        <v>31</v>
      </c>
      <c r="C729" s="153">
        <v>90.7446</v>
      </c>
      <c r="D729" s="153">
        <v>90.7498</v>
      </c>
      <c r="E729" s="194">
        <f t="shared" si="66"/>
        <v>0.005199999999987881</v>
      </c>
      <c r="F729" s="240">
        <f t="shared" si="67"/>
        <v>15.821821943613097</v>
      </c>
      <c r="G729" s="194">
        <f t="shared" si="68"/>
        <v>328.66</v>
      </c>
      <c r="H729" s="137">
        <v>49</v>
      </c>
      <c r="I729" s="145">
        <v>800.46</v>
      </c>
      <c r="J729" s="145">
        <v>471.8</v>
      </c>
    </row>
    <row r="730" spans="1:10" ht="23.25">
      <c r="A730" s="135"/>
      <c r="B730" s="137">
        <v>32</v>
      </c>
      <c r="C730" s="153">
        <v>84.0045</v>
      </c>
      <c r="D730" s="153">
        <v>84.0175</v>
      </c>
      <c r="E730" s="194">
        <f t="shared" si="66"/>
        <v>0.01300000000000523</v>
      </c>
      <c r="F730" s="240">
        <f t="shared" si="67"/>
        <v>41.33282462166231</v>
      </c>
      <c r="G730" s="194">
        <f t="shared" si="68"/>
        <v>314.52</v>
      </c>
      <c r="H730" s="137">
        <v>50</v>
      </c>
      <c r="I730" s="145">
        <v>751.66</v>
      </c>
      <c r="J730" s="145">
        <v>437.14</v>
      </c>
    </row>
    <row r="731" spans="1:10" ht="23.25">
      <c r="A731" s="135"/>
      <c r="B731" s="137">
        <v>33</v>
      </c>
      <c r="C731" s="153">
        <v>89.1004</v>
      </c>
      <c r="D731" s="153">
        <v>89.103</v>
      </c>
      <c r="E731" s="194">
        <f t="shared" si="66"/>
        <v>0.002600000000001046</v>
      </c>
      <c r="F731" s="240">
        <f t="shared" si="67"/>
        <v>7.722466436975898</v>
      </c>
      <c r="G731" s="194">
        <f t="shared" si="68"/>
        <v>336.68000000000006</v>
      </c>
      <c r="H731" s="137">
        <v>51</v>
      </c>
      <c r="I731" s="145">
        <v>684.83</v>
      </c>
      <c r="J731" s="145">
        <v>348.15</v>
      </c>
    </row>
    <row r="732" spans="1:10" ht="23.25">
      <c r="A732" s="135">
        <v>24049</v>
      </c>
      <c r="B732" s="137">
        <v>28</v>
      </c>
      <c r="C732" s="153">
        <v>91.7435</v>
      </c>
      <c r="D732" s="153">
        <v>91.7477</v>
      </c>
      <c r="E732" s="194">
        <f t="shared" si="66"/>
        <v>0.004199999999997317</v>
      </c>
      <c r="F732" s="240">
        <f t="shared" si="67"/>
        <v>14.727540500726965</v>
      </c>
      <c r="G732" s="194">
        <f t="shared" si="68"/>
        <v>285.18000000000006</v>
      </c>
      <c r="H732" s="137">
        <v>52</v>
      </c>
      <c r="I732" s="145">
        <v>831.46</v>
      </c>
      <c r="J732" s="145">
        <v>546.28</v>
      </c>
    </row>
    <row r="733" spans="1:10" ht="23.25">
      <c r="A733" s="135"/>
      <c r="B733" s="137">
        <v>29</v>
      </c>
      <c r="C733" s="153">
        <v>85.2544</v>
      </c>
      <c r="D733" s="153">
        <v>85.257</v>
      </c>
      <c r="E733" s="194">
        <f t="shared" si="66"/>
        <v>0.002600000000001046</v>
      </c>
      <c r="F733" s="240">
        <f t="shared" si="67"/>
        <v>8.215888263922915</v>
      </c>
      <c r="G733" s="194">
        <f t="shared" si="68"/>
        <v>316.46000000000004</v>
      </c>
      <c r="H733" s="137">
        <v>53</v>
      </c>
      <c r="I733" s="145">
        <v>844.08</v>
      </c>
      <c r="J733" s="145">
        <v>527.62</v>
      </c>
    </row>
    <row r="734" spans="1:10" ht="23.25">
      <c r="A734" s="135"/>
      <c r="B734" s="137">
        <v>30</v>
      </c>
      <c r="C734" s="153">
        <v>85.3359</v>
      </c>
      <c r="D734" s="153">
        <v>85.3396</v>
      </c>
      <c r="E734" s="194">
        <f t="shared" si="66"/>
        <v>0.0037000000000091404</v>
      </c>
      <c r="F734" s="240">
        <f t="shared" si="67"/>
        <v>9.82396516477482</v>
      </c>
      <c r="G734" s="194">
        <f t="shared" si="68"/>
        <v>376.63</v>
      </c>
      <c r="H734" s="137">
        <v>54</v>
      </c>
      <c r="I734" s="145">
        <v>746.41</v>
      </c>
      <c r="J734" s="145">
        <v>369.78</v>
      </c>
    </row>
    <row r="735" spans="1:10" ht="23.25">
      <c r="A735" s="135">
        <v>24060</v>
      </c>
      <c r="B735" s="137">
        <v>31</v>
      </c>
      <c r="C735" s="153">
        <v>90.7203</v>
      </c>
      <c r="D735" s="153">
        <v>90.7268</v>
      </c>
      <c r="E735" s="194">
        <f t="shared" si="66"/>
        <v>0.006500000000002615</v>
      </c>
      <c r="F735" s="240">
        <f t="shared" si="67"/>
        <v>18.284106891709182</v>
      </c>
      <c r="G735" s="194">
        <f t="shared" si="68"/>
        <v>355.50000000000006</v>
      </c>
      <c r="H735" s="137">
        <v>55</v>
      </c>
      <c r="I735" s="145">
        <v>841.96</v>
      </c>
      <c r="J735" s="145">
        <v>486.46</v>
      </c>
    </row>
    <row r="736" spans="1:10" ht="23.25">
      <c r="A736" s="135"/>
      <c r="B736" s="137">
        <v>32</v>
      </c>
      <c r="C736" s="153">
        <v>83.99</v>
      </c>
      <c r="D736" s="153">
        <v>83.9945</v>
      </c>
      <c r="E736" s="194">
        <f t="shared" si="66"/>
        <v>0.004500000000007276</v>
      </c>
      <c r="F736" s="240">
        <f t="shared" si="67"/>
        <v>13.565248846975782</v>
      </c>
      <c r="G736" s="194">
        <f t="shared" si="68"/>
        <v>331.72999999999996</v>
      </c>
      <c r="H736" s="137">
        <v>56</v>
      </c>
      <c r="I736" s="145">
        <v>803.64</v>
      </c>
      <c r="J736" s="145">
        <v>471.91</v>
      </c>
    </row>
    <row r="737" spans="1:10" ht="23.25">
      <c r="A737" s="135"/>
      <c r="B737" s="137">
        <v>33</v>
      </c>
      <c r="C737" s="153">
        <v>89.0753</v>
      </c>
      <c r="D737" s="153">
        <v>89.0776</v>
      </c>
      <c r="E737" s="194">
        <f aca="true" t="shared" si="69" ref="E737:E745">D737-C737</f>
        <v>0.002300000000005298</v>
      </c>
      <c r="F737" s="240">
        <f aca="true" t="shared" si="70" ref="F737:F745">((10^6)*E737/G737)</f>
        <v>7.370377491525021</v>
      </c>
      <c r="G737" s="194">
        <f aca="true" t="shared" si="71" ref="G737:G745">I737-J737</f>
        <v>312.05999999999995</v>
      </c>
      <c r="H737" s="137">
        <v>57</v>
      </c>
      <c r="I737" s="145">
        <v>834.8</v>
      </c>
      <c r="J737" s="145">
        <v>522.74</v>
      </c>
    </row>
    <row r="738" spans="1:10" ht="23.25">
      <c r="A738" s="135">
        <v>24068</v>
      </c>
      <c r="B738" s="137">
        <v>34</v>
      </c>
      <c r="C738" s="153">
        <v>87.018</v>
      </c>
      <c r="D738" s="153">
        <v>87.0199</v>
      </c>
      <c r="E738" s="194">
        <f t="shared" si="69"/>
        <v>0.00190000000000623</v>
      </c>
      <c r="F738" s="240">
        <f t="shared" si="70"/>
        <v>5.410330884464463</v>
      </c>
      <c r="G738" s="194">
        <f t="shared" si="71"/>
        <v>351.18</v>
      </c>
      <c r="H738" s="137">
        <v>58</v>
      </c>
      <c r="I738" s="145">
        <v>718.98</v>
      </c>
      <c r="J738" s="145">
        <v>367.8</v>
      </c>
    </row>
    <row r="739" spans="1:10" ht="23.25">
      <c r="A739" s="135"/>
      <c r="B739" s="137">
        <v>35</v>
      </c>
      <c r="C739" s="153">
        <v>86.0651</v>
      </c>
      <c r="D739" s="153">
        <v>86.0701</v>
      </c>
      <c r="E739" s="194">
        <f t="shared" si="69"/>
        <v>0.0049999999999954525</v>
      </c>
      <c r="F739" s="240">
        <f t="shared" si="70"/>
        <v>13.225763787846722</v>
      </c>
      <c r="G739" s="194">
        <f t="shared" si="71"/>
        <v>378.04999999999995</v>
      </c>
      <c r="H739" s="137">
        <v>59</v>
      </c>
      <c r="I739" s="145">
        <v>753.04</v>
      </c>
      <c r="J739" s="145">
        <v>374.99</v>
      </c>
    </row>
    <row r="740" spans="1:10" ht="23.25">
      <c r="A740" s="135"/>
      <c r="B740" s="137">
        <v>36</v>
      </c>
      <c r="C740" s="153">
        <v>90.6437</v>
      </c>
      <c r="D740" s="153">
        <v>90.6468</v>
      </c>
      <c r="E740" s="194">
        <f t="shared" si="69"/>
        <v>0.0031000000000034333</v>
      </c>
      <c r="F740" s="240">
        <f t="shared" si="70"/>
        <v>8.180498746545542</v>
      </c>
      <c r="G740" s="194">
        <f t="shared" si="71"/>
        <v>378.95000000000005</v>
      </c>
      <c r="H740" s="137">
        <v>60</v>
      </c>
      <c r="I740" s="145">
        <v>736.96</v>
      </c>
      <c r="J740" s="145">
        <v>358.01</v>
      </c>
    </row>
    <row r="741" spans="1:10" ht="23.25">
      <c r="A741" s="135">
        <v>24077</v>
      </c>
      <c r="B741" s="137">
        <v>19</v>
      </c>
      <c r="C741" s="153">
        <v>86.2374</v>
      </c>
      <c r="D741" s="153">
        <v>86.2389</v>
      </c>
      <c r="E741" s="194">
        <f t="shared" si="69"/>
        <v>0.0015000000000071623</v>
      </c>
      <c r="F741" s="240">
        <f t="shared" si="70"/>
        <v>4.958841614622507</v>
      </c>
      <c r="G741" s="194">
        <f t="shared" si="71"/>
        <v>302.49</v>
      </c>
      <c r="H741" s="137">
        <v>61</v>
      </c>
      <c r="I741" s="145">
        <v>864.8</v>
      </c>
      <c r="J741" s="145">
        <v>562.31</v>
      </c>
    </row>
    <row r="742" spans="1:10" ht="23.25">
      <c r="A742" s="135"/>
      <c r="B742" s="137">
        <v>20</v>
      </c>
      <c r="C742" s="153">
        <v>87.4787</v>
      </c>
      <c r="D742" s="153">
        <v>87.4853</v>
      </c>
      <c r="E742" s="194">
        <f t="shared" si="69"/>
        <v>0.006599999999991724</v>
      </c>
      <c r="F742" s="240">
        <f t="shared" si="70"/>
        <v>21.273166800940285</v>
      </c>
      <c r="G742" s="194">
        <f t="shared" si="71"/>
        <v>310.25</v>
      </c>
      <c r="H742" s="137">
        <v>62</v>
      </c>
      <c r="I742" s="145">
        <v>831.59</v>
      </c>
      <c r="J742" s="145">
        <v>521.34</v>
      </c>
    </row>
    <row r="743" spans="1:10" ht="23.25">
      <c r="A743" s="135"/>
      <c r="B743" s="137">
        <v>21</v>
      </c>
      <c r="C743" s="153">
        <v>90.0859</v>
      </c>
      <c r="D743" s="153">
        <v>90.0963</v>
      </c>
      <c r="E743" s="194">
        <f t="shared" si="69"/>
        <v>0.010400000000004184</v>
      </c>
      <c r="F743" s="240">
        <f t="shared" si="70"/>
        <v>34.49076377144624</v>
      </c>
      <c r="G743" s="194">
        <f t="shared" si="71"/>
        <v>301.53</v>
      </c>
      <c r="H743" s="137">
        <v>63</v>
      </c>
      <c r="I743" s="145">
        <v>863.43</v>
      </c>
      <c r="J743" s="145">
        <v>561.9</v>
      </c>
    </row>
    <row r="744" spans="1:10" ht="23.25">
      <c r="A744" s="135">
        <v>24089</v>
      </c>
      <c r="B744" s="137">
        <v>22</v>
      </c>
      <c r="C744" s="153">
        <v>86.2046</v>
      </c>
      <c r="D744" s="153">
        <v>86.2133</v>
      </c>
      <c r="E744" s="194">
        <f t="shared" si="69"/>
        <v>0.008700000000004593</v>
      </c>
      <c r="F744" s="240">
        <f t="shared" si="70"/>
        <v>28.930566640079117</v>
      </c>
      <c r="G744" s="194">
        <f t="shared" si="71"/>
        <v>300.72</v>
      </c>
      <c r="H744" s="137">
        <v>64</v>
      </c>
      <c r="I744" s="145">
        <v>832.9</v>
      </c>
      <c r="J744" s="145">
        <v>532.18</v>
      </c>
    </row>
    <row r="745" spans="1:10" ht="23.25">
      <c r="A745" s="135"/>
      <c r="B745" s="137">
        <v>23</v>
      </c>
      <c r="C745" s="153">
        <v>87.74</v>
      </c>
      <c r="D745" s="153">
        <v>87.7496</v>
      </c>
      <c r="E745" s="194">
        <f t="shared" si="69"/>
        <v>0.009600000000006048</v>
      </c>
      <c r="F745" s="240">
        <f t="shared" si="70"/>
        <v>29.541188417410982</v>
      </c>
      <c r="G745" s="194">
        <f t="shared" si="71"/>
        <v>324.97</v>
      </c>
      <c r="H745" s="137">
        <v>65</v>
      </c>
      <c r="I745" s="145">
        <v>854.35</v>
      </c>
      <c r="J745" s="145">
        <v>529.38</v>
      </c>
    </row>
    <row r="746" spans="1:10" ht="23.25">
      <c r="A746" s="135"/>
      <c r="B746" s="137">
        <v>24</v>
      </c>
      <c r="C746" s="153">
        <v>87.936</v>
      </c>
      <c r="D746" s="153">
        <v>87.9486</v>
      </c>
      <c r="E746" s="194">
        <f>D746-C746</f>
        <v>0.012599999999991951</v>
      </c>
      <c r="F746" s="240">
        <f>((10^6)*E746/G746)</f>
        <v>42.5058192490367</v>
      </c>
      <c r="G746" s="194">
        <f>I746-J746</f>
        <v>296.43000000000006</v>
      </c>
      <c r="H746" s="137">
        <v>66</v>
      </c>
      <c r="I746" s="145">
        <v>851.34</v>
      </c>
      <c r="J746" s="145">
        <v>554.91</v>
      </c>
    </row>
    <row r="747" spans="1:10" ht="23.25">
      <c r="A747" s="135">
        <v>24099</v>
      </c>
      <c r="B747" s="137">
        <v>25</v>
      </c>
      <c r="C747" s="153">
        <v>87.2721</v>
      </c>
      <c r="D747" s="153">
        <v>87.2802</v>
      </c>
      <c r="E747" s="194">
        <f>D747-C747</f>
        <v>0.008099999999998886</v>
      </c>
      <c r="F747" s="240">
        <f>((10^6)*E747/G747)</f>
        <v>28.288049172308742</v>
      </c>
      <c r="G747" s="194">
        <f>I747-J747</f>
        <v>286.34000000000003</v>
      </c>
      <c r="H747" s="137">
        <v>67</v>
      </c>
      <c r="I747" s="145">
        <v>855.62</v>
      </c>
      <c r="J747" s="145">
        <v>569.28</v>
      </c>
    </row>
    <row r="748" spans="1:10" ht="23.25">
      <c r="A748" s="135"/>
      <c r="B748" s="137">
        <v>26</v>
      </c>
      <c r="C748" s="153">
        <v>88.7736</v>
      </c>
      <c r="D748" s="153">
        <v>88.7802</v>
      </c>
      <c r="E748" s="194">
        <f>D748-C748</f>
        <v>0.006599999999991724</v>
      </c>
      <c r="F748" s="240">
        <f>((10^6)*E748/G748)</f>
        <v>21.154524183440895</v>
      </c>
      <c r="G748" s="194">
        <f>I748-J748</f>
        <v>311.98999999999995</v>
      </c>
      <c r="H748" s="137">
        <v>68</v>
      </c>
      <c r="I748" s="145">
        <v>751.8</v>
      </c>
      <c r="J748" s="145">
        <v>439.81</v>
      </c>
    </row>
    <row r="749" spans="1:10" ht="23.25">
      <c r="A749" s="135"/>
      <c r="B749" s="137">
        <v>27</v>
      </c>
      <c r="C749" s="153">
        <v>88.0611</v>
      </c>
      <c r="D749" s="153">
        <v>88.074</v>
      </c>
      <c r="E749" s="194">
        <f>D749-C749</f>
        <v>0.01290000000000191</v>
      </c>
      <c r="F749" s="240">
        <f>((10^6)*E749/G749)</f>
        <v>33.87338182391595</v>
      </c>
      <c r="G749" s="194">
        <f>I749-J749</f>
        <v>380.83</v>
      </c>
      <c r="H749" s="137">
        <v>69</v>
      </c>
      <c r="I749" s="145">
        <v>654.42</v>
      </c>
      <c r="J749" s="145">
        <v>273.59</v>
      </c>
    </row>
    <row r="750" spans="1:10" ht="23.25">
      <c r="A750" s="135">
        <v>24111</v>
      </c>
      <c r="B750" s="137">
        <v>31</v>
      </c>
      <c r="C750" s="153">
        <v>90.7325</v>
      </c>
      <c r="D750" s="153">
        <v>90.7373</v>
      </c>
      <c r="E750" s="194">
        <f>D750-C750</f>
        <v>0.004800000000003024</v>
      </c>
      <c r="F750" s="240">
        <f>((10^6)*E750/G750)</f>
        <v>15.401893149375981</v>
      </c>
      <c r="G750" s="194">
        <f>I750-J750</f>
        <v>311.65</v>
      </c>
      <c r="H750" s="137">
        <v>70</v>
      </c>
      <c r="I750" s="145">
        <v>835.9</v>
      </c>
      <c r="J750" s="145">
        <v>524.25</v>
      </c>
    </row>
    <row r="751" spans="1:10" ht="23.25">
      <c r="A751" s="135"/>
      <c r="B751" s="137">
        <v>32</v>
      </c>
      <c r="C751" s="153">
        <v>83.997</v>
      </c>
      <c r="D751" s="153">
        <v>84.0016</v>
      </c>
      <c r="E751" s="194">
        <f aca="true" t="shared" si="72" ref="E751:E761">D751-C751</f>
        <v>0.004599999999996385</v>
      </c>
      <c r="F751" s="240">
        <f aca="true" t="shared" si="73" ref="F751:F761">((10^6)*E751/G751)</f>
        <v>12.300123001220348</v>
      </c>
      <c r="G751" s="194">
        <f aca="true" t="shared" si="74" ref="G751:G761">I751-J751</f>
        <v>373.97999999999996</v>
      </c>
      <c r="H751" s="137">
        <v>71</v>
      </c>
      <c r="I751" s="145">
        <v>699.06</v>
      </c>
      <c r="J751" s="145">
        <v>325.08</v>
      </c>
    </row>
    <row r="752" spans="1:10" ht="23.25">
      <c r="A752" s="135"/>
      <c r="B752" s="137">
        <v>33</v>
      </c>
      <c r="C752" s="153">
        <v>89.0956</v>
      </c>
      <c r="D752" s="153">
        <v>89.1045</v>
      </c>
      <c r="E752" s="194">
        <f t="shared" si="72"/>
        <v>0.008899999999997021</v>
      </c>
      <c r="F752" s="240">
        <f t="shared" si="73"/>
        <v>26.855763427872724</v>
      </c>
      <c r="G752" s="194">
        <f t="shared" si="74"/>
        <v>331.4</v>
      </c>
      <c r="H752" s="137">
        <v>72</v>
      </c>
      <c r="I752" s="145">
        <v>828.78</v>
      </c>
      <c r="J752" s="145">
        <v>497.38</v>
      </c>
    </row>
    <row r="753" spans="1:10" ht="23.25">
      <c r="A753" s="135">
        <v>24119</v>
      </c>
      <c r="B753" s="137">
        <v>34</v>
      </c>
      <c r="C753" s="153">
        <v>87.017</v>
      </c>
      <c r="D753" s="153">
        <v>87.028</v>
      </c>
      <c r="E753" s="194">
        <f t="shared" si="72"/>
        <v>0.01100000000000989</v>
      </c>
      <c r="F753" s="240">
        <f t="shared" si="73"/>
        <v>39.857960721827276</v>
      </c>
      <c r="G753" s="194">
        <f t="shared" si="74"/>
        <v>275.98</v>
      </c>
      <c r="H753" s="137">
        <v>73</v>
      </c>
      <c r="I753" s="145">
        <v>820.51</v>
      </c>
      <c r="J753" s="145">
        <v>544.53</v>
      </c>
    </row>
    <row r="754" spans="1:10" ht="23.25">
      <c r="A754" s="135"/>
      <c r="B754" s="137">
        <v>35</v>
      </c>
      <c r="C754" s="153">
        <v>86.064</v>
      </c>
      <c r="D754" s="153">
        <v>86.0775</v>
      </c>
      <c r="E754" s="194">
        <f t="shared" si="72"/>
        <v>0.013500000000007617</v>
      </c>
      <c r="F754" s="240">
        <f t="shared" si="73"/>
        <v>45.946497855856016</v>
      </c>
      <c r="G754" s="194">
        <f t="shared" si="74"/>
        <v>293.82000000000005</v>
      </c>
      <c r="H754" s="137">
        <v>74</v>
      </c>
      <c r="I754" s="145">
        <v>822.19</v>
      </c>
      <c r="J754" s="145">
        <v>528.37</v>
      </c>
    </row>
    <row r="755" spans="1:10" ht="23.25">
      <c r="A755" s="135"/>
      <c r="B755" s="137">
        <v>36</v>
      </c>
      <c r="C755" s="153">
        <v>90.648</v>
      </c>
      <c r="D755" s="153">
        <v>90.6604</v>
      </c>
      <c r="E755" s="194">
        <f t="shared" si="72"/>
        <v>0.012399999999999523</v>
      </c>
      <c r="F755" s="240">
        <f t="shared" si="73"/>
        <v>39.85344218036744</v>
      </c>
      <c r="G755" s="194">
        <f t="shared" si="74"/>
        <v>311.14</v>
      </c>
      <c r="H755" s="137">
        <v>75</v>
      </c>
      <c r="I755" s="145">
        <v>843.96</v>
      </c>
      <c r="J755" s="145">
        <v>532.82</v>
      </c>
    </row>
    <row r="756" spans="1:10" ht="23.25">
      <c r="A756" s="135">
        <v>24139</v>
      </c>
      <c r="B756" s="137">
        <v>13</v>
      </c>
      <c r="C756" s="153">
        <v>85.3056</v>
      </c>
      <c r="D756" s="153">
        <v>85.3082</v>
      </c>
      <c r="E756" s="194">
        <f t="shared" si="72"/>
        <v>0.002600000000001046</v>
      </c>
      <c r="F756" s="240">
        <f t="shared" si="73"/>
        <v>8.736265582477225</v>
      </c>
      <c r="G756" s="194">
        <f t="shared" si="74"/>
        <v>297.6099999999999</v>
      </c>
      <c r="H756" s="137">
        <v>76</v>
      </c>
      <c r="I756" s="145">
        <v>852.31</v>
      </c>
      <c r="J756" s="145">
        <v>554.7</v>
      </c>
    </row>
    <row r="757" spans="1:10" ht="23.25">
      <c r="A757" s="135"/>
      <c r="B757" s="137">
        <v>14</v>
      </c>
      <c r="C757" s="153">
        <v>87.7919</v>
      </c>
      <c r="D757" s="153">
        <v>87.7967</v>
      </c>
      <c r="E757" s="194">
        <f t="shared" si="72"/>
        <v>0.004800000000003024</v>
      </c>
      <c r="F757" s="240">
        <f t="shared" si="73"/>
        <v>15.719151165846947</v>
      </c>
      <c r="G757" s="194">
        <f t="shared" si="74"/>
        <v>305.36</v>
      </c>
      <c r="H757" s="137">
        <v>77</v>
      </c>
      <c r="I757" s="145">
        <v>780.87</v>
      </c>
      <c r="J757" s="145">
        <v>475.51</v>
      </c>
    </row>
    <row r="758" spans="1:10" ht="23.25">
      <c r="A758" s="135"/>
      <c r="B758" s="137">
        <v>15</v>
      </c>
      <c r="C758" s="153">
        <v>87.0098</v>
      </c>
      <c r="D758" s="153">
        <v>87.013</v>
      </c>
      <c r="E758" s="194">
        <f t="shared" si="72"/>
        <v>0.003200000000006753</v>
      </c>
      <c r="F758" s="240">
        <f t="shared" si="73"/>
        <v>10.60445387064804</v>
      </c>
      <c r="G758" s="194">
        <f t="shared" si="74"/>
        <v>301.76000000000005</v>
      </c>
      <c r="H758" s="137">
        <v>78</v>
      </c>
      <c r="I758" s="145">
        <v>712.46</v>
      </c>
      <c r="J758" s="145">
        <v>410.7</v>
      </c>
    </row>
    <row r="759" spans="1:10" ht="23.25">
      <c r="A759" s="135">
        <v>24160</v>
      </c>
      <c r="B759" s="137">
        <v>16</v>
      </c>
      <c r="C759" s="153">
        <v>85.6538</v>
      </c>
      <c r="D759" s="153">
        <v>85.6616</v>
      </c>
      <c r="E759" s="194">
        <f t="shared" si="72"/>
        <v>0.007800000000003138</v>
      </c>
      <c r="F759" s="240">
        <f t="shared" si="73"/>
        <v>21.591097824290365</v>
      </c>
      <c r="G759" s="194">
        <f t="shared" si="74"/>
        <v>361.26</v>
      </c>
      <c r="H759" s="137">
        <v>79</v>
      </c>
      <c r="I759" s="145">
        <v>686.29</v>
      </c>
      <c r="J759" s="145">
        <v>325.03</v>
      </c>
    </row>
    <row r="760" spans="1:10" ht="23.25">
      <c r="A760" s="135"/>
      <c r="B760" s="137">
        <v>17</v>
      </c>
      <c r="C760" s="153">
        <v>85.0127</v>
      </c>
      <c r="D760" s="153">
        <v>85.0201</v>
      </c>
      <c r="E760" s="194">
        <f t="shared" si="72"/>
        <v>0.00740000000000407</v>
      </c>
      <c r="F760" s="240">
        <f t="shared" si="73"/>
        <v>20.977435083354322</v>
      </c>
      <c r="G760" s="194">
        <f t="shared" si="74"/>
        <v>352.76</v>
      </c>
      <c r="H760" s="137">
        <v>80</v>
      </c>
      <c r="I760" s="145">
        <v>718.48</v>
      </c>
      <c r="J760" s="145">
        <v>365.72</v>
      </c>
    </row>
    <row r="761" spans="1:10" ht="23.25">
      <c r="A761" s="135"/>
      <c r="B761" s="137">
        <v>18</v>
      </c>
      <c r="C761" s="153">
        <v>86.801</v>
      </c>
      <c r="D761" s="153">
        <v>86.8061</v>
      </c>
      <c r="E761" s="194">
        <f t="shared" si="72"/>
        <v>0.005099999999998772</v>
      </c>
      <c r="F761" s="240">
        <f t="shared" si="73"/>
        <v>16.20848561893778</v>
      </c>
      <c r="G761" s="194">
        <f t="shared" si="74"/>
        <v>314.65000000000003</v>
      </c>
      <c r="H761" s="137">
        <v>81</v>
      </c>
      <c r="I761" s="145">
        <v>707.22</v>
      </c>
      <c r="J761" s="145">
        <v>392.57</v>
      </c>
    </row>
    <row r="762" spans="1:10" ht="23.25">
      <c r="A762" s="135">
        <v>24169</v>
      </c>
      <c r="B762" s="137">
        <v>1</v>
      </c>
      <c r="C762" s="153">
        <v>85.3863</v>
      </c>
      <c r="D762" s="153">
        <v>85.3866</v>
      </c>
      <c r="E762" s="194">
        <f aca="true" t="shared" si="75" ref="E762:E771">D762-C762</f>
        <v>0.0002999999999957481</v>
      </c>
      <c r="F762" s="240">
        <f aca="true" t="shared" si="76" ref="F762:F771">((10^6)*E762/G762)</f>
        <v>1.0113950508925498</v>
      </c>
      <c r="G762" s="194">
        <f aca="true" t="shared" si="77" ref="G762:G771">I762-J762</f>
        <v>296.62</v>
      </c>
      <c r="H762" s="137">
        <v>82</v>
      </c>
      <c r="I762" s="145">
        <v>848.17</v>
      </c>
      <c r="J762" s="145">
        <v>551.55</v>
      </c>
    </row>
    <row r="763" spans="1:10" ht="23.25">
      <c r="A763" s="135"/>
      <c r="B763" s="137">
        <v>2</v>
      </c>
      <c r="C763" s="153">
        <v>85.457</v>
      </c>
      <c r="D763" s="153">
        <v>85.4574</v>
      </c>
      <c r="E763" s="194">
        <f t="shared" si="75"/>
        <v>0.0004000000000132786</v>
      </c>
      <c r="F763" s="240">
        <f t="shared" si="76"/>
        <v>1.2628255722597586</v>
      </c>
      <c r="G763" s="194">
        <f t="shared" si="77"/>
        <v>316.75000000000006</v>
      </c>
      <c r="H763" s="137">
        <v>83</v>
      </c>
      <c r="I763" s="145">
        <v>736.57</v>
      </c>
      <c r="J763" s="145">
        <v>419.82</v>
      </c>
    </row>
    <row r="764" spans="1:10" ht="23.25">
      <c r="A764" s="135"/>
      <c r="B764" s="137">
        <v>3</v>
      </c>
      <c r="C764" s="153">
        <v>85.8625</v>
      </c>
      <c r="D764" s="153">
        <v>85.8627</v>
      </c>
      <c r="E764" s="194">
        <f t="shared" si="75"/>
        <v>0.0002000000000066393</v>
      </c>
      <c r="F764" s="240">
        <f t="shared" si="76"/>
        <v>0.6409434688073302</v>
      </c>
      <c r="G764" s="194">
        <f t="shared" si="77"/>
        <v>312.03999999999996</v>
      </c>
      <c r="H764" s="137">
        <v>84</v>
      </c>
      <c r="I764" s="145">
        <v>733.81</v>
      </c>
      <c r="J764" s="145">
        <v>421.77</v>
      </c>
    </row>
    <row r="765" spans="1:10" ht="23.25">
      <c r="A765" s="135">
        <v>24176</v>
      </c>
      <c r="B765" s="137">
        <v>4</v>
      </c>
      <c r="C765" s="153">
        <v>85.0107</v>
      </c>
      <c r="D765" s="153">
        <v>85.0109</v>
      </c>
      <c r="E765" s="194">
        <f t="shared" si="75"/>
        <v>0.0002000000000066393</v>
      </c>
      <c r="F765" s="240">
        <f t="shared" si="76"/>
        <v>0.5896921807012598</v>
      </c>
      <c r="G765" s="194">
        <f t="shared" si="77"/>
        <v>339.16</v>
      </c>
      <c r="H765" s="137">
        <v>85</v>
      </c>
      <c r="I765" s="145">
        <v>703.5</v>
      </c>
      <c r="J765" s="145">
        <v>364.34</v>
      </c>
    </row>
    <row r="766" spans="1:10" ht="23.25">
      <c r="A766" s="135"/>
      <c r="B766" s="137">
        <v>5</v>
      </c>
      <c r="C766" s="153">
        <v>86.1263</v>
      </c>
      <c r="D766" s="153">
        <v>86.1265</v>
      </c>
      <c r="E766" s="194">
        <f t="shared" si="75"/>
        <v>0.00019999999999242846</v>
      </c>
      <c r="F766" s="240">
        <f t="shared" si="76"/>
        <v>0.5992329817606317</v>
      </c>
      <c r="G766" s="194">
        <f t="shared" si="77"/>
        <v>333.76000000000005</v>
      </c>
      <c r="H766" s="137">
        <v>86</v>
      </c>
      <c r="I766" s="145">
        <v>829.83</v>
      </c>
      <c r="J766" s="145">
        <v>496.07</v>
      </c>
    </row>
    <row r="767" spans="1:10" ht="23.25">
      <c r="A767" s="135"/>
      <c r="B767" s="137">
        <v>6</v>
      </c>
      <c r="C767" s="153">
        <v>87.4451</v>
      </c>
      <c r="D767" s="153">
        <v>87.446</v>
      </c>
      <c r="E767" s="194">
        <f t="shared" si="75"/>
        <v>0.0009000000000014552</v>
      </c>
      <c r="F767" s="240">
        <f t="shared" si="76"/>
        <v>2.6959022286168675</v>
      </c>
      <c r="G767" s="194">
        <f t="shared" si="77"/>
        <v>333.84000000000003</v>
      </c>
      <c r="H767" s="137">
        <v>87</v>
      </c>
      <c r="I767" s="145">
        <v>818.07</v>
      </c>
      <c r="J767" s="145">
        <v>484.23</v>
      </c>
    </row>
    <row r="768" spans="1:10" ht="23.25">
      <c r="A768" s="135">
        <v>24186</v>
      </c>
      <c r="B768" s="137">
        <v>7</v>
      </c>
      <c r="C768" s="153">
        <v>86.3706</v>
      </c>
      <c r="D768" s="153">
        <v>86.3707</v>
      </c>
      <c r="E768" s="194">
        <f t="shared" si="75"/>
        <v>0.00010000000000331966</v>
      </c>
      <c r="F768" s="240">
        <f t="shared" si="76"/>
        <v>0.2902673362262914</v>
      </c>
      <c r="G768" s="194">
        <f t="shared" si="77"/>
        <v>344.51</v>
      </c>
      <c r="H768" s="137">
        <v>88</v>
      </c>
      <c r="I768" s="145">
        <v>669.54</v>
      </c>
      <c r="J768" s="145">
        <v>325.03</v>
      </c>
    </row>
    <row r="769" spans="1:10" ht="23.25">
      <c r="A769" s="135"/>
      <c r="B769" s="137">
        <v>8</v>
      </c>
      <c r="C769" s="153">
        <v>84.8042</v>
      </c>
      <c r="D769" s="153">
        <v>84.8048</v>
      </c>
      <c r="E769" s="194">
        <f t="shared" si="75"/>
        <v>0.0006000000000057071</v>
      </c>
      <c r="F769" s="240">
        <f t="shared" si="76"/>
        <v>2.1815008726210983</v>
      </c>
      <c r="G769" s="194">
        <f t="shared" si="77"/>
        <v>275.0400000000001</v>
      </c>
      <c r="H769" s="137">
        <v>89</v>
      </c>
      <c r="I769" s="145">
        <v>906.08</v>
      </c>
      <c r="J769" s="145">
        <v>631.04</v>
      </c>
    </row>
    <row r="770" spans="1:10" ht="23.25">
      <c r="A770" s="135"/>
      <c r="B770" s="137">
        <v>9</v>
      </c>
      <c r="C770" s="153">
        <v>86.5561</v>
      </c>
      <c r="D770" s="153">
        <v>86.5567</v>
      </c>
      <c r="E770" s="194">
        <f t="shared" si="75"/>
        <v>0.0006000000000057071</v>
      </c>
      <c r="F770" s="240">
        <f t="shared" si="76"/>
        <v>1.6987542469017756</v>
      </c>
      <c r="G770" s="194">
        <f t="shared" si="77"/>
        <v>353.2</v>
      </c>
      <c r="H770" s="137">
        <v>90</v>
      </c>
      <c r="I770" s="145">
        <v>682.53</v>
      </c>
      <c r="J770" s="145">
        <v>329.33</v>
      </c>
    </row>
    <row r="771" spans="1:10" ht="23.25">
      <c r="A771" s="135"/>
      <c r="B771" s="137"/>
      <c r="C771" s="153"/>
      <c r="D771" s="153"/>
      <c r="E771" s="194">
        <f t="shared" si="75"/>
        <v>0</v>
      </c>
      <c r="F771" s="240" t="e">
        <f t="shared" si="76"/>
        <v>#DIV/0!</v>
      </c>
      <c r="G771" s="194">
        <f t="shared" si="77"/>
        <v>0</v>
      </c>
      <c r="H771" s="137"/>
      <c r="I771" s="145"/>
      <c r="J771" s="145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27"/>
  <sheetViews>
    <sheetView zoomScale="86" zoomScaleNormal="86" zoomScalePageLayoutView="0" workbookViewId="0" topLeftCell="A484">
      <selection activeCell="G493" sqref="G493"/>
    </sheetView>
  </sheetViews>
  <sheetFormatPr defaultColWidth="9.140625" defaultRowHeight="23.25"/>
  <cols>
    <col min="1" max="1" width="10.421875" style="5" bestFit="1" customWidth="1"/>
    <col min="2" max="2" width="12.7109375" style="100" customWidth="1"/>
    <col min="3" max="7" width="12.7109375" style="4" customWidth="1"/>
    <col min="8" max="8" width="12.7109375" style="5" customWidth="1"/>
    <col min="9" max="9" width="12.7109375" style="109" customWidth="1"/>
    <col min="10" max="11" width="12.7109375" style="4" customWidth="1"/>
    <col min="12" max="13" width="12.7109375" style="1" customWidth="1"/>
    <col min="14" max="16384" width="9.140625" style="1" customWidth="1"/>
  </cols>
  <sheetData>
    <row r="1" ht="24"/>
    <row r="2" spans="2:13" ht="29.25">
      <c r="B2" s="99" t="s">
        <v>0</v>
      </c>
      <c r="C2" s="7"/>
      <c r="D2" s="7"/>
      <c r="E2" s="7"/>
      <c r="F2" s="7"/>
      <c r="G2" s="7"/>
      <c r="J2" s="7"/>
      <c r="K2" s="7"/>
      <c r="L2" s="2"/>
      <c r="M2" s="2"/>
    </row>
    <row r="3" spans="2:7" ht="24">
      <c r="B3" s="100" t="s">
        <v>138</v>
      </c>
      <c r="G3" s="4" t="s">
        <v>1</v>
      </c>
    </row>
    <row r="4" spans="2:7" ht="24">
      <c r="B4" s="100" t="s">
        <v>110</v>
      </c>
      <c r="G4" s="4" t="s">
        <v>2</v>
      </c>
    </row>
    <row r="5" spans="2:7" ht="27.75" thickBot="1">
      <c r="B5" s="100" t="s">
        <v>139</v>
      </c>
      <c r="G5" s="4" t="s">
        <v>3</v>
      </c>
    </row>
    <row r="6" spans="2:13" ht="144">
      <c r="B6" s="101" t="s">
        <v>4</v>
      </c>
      <c r="C6" s="94" t="s">
        <v>5</v>
      </c>
      <c r="D6" s="155" t="s">
        <v>6</v>
      </c>
      <c r="E6" s="212"/>
      <c r="F6" s="8" t="s">
        <v>7</v>
      </c>
      <c r="G6" s="8" t="s">
        <v>8</v>
      </c>
      <c r="H6" s="3" t="s">
        <v>9</v>
      </c>
      <c r="I6" s="36"/>
      <c r="J6" s="97"/>
      <c r="K6" s="97"/>
      <c r="L6" s="10"/>
      <c r="M6" s="10"/>
    </row>
    <row r="7" spans="2:13" ht="120">
      <c r="B7" s="102"/>
      <c r="C7" s="95" t="s">
        <v>10</v>
      </c>
      <c r="D7" s="95" t="s">
        <v>11</v>
      </c>
      <c r="E7" s="95" t="s">
        <v>12</v>
      </c>
      <c r="F7" s="9" t="s">
        <v>13</v>
      </c>
      <c r="G7" s="95" t="s">
        <v>14</v>
      </c>
      <c r="H7" s="106"/>
      <c r="I7" s="36"/>
      <c r="J7" s="35"/>
      <c r="K7" s="35"/>
      <c r="L7" s="11"/>
      <c r="M7" s="11"/>
    </row>
    <row r="8" spans="2:13" ht="24">
      <c r="B8" s="103" t="s">
        <v>15</v>
      </c>
      <c r="C8" s="38" t="s">
        <v>16</v>
      </c>
      <c r="D8" s="38" t="s">
        <v>17</v>
      </c>
      <c r="E8" s="38" t="s">
        <v>18</v>
      </c>
      <c r="F8" s="38" t="s">
        <v>19</v>
      </c>
      <c r="G8" s="38" t="s">
        <v>20</v>
      </c>
      <c r="H8" s="39" t="s">
        <v>21</v>
      </c>
      <c r="I8" s="110"/>
      <c r="J8" s="98"/>
      <c r="K8" s="98"/>
      <c r="L8" s="12"/>
      <c r="M8" s="12"/>
    </row>
    <row r="9" spans="1:14" s="13" customFormat="1" ht="24">
      <c r="A9" s="40">
        <v>1</v>
      </c>
      <c r="B9" s="163">
        <v>38902</v>
      </c>
      <c r="C9" s="41">
        <v>0.45</v>
      </c>
      <c r="D9" s="41">
        <v>0.921</v>
      </c>
      <c r="E9" s="42">
        <f>D9*0.0864</f>
        <v>0.0795744</v>
      </c>
      <c r="F9" s="43">
        <f>+AVERAGE(I9:K9)</f>
        <v>55.68</v>
      </c>
      <c r="G9" s="44">
        <f>F9*E9</f>
        <v>4.430702592</v>
      </c>
      <c r="H9" s="14" t="s">
        <v>22</v>
      </c>
      <c r="I9" s="107">
        <v>69.06</v>
      </c>
      <c r="J9" s="53">
        <v>38</v>
      </c>
      <c r="K9" s="53">
        <v>59.98</v>
      </c>
      <c r="L9" s="45"/>
      <c r="M9" s="45"/>
      <c r="N9" s="46"/>
    </row>
    <row r="10" spans="1:14" s="13" customFormat="1" ht="24">
      <c r="A10" s="40">
        <f aca="true" t="shared" si="0" ref="A10:A32">+A9+1</f>
        <v>2</v>
      </c>
      <c r="B10" s="163">
        <v>38913</v>
      </c>
      <c r="C10" s="41">
        <v>0.52</v>
      </c>
      <c r="D10" s="41">
        <v>1.403</v>
      </c>
      <c r="E10" s="42">
        <f>D10*0.0864</f>
        <v>0.12121920000000001</v>
      </c>
      <c r="F10" s="43">
        <f>+AVERAGE(I10:K10)</f>
        <v>61.74666666666667</v>
      </c>
      <c r="G10" s="44">
        <f>F10*E10</f>
        <v>7.484881536000001</v>
      </c>
      <c r="H10" s="54" t="s">
        <v>41</v>
      </c>
      <c r="I10" s="107">
        <v>68.87</v>
      </c>
      <c r="J10" s="53">
        <v>65.49</v>
      </c>
      <c r="K10" s="53">
        <v>50.88</v>
      </c>
      <c r="L10" s="45"/>
      <c r="M10" s="45"/>
      <c r="N10" s="46"/>
    </row>
    <row r="11" spans="1:14" s="13" customFormat="1" ht="24.75" thickBot="1">
      <c r="A11" s="40">
        <f t="shared" si="0"/>
        <v>3</v>
      </c>
      <c r="B11" s="164">
        <v>38927</v>
      </c>
      <c r="C11" s="52">
        <v>0.62</v>
      </c>
      <c r="D11" s="52">
        <v>2.819</v>
      </c>
      <c r="E11" s="42">
        <f aca="true" t="shared" si="1" ref="E11:E264">D11*0.0864</f>
        <v>0.24356160000000002</v>
      </c>
      <c r="F11" s="52">
        <f>+AVERAGE(I11:K11)</f>
        <v>83.20333333333333</v>
      </c>
      <c r="G11" s="55">
        <f>F11*E11</f>
        <v>20.265136992000002</v>
      </c>
      <c r="H11" s="56" t="s">
        <v>42</v>
      </c>
      <c r="I11" s="108">
        <v>66.31</v>
      </c>
      <c r="J11" s="57">
        <v>104.9</v>
      </c>
      <c r="K11" s="57">
        <v>78.4</v>
      </c>
      <c r="L11" s="45"/>
      <c r="M11" s="45"/>
      <c r="N11" s="46"/>
    </row>
    <row r="12" spans="1:14" s="13" customFormat="1" ht="24">
      <c r="A12" s="40">
        <v>1</v>
      </c>
      <c r="B12" s="163">
        <v>39175</v>
      </c>
      <c r="C12" s="43">
        <v>442.465</v>
      </c>
      <c r="D12" s="43">
        <v>0.227</v>
      </c>
      <c r="E12" s="58">
        <f t="shared" si="1"/>
        <v>0.019612800000000003</v>
      </c>
      <c r="F12" s="43">
        <f aca="true" t="shared" si="2" ref="F12:F33">+AVERAGE(I12:K12)</f>
        <v>17.848333333333333</v>
      </c>
      <c r="G12" s="44">
        <f aca="true" t="shared" si="3" ref="G12:G33">F12*E12</f>
        <v>0.35005579200000003</v>
      </c>
      <c r="H12" s="54" t="s">
        <v>43</v>
      </c>
      <c r="I12" s="44">
        <v>16.708</v>
      </c>
      <c r="J12" s="47">
        <v>21.617</v>
      </c>
      <c r="K12" s="47">
        <v>15.22</v>
      </c>
      <c r="L12" s="45"/>
      <c r="M12" s="45"/>
      <c r="N12" s="46"/>
    </row>
    <row r="13" spans="1:14" s="13" customFormat="1" ht="24">
      <c r="A13" s="40">
        <v>2</v>
      </c>
      <c r="B13" s="163">
        <v>39211</v>
      </c>
      <c r="C13" s="43">
        <v>442.54</v>
      </c>
      <c r="D13" s="43">
        <v>0.639</v>
      </c>
      <c r="E13" s="42">
        <f t="shared" si="1"/>
        <v>0.055209600000000005</v>
      </c>
      <c r="F13" s="43">
        <f t="shared" si="2"/>
        <v>17.69185</v>
      </c>
      <c r="G13" s="44">
        <f t="shared" si="3"/>
        <v>0.97675996176</v>
      </c>
      <c r="H13" s="14" t="s">
        <v>44</v>
      </c>
      <c r="I13" s="44">
        <v>25.33155</v>
      </c>
      <c r="J13" s="47">
        <v>21.497</v>
      </c>
      <c r="K13" s="47">
        <v>6.247</v>
      </c>
      <c r="L13" s="45"/>
      <c r="M13" s="45"/>
      <c r="N13" s="46"/>
    </row>
    <row r="14" spans="1:14" s="13" customFormat="1" ht="24">
      <c r="A14" s="40">
        <v>3</v>
      </c>
      <c r="B14" s="163">
        <v>39224</v>
      </c>
      <c r="C14" s="43">
        <v>442.57</v>
      </c>
      <c r="D14" s="43">
        <v>0.845</v>
      </c>
      <c r="E14" s="42">
        <f t="shared" si="1"/>
        <v>0.073008</v>
      </c>
      <c r="F14" s="43">
        <f t="shared" si="2"/>
        <v>14.366886666666668</v>
      </c>
      <c r="G14" s="44">
        <f t="shared" si="3"/>
        <v>1.04889766176</v>
      </c>
      <c r="H14" s="14" t="s">
        <v>45</v>
      </c>
      <c r="I14" s="44">
        <v>21.97966</v>
      </c>
      <c r="J14" s="47">
        <v>15.549</v>
      </c>
      <c r="K14" s="47">
        <v>5.572</v>
      </c>
      <c r="L14" s="45"/>
      <c r="M14" s="45"/>
      <c r="N14" s="46"/>
    </row>
    <row r="15" spans="1:14" s="13" customFormat="1" ht="24">
      <c r="A15" s="40">
        <v>4</v>
      </c>
      <c r="B15" s="163">
        <v>39232</v>
      </c>
      <c r="C15" s="43">
        <v>442.57</v>
      </c>
      <c r="D15" s="43">
        <v>0.845</v>
      </c>
      <c r="E15" s="42">
        <f t="shared" si="1"/>
        <v>0.073008</v>
      </c>
      <c r="F15" s="43">
        <f t="shared" si="2"/>
        <v>9.816333333333334</v>
      </c>
      <c r="G15" s="44">
        <f t="shared" si="3"/>
        <v>0.7166708640000001</v>
      </c>
      <c r="H15" s="14" t="s">
        <v>46</v>
      </c>
      <c r="I15" s="44">
        <v>13.561</v>
      </c>
      <c r="J15" s="47">
        <v>10.216</v>
      </c>
      <c r="K15" s="47">
        <v>5.672</v>
      </c>
      <c r="L15" s="45"/>
      <c r="M15" s="45"/>
      <c r="N15" s="46"/>
    </row>
    <row r="16" spans="1:14" s="13" customFormat="1" ht="24">
      <c r="A16" s="40">
        <f t="shared" si="0"/>
        <v>5</v>
      </c>
      <c r="B16" s="163">
        <v>39245</v>
      </c>
      <c r="C16" s="43">
        <v>442.55</v>
      </c>
      <c r="D16" s="43">
        <v>0.58</v>
      </c>
      <c r="E16" s="42">
        <f t="shared" si="1"/>
        <v>0.050112</v>
      </c>
      <c r="F16" s="43">
        <f t="shared" si="2"/>
        <v>8.060666666666666</v>
      </c>
      <c r="G16" s="44">
        <f t="shared" si="3"/>
        <v>0.40393612799999995</v>
      </c>
      <c r="H16" s="40" t="s">
        <v>47</v>
      </c>
      <c r="I16" s="44">
        <v>8.187</v>
      </c>
      <c r="J16" s="47">
        <v>7.494</v>
      </c>
      <c r="K16" s="47">
        <v>8.501</v>
      </c>
      <c r="L16" s="45"/>
      <c r="M16" s="45"/>
      <c r="N16" s="46"/>
    </row>
    <row r="17" spans="1:14" s="13" customFormat="1" ht="24">
      <c r="A17" s="40">
        <f t="shared" si="0"/>
        <v>6</v>
      </c>
      <c r="B17" s="163">
        <v>39253</v>
      </c>
      <c r="C17" s="43">
        <v>442.56</v>
      </c>
      <c r="D17" s="43">
        <v>0.812</v>
      </c>
      <c r="E17" s="42">
        <f t="shared" si="1"/>
        <v>0.0701568</v>
      </c>
      <c r="F17" s="43">
        <f t="shared" si="2"/>
        <v>47.649</v>
      </c>
      <c r="G17" s="44">
        <f t="shared" si="3"/>
        <v>3.3429013632</v>
      </c>
      <c r="H17" s="40" t="s">
        <v>48</v>
      </c>
      <c r="I17" s="44">
        <v>46.332</v>
      </c>
      <c r="J17" s="47">
        <v>40.587</v>
      </c>
      <c r="K17" s="47">
        <v>56.028</v>
      </c>
      <c r="L17" s="45"/>
      <c r="M17" s="45"/>
      <c r="N17" s="46"/>
    </row>
    <row r="18" spans="1:14" s="13" customFormat="1" ht="24">
      <c r="A18" s="40">
        <f t="shared" si="0"/>
        <v>7</v>
      </c>
      <c r="B18" s="163">
        <v>39262</v>
      </c>
      <c r="C18" s="43">
        <v>442.7</v>
      </c>
      <c r="D18" s="43">
        <v>2.228</v>
      </c>
      <c r="E18" s="42">
        <f t="shared" si="1"/>
        <v>0.19249920000000004</v>
      </c>
      <c r="F18" s="43">
        <f t="shared" si="2"/>
        <v>18.366</v>
      </c>
      <c r="G18" s="44">
        <f t="shared" si="3"/>
        <v>3.5354403072000005</v>
      </c>
      <c r="H18" s="40" t="s">
        <v>49</v>
      </c>
      <c r="I18" s="44">
        <v>19.601</v>
      </c>
      <c r="J18" s="47">
        <v>19.84</v>
      </c>
      <c r="K18" s="47">
        <v>15.657</v>
      </c>
      <c r="L18" s="45"/>
      <c r="M18" s="45"/>
      <c r="N18" s="46"/>
    </row>
    <row r="19" spans="1:14" s="13" customFormat="1" ht="24">
      <c r="A19" s="40">
        <f t="shared" si="0"/>
        <v>8</v>
      </c>
      <c r="B19" s="163">
        <v>39273</v>
      </c>
      <c r="C19" s="43">
        <v>442.57</v>
      </c>
      <c r="D19" s="43">
        <v>0.848</v>
      </c>
      <c r="E19" s="42">
        <f t="shared" si="1"/>
        <v>0.0732672</v>
      </c>
      <c r="F19" s="43">
        <f t="shared" si="2"/>
        <v>6.078333333333333</v>
      </c>
      <c r="G19" s="44">
        <f t="shared" si="3"/>
        <v>0.445342464</v>
      </c>
      <c r="H19" s="40" t="s">
        <v>50</v>
      </c>
      <c r="I19" s="44">
        <v>2.06</v>
      </c>
      <c r="J19" s="47">
        <v>4.614</v>
      </c>
      <c r="K19" s="47">
        <v>11.561</v>
      </c>
      <c r="L19" s="45"/>
      <c r="M19" s="45"/>
      <c r="N19" s="46"/>
    </row>
    <row r="20" spans="1:14" s="13" customFormat="1" ht="24">
      <c r="A20" s="40">
        <f t="shared" si="0"/>
        <v>9</v>
      </c>
      <c r="B20" s="163">
        <v>39281</v>
      </c>
      <c r="C20" s="43">
        <v>442.54</v>
      </c>
      <c r="D20" s="43">
        <v>0.533</v>
      </c>
      <c r="E20" s="42">
        <f t="shared" si="1"/>
        <v>0.04605120000000001</v>
      </c>
      <c r="F20" s="43">
        <f t="shared" si="2"/>
        <v>8.504666666666667</v>
      </c>
      <c r="G20" s="44">
        <f t="shared" si="3"/>
        <v>0.3916501056000001</v>
      </c>
      <c r="H20" s="40" t="s">
        <v>51</v>
      </c>
      <c r="I20" s="44">
        <v>11.608</v>
      </c>
      <c r="J20" s="47">
        <v>8.27</v>
      </c>
      <c r="K20" s="47">
        <v>5.636</v>
      </c>
      <c r="L20" s="45"/>
      <c r="M20" s="45"/>
      <c r="N20" s="46"/>
    </row>
    <row r="21" spans="1:14" s="13" customFormat="1" ht="24">
      <c r="A21" s="40">
        <f t="shared" si="0"/>
        <v>10</v>
      </c>
      <c r="B21" s="163">
        <v>39292</v>
      </c>
      <c r="C21" s="43">
        <v>442.62</v>
      </c>
      <c r="D21" s="43">
        <v>1.216</v>
      </c>
      <c r="E21" s="42">
        <f t="shared" si="1"/>
        <v>0.1050624</v>
      </c>
      <c r="F21" s="43">
        <f t="shared" si="2"/>
        <v>10.829333333333333</v>
      </c>
      <c r="G21" s="44">
        <f t="shared" si="3"/>
        <v>1.1377557504</v>
      </c>
      <c r="H21" s="40" t="s">
        <v>52</v>
      </c>
      <c r="I21" s="44">
        <v>6.824</v>
      </c>
      <c r="J21" s="47">
        <v>8.341</v>
      </c>
      <c r="K21" s="47">
        <v>17.323</v>
      </c>
      <c r="L21" s="45"/>
      <c r="M21" s="45"/>
      <c r="N21" s="46"/>
    </row>
    <row r="22" spans="1:14" s="13" customFormat="1" ht="24">
      <c r="A22" s="40">
        <f t="shared" si="0"/>
        <v>11</v>
      </c>
      <c r="B22" s="163">
        <v>39302</v>
      </c>
      <c r="C22" s="43">
        <v>442.55</v>
      </c>
      <c r="D22" s="59">
        <v>0.641</v>
      </c>
      <c r="E22" s="42">
        <f t="shared" si="1"/>
        <v>0.055382400000000005</v>
      </c>
      <c r="F22" s="43">
        <f t="shared" si="2"/>
        <v>18.113333333333333</v>
      </c>
      <c r="G22" s="44">
        <f t="shared" si="3"/>
        <v>1.0031598720000001</v>
      </c>
      <c r="H22" s="40" t="s">
        <v>53</v>
      </c>
      <c r="I22" s="44">
        <v>21.942</v>
      </c>
      <c r="J22" s="47">
        <v>16.374</v>
      </c>
      <c r="K22" s="47">
        <v>16.024</v>
      </c>
      <c r="L22" s="45"/>
      <c r="M22" s="45"/>
      <c r="N22" s="46"/>
    </row>
    <row r="23" spans="1:14" s="13" customFormat="1" ht="24">
      <c r="A23" s="40">
        <f t="shared" si="0"/>
        <v>12</v>
      </c>
      <c r="B23" s="163">
        <v>39315</v>
      </c>
      <c r="C23" s="43">
        <v>442.63</v>
      </c>
      <c r="D23" s="59">
        <v>1.517</v>
      </c>
      <c r="E23" s="42">
        <f t="shared" si="1"/>
        <v>0.13106879999999999</v>
      </c>
      <c r="F23" s="43">
        <f t="shared" si="2"/>
        <v>20.265333333333334</v>
      </c>
      <c r="G23" s="44">
        <f t="shared" si="3"/>
        <v>2.6561529216</v>
      </c>
      <c r="H23" s="40" t="s">
        <v>54</v>
      </c>
      <c r="I23" s="44">
        <v>17.747</v>
      </c>
      <c r="J23" s="47">
        <v>19.433</v>
      </c>
      <c r="K23" s="47">
        <v>23.616</v>
      </c>
      <c r="L23" s="45"/>
      <c r="M23" s="45"/>
      <c r="N23" s="46"/>
    </row>
    <row r="24" spans="1:14" s="13" customFormat="1" ht="24">
      <c r="A24" s="40">
        <f t="shared" si="0"/>
        <v>13</v>
      </c>
      <c r="B24" s="163">
        <v>39320</v>
      </c>
      <c r="C24" s="43">
        <v>442.93</v>
      </c>
      <c r="D24" s="59">
        <v>5.433</v>
      </c>
      <c r="E24" s="42">
        <f t="shared" si="1"/>
        <v>0.46941120000000003</v>
      </c>
      <c r="F24" s="43">
        <f t="shared" si="2"/>
        <v>70.96</v>
      </c>
      <c r="G24" s="44">
        <f t="shared" si="3"/>
        <v>33.309418752</v>
      </c>
      <c r="H24" s="40" t="s">
        <v>55</v>
      </c>
      <c r="I24" s="44">
        <v>66.09</v>
      </c>
      <c r="J24" s="47">
        <v>65.605</v>
      </c>
      <c r="K24" s="47">
        <v>81.185</v>
      </c>
      <c r="L24" s="45"/>
      <c r="M24" s="45"/>
      <c r="N24" s="46"/>
    </row>
    <row r="25" spans="1:14" s="13" customFormat="1" ht="24">
      <c r="A25" s="40">
        <f t="shared" si="0"/>
        <v>14</v>
      </c>
      <c r="B25" s="163">
        <v>39328</v>
      </c>
      <c r="C25" s="43">
        <v>442.73</v>
      </c>
      <c r="D25" s="59">
        <v>1.588</v>
      </c>
      <c r="E25" s="42">
        <f t="shared" si="1"/>
        <v>0.13720320000000003</v>
      </c>
      <c r="F25" s="43">
        <f t="shared" si="2"/>
        <v>33.47233333333333</v>
      </c>
      <c r="G25" s="44">
        <f t="shared" si="3"/>
        <v>4.592511244800001</v>
      </c>
      <c r="H25" s="40" t="s">
        <v>56</v>
      </c>
      <c r="I25" s="44">
        <v>29.627</v>
      </c>
      <c r="J25" s="47">
        <v>32.276</v>
      </c>
      <c r="K25" s="47">
        <v>38.514</v>
      </c>
      <c r="L25" s="45"/>
      <c r="M25" s="45"/>
      <c r="N25" s="46"/>
    </row>
    <row r="26" spans="1:14" s="13" customFormat="1" ht="24">
      <c r="A26" s="40">
        <f t="shared" si="0"/>
        <v>15</v>
      </c>
      <c r="B26" s="163">
        <v>39344</v>
      </c>
      <c r="C26" s="43">
        <v>442.65</v>
      </c>
      <c r="D26" s="59">
        <v>1.384</v>
      </c>
      <c r="E26" s="42">
        <f t="shared" si="1"/>
        <v>0.11957759999999999</v>
      </c>
      <c r="F26" s="43">
        <f t="shared" si="2"/>
        <v>27.566666666666663</v>
      </c>
      <c r="G26" s="44">
        <f t="shared" si="3"/>
        <v>3.2963558399999995</v>
      </c>
      <c r="H26" s="40" t="s">
        <v>57</v>
      </c>
      <c r="I26" s="44">
        <v>25.365</v>
      </c>
      <c r="J26" s="47">
        <v>21.791</v>
      </c>
      <c r="K26" s="47">
        <v>35.544</v>
      </c>
      <c r="L26" s="45"/>
      <c r="M26" s="45"/>
      <c r="N26" s="46"/>
    </row>
    <row r="27" spans="1:14" s="13" customFormat="1" ht="24">
      <c r="A27" s="40">
        <f t="shared" si="0"/>
        <v>16</v>
      </c>
      <c r="B27" s="163">
        <v>39353</v>
      </c>
      <c r="C27" s="43">
        <v>442.8</v>
      </c>
      <c r="D27" s="59">
        <v>2.677</v>
      </c>
      <c r="E27" s="42">
        <f t="shared" si="1"/>
        <v>0.23129280000000002</v>
      </c>
      <c r="F27" s="43">
        <f t="shared" si="2"/>
        <v>2.906</v>
      </c>
      <c r="G27" s="44">
        <f t="shared" si="3"/>
        <v>0.6721368768000001</v>
      </c>
      <c r="H27" s="40" t="s">
        <v>58</v>
      </c>
      <c r="I27" s="44">
        <v>0.477</v>
      </c>
      <c r="J27" s="47">
        <v>5.651</v>
      </c>
      <c r="K27" s="47">
        <v>2.59</v>
      </c>
      <c r="L27" s="45"/>
      <c r="M27" s="45"/>
      <c r="N27" s="46"/>
    </row>
    <row r="28" spans="1:14" s="13" customFormat="1" ht="24">
      <c r="A28" s="40">
        <f t="shared" si="0"/>
        <v>17</v>
      </c>
      <c r="B28" s="163">
        <v>39364</v>
      </c>
      <c r="C28" s="43">
        <v>442.68</v>
      </c>
      <c r="D28" s="59">
        <v>2.031</v>
      </c>
      <c r="E28" s="42">
        <f t="shared" si="1"/>
        <v>0.17547840000000003</v>
      </c>
      <c r="F28" s="43">
        <f t="shared" si="2"/>
        <v>6.428666666666667</v>
      </c>
      <c r="G28" s="44">
        <f t="shared" si="3"/>
        <v>1.1280921408000004</v>
      </c>
      <c r="H28" s="40" t="s">
        <v>59</v>
      </c>
      <c r="I28" s="44">
        <v>3.891</v>
      </c>
      <c r="J28" s="47">
        <v>14.595</v>
      </c>
      <c r="K28" s="47">
        <v>0.8</v>
      </c>
      <c r="L28" s="45"/>
      <c r="M28" s="45"/>
      <c r="N28" s="46"/>
    </row>
    <row r="29" spans="1:14" s="13" customFormat="1" ht="24">
      <c r="A29" s="40">
        <f t="shared" si="0"/>
        <v>18</v>
      </c>
      <c r="B29" s="163">
        <v>39371</v>
      </c>
      <c r="C29" s="43">
        <v>442.7</v>
      </c>
      <c r="D29" s="59">
        <v>2.274</v>
      </c>
      <c r="E29" s="42">
        <f t="shared" si="1"/>
        <v>0.19647360000000003</v>
      </c>
      <c r="F29" s="43">
        <f t="shared" si="2"/>
        <v>31.142666666666667</v>
      </c>
      <c r="G29" s="44">
        <f t="shared" si="3"/>
        <v>6.118711833600001</v>
      </c>
      <c r="H29" s="40" t="s">
        <v>60</v>
      </c>
      <c r="I29" s="44">
        <v>28.683</v>
      </c>
      <c r="J29" s="47">
        <v>41.97</v>
      </c>
      <c r="K29" s="47">
        <v>22.775</v>
      </c>
      <c r="L29" s="45"/>
      <c r="M29" s="45"/>
      <c r="N29" s="46"/>
    </row>
    <row r="30" spans="1:14" s="13" customFormat="1" ht="24">
      <c r="A30" s="40">
        <f t="shared" si="0"/>
        <v>19</v>
      </c>
      <c r="B30" s="163">
        <v>39379</v>
      </c>
      <c r="C30" s="43">
        <v>442.6</v>
      </c>
      <c r="D30" s="59">
        <v>1.348</v>
      </c>
      <c r="E30" s="42">
        <f t="shared" si="1"/>
        <v>0.1164672</v>
      </c>
      <c r="F30" s="43">
        <f t="shared" si="2"/>
        <v>15.923</v>
      </c>
      <c r="G30" s="44">
        <f t="shared" si="3"/>
        <v>1.8545072256000001</v>
      </c>
      <c r="H30" s="40" t="s">
        <v>61</v>
      </c>
      <c r="I30" s="44">
        <v>17.55</v>
      </c>
      <c r="J30" s="47">
        <v>15.423</v>
      </c>
      <c r="K30" s="47">
        <v>14.796</v>
      </c>
      <c r="L30" s="45"/>
      <c r="M30" s="45"/>
      <c r="N30" s="46"/>
    </row>
    <row r="31" spans="1:14" s="13" customFormat="1" ht="24">
      <c r="A31" s="40">
        <f t="shared" si="0"/>
        <v>20</v>
      </c>
      <c r="B31" s="163">
        <v>39393</v>
      </c>
      <c r="C31" s="43">
        <v>442.6</v>
      </c>
      <c r="D31" s="43">
        <v>0.998</v>
      </c>
      <c r="E31" s="42">
        <f t="shared" si="1"/>
        <v>0.0862272</v>
      </c>
      <c r="F31" s="43">
        <f t="shared" si="2"/>
        <v>35.692</v>
      </c>
      <c r="G31" s="44">
        <f t="shared" si="3"/>
        <v>3.0776212224000004</v>
      </c>
      <c r="H31" s="40" t="s">
        <v>62</v>
      </c>
      <c r="I31" s="44">
        <v>36.467</v>
      </c>
      <c r="J31" s="47">
        <v>37.157</v>
      </c>
      <c r="K31" s="47">
        <v>33.452</v>
      </c>
      <c r="L31" s="45"/>
      <c r="M31" s="45"/>
      <c r="N31" s="46"/>
    </row>
    <row r="32" spans="1:14" s="13" customFormat="1" ht="24">
      <c r="A32" s="40">
        <f t="shared" si="0"/>
        <v>21</v>
      </c>
      <c r="B32" s="163">
        <v>39402</v>
      </c>
      <c r="C32" s="43">
        <v>442.57</v>
      </c>
      <c r="D32" s="43">
        <v>0.884</v>
      </c>
      <c r="E32" s="42">
        <f t="shared" si="1"/>
        <v>0.0763776</v>
      </c>
      <c r="F32" s="43">
        <f t="shared" si="2"/>
        <v>35.580999999999996</v>
      </c>
      <c r="G32" s="44">
        <f t="shared" si="3"/>
        <v>2.7175913856</v>
      </c>
      <c r="H32" s="40" t="s">
        <v>63</v>
      </c>
      <c r="I32" s="44">
        <v>37.255</v>
      </c>
      <c r="J32" s="47">
        <v>32.124</v>
      </c>
      <c r="K32" s="47">
        <v>37.364</v>
      </c>
      <c r="L32" s="45"/>
      <c r="M32" s="45"/>
      <c r="N32" s="46"/>
    </row>
    <row r="33" spans="1:14" ht="24.75" thickBot="1">
      <c r="A33" s="60">
        <v>22</v>
      </c>
      <c r="B33" s="165">
        <v>39416</v>
      </c>
      <c r="C33" s="50">
        <v>442.53</v>
      </c>
      <c r="D33" s="50">
        <v>0.607</v>
      </c>
      <c r="E33" s="61">
        <f t="shared" si="1"/>
        <v>0.0524448</v>
      </c>
      <c r="F33" s="52">
        <f t="shared" si="2"/>
        <v>41.27066666666666</v>
      </c>
      <c r="G33" s="55">
        <f t="shared" si="3"/>
        <v>2.1644318592</v>
      </c>
      <c r="H33" s="56" t="s">
        <v>64</v>
      </c>
      <c r="I33" s="55">
        <v>42.638</v>
      </c>
      <c r="J33" s="62">
        <v>31.781</v>
      </c>
      <c r="K33" s="62">
        <v>49.393</v>
      </c>
      <c r="L33" s="37"/>
      <c r="M33" s="37"/>
      <c r="N33" s="11"/>
    </row>
    <row r="34" spans="1:14" ht="24">
      <c r="A34" s="10">
        <v>1</v>
      </c>
      <c r="B34" s="166">
        <v>39541</v>
      </c>
      <c r="C34" s="35">
        <v>442.46</v>
      </c>
      <c r="D34" s="35">
        <v>0.245</v>
      </c>
      <c r="E34" s="42">
        <f t="shared" si="1"/>
        <v>0.021168</v>
      </c>
      <c r="F34" s="43">
        <f aca="true" t="shared" si="4" ref="F34:F40">+AVERAGE(I34:K34)</f>
        <v>4.3566666666666665</v>
      </c>
      <c r="G34" s="44">
        <f aca="true" t="shared" si="5" ref="G34:G40">F34*E34</f>
        <v>0.09222192</v>
      </c>
      <c r="H34" s="14" t="s">
        <v>43</v>
      </c>
      <c r="I34" s="44">
        <v>5.17</v>
      </c>
      <c r="J34" s="47">
        <v>2.507</v>
      </c>
      <c r="K34" s="47">
        <v>5.393</v>
      </c>
      <c r="L34" s="37"/>
      <c r="M34" s="37"/>
      <c r="N34" s="11"/>
    </row>
    <row r="35" spans="1:14" ht="24">
      <c r="A35" s="10">
        <f>+A34+1</f>
        <v>2</v>
      </c>
      <c r="B35" s="166">
        <v>39549</v>
      </c>
      <c r="C35" s="35">
        <v>442.48</v>
      </c>
      <c r="D35" s="35">
        <v>0.292</v>
      </c>
      <c r="E35" s="42">
        <f t="shared" si="1"/>
        <v>0.0252288</v>
      </c>
      <c r="F35" s="43">
        <f t="shared" si="4"/>
        <v>3.513333333333333</v>
      </c>
      <c r="G35" s="44">
        <f t="shared" si="5"/>
        <v>0.088637184</v>
      </c>
      <c r="H35" s="12" t="s">
        <v>44</v>
      </c>
      <c r="I35" s="44">
        <v>1.71</v>
      </c>
      <c r="J35" s="47">
        <v>4.43</v>
      </c>
      <c r="K35" s="47">
        <v>4.4</v>
      </c>
      <c r="L35" s="37"/>
      <c r="M35" s="37"/>
      <c r="N35" s="11"/>
    </row>
    <row r="36" spans="1:14" ht="24">
      <c r="A36" s="10">
        <f aca="true" t="shared" si="6" ref="A36:A42">+A35+1</f>
        <v>3</v>
      </c>
      <c r="B36" s="166">
        <v>39560</v>
      </c>
      <c r="C36" s="35">
        <v>442.44</v>
      </c>
      <c r="D36" s="35">
        <v>0.122</v>
      </c>
      <c r="E36" s="42">
        <f t="shared" si="1"/>
        <v>0.0105408</v>
      </c>
      <c r="F36" s="43">
        <f t="shared" si="4"/>
        <v>7.456</v>
      </c>
      <c r="G36" s="44">
        <f t="shared" si="5"/>
        <v>0.0785922048</v>
      </c>
      <c r="H36" s="12" t="s">
        <v>45</v>
      </c>
      <c r="I36" s="44">
        <v>6.637</v>
      </c>
      <c r="J36" s="47">
        <v>6.844</v>
      </c>
      <c r="K36" s="47">
        <v>8.887</v>
      </c>
      <c r="L36" s="37"/>
      <c r="M36" s="37"/>
      <c r="N36" s="11"/>
    </row>
    <row r="37" spans="1:14" ht="24">
      <c r="A37" s="10">
        <f t="shared" si="6"/>
        <v>4</v>
      </c>
      <c r="B37" s="166">
        <v>39570</v>
      </c>
      <c r="C37" s="35">
        <v>442.55</v>
      </c>
      <c r="D37" s="35">
        <v>0.537</v>
      </c>
      <c r="E37" s="36">
        <f t="shared" si="1"/>
        <v>0.0463968</v>
      </c>
      <c r="F37" s="43">
        <f t="shared" si="4"/>
        <v>4.357</v>
      </c>
      <c r="G37" s="44">
        <f t="shared" si="5"/>
        <v>0.2021508576</v>
      </c>
      <c r="H37" s="12" t="s">
        <v>46</v>
      </c>
      <c r="I37" s="44">
        <v>7.283</v>
      </c>
      <c r="J37" s="47">
        <v>2.798</v>
      </c>
      <c r="K37" s="47">
        <v>2.99</v>
      </c>
      <c r="L37" s="37"/>
      <c r="M37" s="37"/>
      <c r="N37" s="11"/>
    </row>
    <row r="38" spans="1:14" ht="24">
      <c r="A38" s="10">
        <f t="shared" si="6"/>
        <v>5</v>
      </c>
      <c r="B38" s="166">
        <v>39589</v>
      </c>
      <c r="C38" s="35">
        <v>442.52</v>
      </c>
      <c r="D38" s="35">
        <v>0.518</v>
      </c>
      <c r="E38" s="36">
        <f t="shared" si="1"/>
        <v>0.0447552</v>
      </c>
      <c r="F38" s="43">
        <f t="shared" si="4"/>
        <v>15.168000000000001</v>
      </c>
      <c r="G38" s="44">
        <f t="shared" si="5"/>
        <v>0.6788468736000001</v>
      </c>
      <c r="H38" s="10" t="s">
        <v>47</v>
      </c>
      <c r="I38" s="44">
        <v>13.948</v>
      </c>
      <c r="J38" s="47">
        <v>13.543</v>
      </c>
      <c r="K38" s="47">
        <v>18.013</v>
      </c>
      <c r="L38" s="37"/>
      <c r="M38" s="37"/>
      <c r="N38" s="11"/>
    </row>
    <row r="39" spans="1:14" ht="24">
      <c r="A39" s="10">
        <f t="shared" si="6"/>
        <v>6</v>
      </c>
      <c r="B39" s="166">
        <v>39594</v>
      </c>
      <c r="C39" s="35">
        <v>442.53</v>
      </c>
      <c r="D39" s="35">
        <v>0.495</v>
      </c>
      <c r="E39" s="36">
        <f t="shared" si="1"/>
        <v>0.042768</v>
      </c>
      <c r="F39" s="43">
        <f t="shared" si="4"/>
        <v>17.206333333333333</v>
      </c>
      <c r="G39" s="44">
        <f t="shared" si="5"/>
        <v>0.735880464</v>
      </c>
      <c r="H39" s="10" t="s">
        <v>48</v>
      </c>
      <c r="I39" s="44">
        <v>13.594</v>
      </c>
      <c r="J39" s="47">
        <v>21.289</v>
      </c>
      <c r="K39" s="47">
        <v>16.736</v>
      </c>
      <c r="L39" s="37"/>
      <c r="M39" s="37"/>
      <c r="N39" s="11"/>
    </row>
    <row r="40" spans="1:14" ht="24">
      <c r="A40" s="10">
        <f t="shared" si="6"/>
        <v>7</v>
      </c>
      <c r="B40" s="166">
        <v>39603</v>
      </c>
      <c r="C40" s="35">
        <v>442.59</v>
      </c>
      <c r="D40" s="35">
        <v>0.976</v>
      </c>
      <c r="E40" s="36">
        <f t="shared" si="1"/>
        <v>0.0843264</v>
      </c>
      <c r="F40" s="43">
        <f t="shared" si="4"/>
        <v>13.67</v>
      </c>
      <c r="G40" s="44">
        <f t="shared" si="5"/>
        <v>1.152741888</v>
      </c>
      <c r="H40" s="10" t="s">
        <v>49</v>
      </c>
      <c r="I40" s="44">
        <v>15.64</v>
      </c>
      <c r="J40" s="47">
        <v>1.83</v>
      </c>
      <c r="K40" s="47">
        <v>23.54</v>
      </c>
      <c r="L40" s="37"/>
      <c r="M40" s="37"/>
      <c r="N40" s="11"/>
    </row>
    <row r="41" spans="1:14" ht="24">
      <c r="A41" s="10">
        <f t="shared" si="6"/>
        <v>8</v>
      </c>
      <c r="B41" s="166">
        <v>39615</v>
      </c>
      <c r="C41" s="35">
        <v>442.58</v>
      </c>
      <c r="D41" s="35">
        <v>0.578</v>
      </c>
      <c r="E41" s="36">
        <f t="shared" si="1"/>
        <v>0.049939199999999996</v>
      </c>
      <c r="F41" s="43">
        <f aca="true" t="shared" si="7" ref="F41:F49">+AVERAGE(I41:K41)</f>
        <v>3.5733333333333337</v>
      </c>
      <c r="G41" s="44">
        <f aca="true" t="shared" si="8" ref="G41:G49">F41*E41</f>
        <v>0.178449408</v>
      </c>
      <c r="H41" s="10" t="s">
        <v>50</v>
      </c>
      <c r="I41" s="44">
        <v>0</v>
      </c>
      <c r="J41" s="47">
        <v>0.458</v>
      </c>
      <c r="K41" s="47">
        <v>10.262</v>
      </c>
      <c r="L41" s="37"/>
      <c r="M41" s="37"/>
      <c r="N41" s="11"/>
    </row>
    <row r="42" spans="1:14" ht="24">
      <c r="A42" s="10">
        <f t="shared" si="6"/>
        <v>9</v>
      </c>
      <c r="B42" s="166">
        <v>39629</v>
      </c>
      <c r="C42" s="35">
        <v>442.63</v>
      </c>
      <c r="D42" s="35">
        <v>0.653</v>
      </c>
      <c r="E42" s="36">
        <f t="shared" si="1"/>
        <v>0.0564192</v>
      </c>
      <c r="F42" s="43">
        <f t="shared" si="7"/>
        <v>5.2250000000000005</v>
      </c>
      <c r="G42" s="44">
        <f t="shared" si="8"/>
        <v>0.29479032000000005</v>
      </c>
      <c r="H42" s="10" t="s">
        <v>51</v>
      </c>
      <c r="I42" s="44">
        <v>0</v>
      </c>
      <c r="J42" s="47">
        <v>1.47</v>
      </c>
      <c r="K42" s="47">
        <v>14.205</v>
      </c>
      <c r="L42" s="37"/>
      <c r="M42" s="37"/>
      <c r="N42" s="11"/>
    </row>
    <row r="43" spans="1:14" ht="24">
      <c r="A43" s="10">
        <f aca="true" t="shared" si="9" ref="A43:A63">+A42+1</f>
        <v>10</v>
      </c>
      <c r="B43" s="166">
        <v>39633</v>
      </c>
      <c r="C43" s="35">
        <v>442.63</v>
      </c>
      <c r="D43" s="35">
        <v>0.712</v>
      </c>
      <c r="E43" s="36">
        <f t="shared" si="1"/>
        <v>0.0615168</v>
      </c>
      <c r="F43" s="43">
        <f t="shared" si="7"/>
        <v>37.849333333333334</v>
      </c>
      <c r="G43" s="44">
        <f t="shared" si="8"/>
        <v>2.3283698688000003</v>
      </c>
      <c r="H43" s="10" t="s">
        <v>52</v>
      </c>
      <c r="I43" s="44">
        <v>35.347</v>
      </c>
      <c r="J43" s="47">
        <v>45.677</v>
      </c>
      <c r="K43" s="47">
        <v>32.524</v>
      </c>
      <c r="L43" s="37"/>
      <c r="M43" s="37"/>
      <c r="N43" s="11"/>
    </row>
    <row r="44" spans="1:14" ht="24">
      <c r="A44" s="10">
        <f t="shared" si="9"/>
        <v>11</v>
      </c>
      <c r="B44" s="166">
        <v>39645</v>
      </c>
      <c r="C44" s="35">
        <v>442.68</v>
      </c>
      <c r="D44" s="35">
        <v>0.831</v>
      </c>
      <c r="E44" s="36">
        <f t="shared" si="1"/>
        <v>0.0717984</v>
      </c>
      <c r="F44" s="43">
        <f t="shared" si="7"/>
        <v>35.219</v>
      </c>
      <c r="G44" s="44">
        <f t="shared" si="8"/>
        <v>2.5286678496</v>
      </c>
      <c r="H44" s="10" t="s">
        <v>53</v>
      </c>
      <c r="I44" s="44">
        <v>37.309</v>
      </c>
      <c r="J44" s="47">
        <v>47.025</v>
      </c>
      <c r="K44" s="47">
        <v>21.323</v>
      </c>
      <c r="L44" s="37"/>
      <c r="M44" s="37"/>
      <c r="N44" s="11"/>
    </row>
    <row r="45" spans="1:14" ht="24">
      <c r="A45" s="10">
        <f t="shared" si="9"/>
        <v>12</v>
      </c>
      <c r="B45" s="166">
        <v>39658</v>
      </c>
      <c r="C45" s="35">
        <v>442.76</v>
      </c>
      <c r="D45" s="35">
        <v>1.606</v>
      </c>
      <c r="E45" s="36">
        <f t="shared" si="1"/>
        <v>0.1387584</v>
      </c>
      <c r="F45" s="43">
        <f t="shared" si="7"/>
        <v>18.924666666666663</v>
      </c>
      <c r="G45" s="44">
        <f t="shared" si="8"/>
        <v>2.6259564671999995</v>
      </c>
      <c r="H45" s="10" t="s">
        <v>54</v>
      </c>
      <c r="I45" s="44">
        <v>27.32</v>
      </c>
      <c r="J45" s="47">
        <v>16.953</v>
      </c>
      <c r="K45" s="47">
        <v>12.501</v>
      </c>
      <c r="L45" s="37"/>
      <c r="M45" s="37"/>
      <c r="N45" s="11"/>
    </row>
    <row r="46" spans="1:14" ht="24">
      <c r="A46" s="10">
        <f t="shared" si="9"/>
        <v>13</v>
      </c>
      <c r="B46" s="166">
        <v>39664</v>
      </c>
      <c r="C46" s="35">
        <v>442.78</v>
      </c>
      <c r="D46" s="35">
        <v>1.83</v>
      </c>
      <c r="E46" s="36">
        <f t="shared" si="1"/>
        <v>0.158112</v>
      </c>
      <c r="F46" s="43">
        <f t="shared" si="7"/>
        <v>16.509333333333334</v>
      </c>
      <c r="G46" s="44">
        <f t="shared" si="8"/>
        <v>2.610323712</v>
      </c>
      <c r="H46" s="10" t="s">
        <v>55</v>
      </c>
      <c r="I46" s="44">
        <v>13.942</v>
      </c>
      <c r="J46" s="47">
        <v>18.713</v>
      </c>
      <c r="K46" s="47">
        <v>16.873</v>
      </c>
      <c r="L46" s="37"/>
      <c r="M46" s="37"/>
      <c r="N46" s="11"/>
    </row>
    <row r="47" spans="1:14" ht="24">
      <c r="A47" s="10">
        <f t="shared" si="9"/>
        <v>14</v>
      </c>
      <c r="B47" s="166">
        <v>39678</v>
      </c>
      <c r="C47" s="35">
        <v>442.81</v>
      </c>
      <c r="D47" s="35">
        <v>2.163</v>
      </c>
      <c r="E47" s="36">
        <f t="shared" si="1"/>
        <v>0.1868832</v>
      </c>
      <c r="F47" s="43">
        <f t="shared" si="7"/>
        <v>7.444</v>
      </c>
      <c r="G47" s="44">
        <f t="shared" si="8"/>
        <v>1.3911585408</v>
      </c>
      <c r="H47" s="10" t="s">
        <v>56</v>
      </c>
      <c r="I47" s="44">
        <v>7.323</v>
      </c>
      <c r="J47" s="47">
        <v>0.912</v>
      </c>
      <c r="K47" s="47">
        <v>14.097</v>
      </c>
      <c r="L47" s="37"/>
      <c r="M47" s="37"/>
      <c r="N47" s="11"/>
    </row>
    <row r="48" spans="1:14" ht="24">
      <c r="A48" s="10">
        <f t="shared" si="9"/>
        <v>15</v>
      </c>
      <c r="B48" s="166">
        <v>39687</v>
      </c>
      <c r="C48" s="35">
        <v>442.9</v>
      </c>
      <c r="D48" s="35">
        <v>2.359</v>
      </c>
      <c r="E48" s="36">
        <f t="shared" si="1"/>
        <v>0.20381760000000002</v>
      </c>
      <c r="F48" s="43">
        <f t="shared" si="7"/>
        <v>76.94633333333333</v>
      </c>
      <c r="G48" s="44">
        <f t="shared" si="8"/>
        <v>15.6830169888</v>
      </c>
      <c r="H48" s="10" t="s">
        <v>57</v>
      </c>
      <c r="I48" s="44">
        <v>75.507</v>
      </c>
      <c r="J48" s="47">
        <v>75.921</v>
      </c>
      <c r="K48" s="47">
        <v>79.411</v>
      </c>
      <c r="L48" s="37"/>
      <c r="M48" s="37"/>
      <c r="N48" s="11"/>
    </row>
    <row r="49" spans="1:14" ht="24">
      <c r="A49" s="10">
        <f t="shared" si="9"/>
        <v>16</v>
      </c>
      <c r="B49" s="166">
        <v>39699</v>
      </c>
      <c r="C49" s="35">
        <v>442.96</v>
      </c>
      <c r="D49" s="35">
        <v>2.86</v>
      </c>
      <c r="E49" s="36">
        <f t="shared" si="1"/>
        <v>0.247104</v>
      </c>
      <c r="F49" s="43">
        <f t="shared" si="7"/>
        <v>30.339333333333332</v>
      </c>
      <c r="G49" s="44">
        <f t="shared" si="8"/>
        <v>7.496970623999999</v>
      </c>
      <c r="H49" s="10" t="s">
        <v>58</v>
      </c>
      <c r="I49" s="44">
        <v>30.21</v>
      </c>
      <c r="J49" s="47">
        <v>31.634</v>
      </c>
      <c r="K49" s="47">
        <v>29.174</v>
      </c>
      <c r="L49" s="37"/>
      <c r="M49" s="37"/>
      <c r="N49" s="11"/>
    </row>
    <row r="50" spans="1:14" ht="24">
      <c r="A50" s="10">
        <f t="shared" si="9"/>
        <v>17</v>
      </c>
      <c r="B50" s="166">
        <v>39707</v>
      </c>
      <c r="C50" s="35">
        <v>442.49</v>
      </c>
      <c r="D50" s="35">
        <v>4.193</v>
      </c>
      <c r="E50" s="36">
        <f t="shared" si="1"/>
        <v>0.36227519999999996</v>
      </c>
      <c r="F50" s="43">
        <f>+AVERAGE(I50:K50)</f>
        <v>32.654666666666664</v>
      </c>
      <c r="G50" s="44">
        <f>F50*E50</f>
        <v>11.829975897599997</v>
      </c>
      <c r="H50" s="10" t="s">
        <v>59</v>
      </c>
      <c r="I50" s="44">
        <v>32.166</v>
      </c>
      <c r="J50" s="47">
        <v>36.754</v>
      </c>
      <c r="K50" s="47">
        <v>29.044</v>
      </c>
      <c r="L50" s="37"/>
      <c r="M50" s="37"/>
      <c r="N50" s="11"/>
    </row>
    <row r="51" spans="1:14" ht="24">
      <c r="A51" s="10">
        <f t="shared" si="9"/>
        <v>18</v>
      </c>
      <c r="B51" s="166">
        <v>39716</v>
      </c>
      <c r="C51" s="35">
        <v>442.93</v>
      </c>
      <c r="D51" s="35">
        <v>2.419</v>
      </c>
      <c r="E51" s="36">
        <f t="shared" si="1"/>
        <v>0.2090016</v>
      </c>
      <c r="F51" s="43">
        <f>+AVERAGE(I51:K51)</f>
        <v>38.00133333333333</v>
      </c>
      <c r="G51" s="44">
        <f>F51*E51</f>
        <v>7.942339468799999</v>
      </c>
      <c r="H51" s="10" t="s">
        <v>60</v>
      </c>
      <c r="I51" s="44">
        <v>37.972</v>
      </c>
      <c r="J51" s="47">
        <v>31.096</v>
      </c>
      <c r="K51" s="47">
        <v>44.936</v>
      </c>
      <c r="L51" s="37"/>
      <c r="M51" s="37"/>
      <c r="N51" s="11"/>
    </row>
    <row r="52" spans="1:14" ht="24">
      <c r="A52" s="10">
        <f t="shared" si="9"/>
        <v>19</v>
      </c>
      <c r="B52" s="166">
        <v>39729</v>
      </c>
      <c r="C52" s="35">
        <v>442.98</v>
      </c>
      <c r="D52" s="35">
        <v>3.562</v>
      </c>
      <c r="E52" s="36">
        <f t="shared" si="1"/>
        <v>0.3077568</v>
      </c>
      <c r="F52" s="43">
        <f>+AVERAGE(I52:K52)</f>
        <v>372.17813</v>
      </c>
      <c r="G52" s="44">
        <f>F52*E52</f>
        <v>114.54035031878401</v>
      </c>
      <c r="H52" s="10" t="s">
        <v>61</v>
      </c>
      <c r="I52" s="44">
        <v>338.3378</v>
      </c>
      <c r="J52" s="47">
        <v>341.19242</v>
      </c>
      <c r="K52" s="47">
        <v>437.00417</v>
      </c>
      <c r="L52" s="37"/>
      <c r="M52" s="37"/>
      <c r="N52" s="11"/>
    </row>
    <row r="53" spans="1:14" ht="24">
      <c r="A53" s="10">
        <f t="shared" si="9"/>
        <v>20</v>
      </c>
      <c r="B53" s="166">
        <v>39738</v>
      </c>
      <c r="C53" s="35">
        <v>442.89</v>
      </c>
      <c r="D53" s="35">
        <v>2.501</v>
      </c>
      <c r="E53" s="36">
        <f t="shared" si="1"/>
        <v>0.2160864</v>
      </c>
      <c r="F53" s="43">
        <f aca="true" t="shared" si="10" ref="F53:F59">+AVERAGE(I53:K53)</f>
        <v>27.03954</v>
      </c>
      <c r="G53" s="44">
        <f aca="true" t="shared" si="11" ref="G53:G59">F53*E53</f>
        <v>5.842876856256</v>
      </c>
      <c r="H53" s="10" t="s">
        <v>62</v>
      </c>
      <c r="I53" s="44">
        <v>20.56738</v>
      </c>
      <c r="J53" s="47">
        <v>35.14451</v>
      </c>
      <c r="K53" s="47">
        <v>25.40673</v>
      </c>
      <c r="L53" s="37"/>
      <c r="M53" s="37"/>
      <c r="N53" s="11"/>
    </row>
    <row r="54" spans="1:14" ht="24">
      <c r="A54" s="10">
        <f t="shared" si="9"/>
        <v>21</v>
      </c>
      <c r="B54" s="166">
        <v>39771</v>
      </c>
      <c r="C54" s="35">
        <v>442.82</v>
      </c>
      <c r="D54" s="35">
        <v>1.671</v>
      </c>
      <c r="E54" s="36">
        <f t="shared" si="1"/>
        <v>0.1443744</v>
      </c>
      <c r="F54" s="43">
        <f t="shared" si="10"/>
        <v>8.90906</v>
      </c>
      <c r="G54" s="44">
        <f t="shared" si="11"/>
        <v>1.286240192064</v>
      </c>
      <c r="H54" s="10" t="s">
        <v>65</v>
      </c>
      <c r="I54" s="44">
        <v>8.08571</v>
      </c>
      <c r="J54" s="47">
        <v>13.61743</v>
      </c>
      <c r="K54" s="47">
        <v>5.02404</v>
      </c>
      <c r="L54" s="37"/>
      <c r="M54" s="37"/>
      <c r="N54" s="11"/>
    </row>
    <row r="55" spans="1:14" ht="24">
      <c r="A55" s="10">
        <f t="shared" si="9"/>
        <v>22</v>
      </c>
      <c r="B55" s="166">
        <v>39780</v>
      </c>
      <c r="C55" s="35">
        <v>442.8</v>
      </c>
      <c r="D55" s="35">
        <v>1.425</v>
      </c>
      <c r="E55" s="36">
        <f t="shared" si="1"/>
        <v>0.12312000000000001</v>
      </c>
      <c r="F55" s="43">
        <f t="shared" si="10"/>
        <v>12.907023333333333</v>
      </c>
      <c r="G55" s="44">
        <f t="shared" si="11"/>
        <v>1.5891127128</v>
      </c>
      <c r="H55" s="10" t="s">
        <v>64</v>
      </c>
      <c r="I55" s="44">
        <v>8.10939</v>
      </c>
      <c r="J55" s="47">
        <v>19.05725</v>
      </c>
      <c r="K55" s="47">
        <v>11.55443</v>
      </c>
      <c r="L55" s="37"/>
      <c r="M55" s="37"/>
      <c r="N55" s="11"/>
    </row>
    <row r="56" spans="1:14" ht="24">
      <c r="A56" s="10">
        <f t="shared" si="9"/>
        <v>23</v>
      </c>
      <c r="B56" s="166">
        <v>39793</v>
      </c>
      <c r="C56" s="35">
        <v>442.77</v>
      </c>
      <c r="D56" s="35">
        <v>1.198</v>
      </c>
      <c r="E56" s="36">
        <f t="shared" si="1"/>
        <v>0.10350720000000001</v>
      </c>
      <c r="F56" s="43">
        <f t="shared" si="10"/>
        <v>6.524923333333334</v>
      </c>
      <c r="G56" s="44">
        <f t="shared" si="11"/>
        <v>0.6753765444480001</v>
      </c>
      <c r="H56" s="10" t="s">
        <v>66</v>
      </c>
      <c r="I56" s="44">
        <v>12.31232</v>
      </c>
      <c r="J56" s="47">
        <v>4.49897</v>
      </c>
      <c r="K56" s="47">
        <v>2.76348</v>
      </c>
      <c r="L56" s="37"/>
      <c r="M56" s="37"/>
      <c r="N56" s="11"/>
    </row>
    <row r="57" spans="1:14" ht="24">
      <c r="A57" s="10">
        <f t="shared" si="9"/>
        <v>24</v>
      </c>
      <c r="B57" s="166">
        <v>39800</v>
      </c>
      <c r="C57" s="35">
        <v>442.76</v>
      </c>
      <c r="D57" s="35">
        <v>1.165</v>
      </c>
      <c r="E57" s="36">
        <f t="shared" si="1"/>
        <v>0.10065600000000001</v>
      </c>
      <c r="F57" s="43">
        <f t="shared" si="10"/>
        <v>13.70944</v>
      </c>
      <c r="G57" s="44">
        <f t="shared" si="11"/>
        <v>1.3799373926400003</v>
      </c>
      <c r="H57" s="10" t="s">
        <v>67</v>
      </c>
      <c r="I57" s="44">
        <v>15.92905</v>
      </c>
      <c r="J57" s="47">
        <v>8.64803</v>
      </c>
      <c r="K57" s="47">
        <v>16.55124</v>
      </c>
      <c r="L57" s="37"/>
      <c r="M57" s="37"/>
      <c r="N57" s="11"/>
    </row>
    <row r="58" spans="1:14" ht="24">
      <c r="A58" s="10">
        <f t="shared" si="9"/>
        <v>25</v>
      </c>
      <c r="B58" s="166">
        <v>39453</v>
      </c>
      <c r="C58" s="35">
        <v>442.75</v>
      </c>
      <c r="D58" s="35">
        <v>0.825</v>
      </c>
      <c r="E58" s="36">
        <f t="shared" si="1"/>
        <v>0.07128</v>
      </c>
      <c r="F58" s="43">
        <f t="shared" si="10"/>
        <v>16.507916666666667</v>
      </c>
      <c r="G58" s="44">
        <f t="shared" si="11"/>
        <v>1.1766843</v>
      </c>
      <c r="H58" s="10" t="s">
        <v>68</v>
      </c>
      <c r="I58" s="44">
        <v>18.62656</v>
      </c>
      <c r="J58" s="47">
        <v>12.13546</v>
      </c>
      <c r="K58" s="47">
        <v>18.76173</v>
      </c>
      <c r="L58" s="37"/>
      <c r="M58" s="37"/>
      <c r="N58" s="11"/>
    </row>
    <row r="59" spans="1:14" ht="24">
      <c r="A59" s="10">
        <f t="shared" si="9"/>
        <v>26</v>
      </c>
      <c r="B59" s="166">
        <v>39841</v>
      </c>
      <c r="C59" s="35">
        <v>442.72</v>
      </c>
      <c r="D59" s="35">
        <v>0.459</v>
      </c>
      <c r="E59" s="36">
        <f t="shared" si="1"/>
        <v>0.0396576</v>
      </c>
      <c r="F59" s="43">
        <f t="shared" si="10"/>
        <v>181.72247333333334</v>
      </c>
      <c r="G59" s="44">
        <f t="shared" si="11"/>
        <v>7.206677158464</v>
      </c>
      <c r="H59" s="10" t="s">
        <v>69</v>
      </c>
      <c r="I59" s="44">
        <v>192.59694</v>
      </c>
      <c r="J59" s="47">
        <v>119.94265</v>
      </c>
      <c r="K59" s="47">
        <v>232.62783</v>
      </c>
      <c r="L59" s="37"/>
      <c r="M59" s="37"/>
      <c r="N59" s="11"/>
    </row>
    <row r="60" spans="1:14" ht="24">
      <c r="A60" s="10">
        <f t="shared" si="9"/>
        <v>27</v>
      </c>
      <c r="B60" s="166">
        <v>39849</v>
      </c>
      <c r="C60" s="35">
        <v>442.71</v>
      </c>
      <c r="D60" s="35">
        <v>0.503</v>
      </c>
      <c r="E60" s="36">
        <f t="shared" si="1"/>
        <v>0.0434592</v>
      </c>
      <c r="F60" s="43">
        <f aca="true" t="shared" si="12" ref="F60:F67">+AVERAGE(I60:K60)</f>
        <v>3.7054833333333335</v>
      </c>
      <c r="G60" s="44">
        <f aca="true" t="shared" si="13" ref="G60:G67">F60*E60</f>
        <v>0.16103734128000002</v>
      </c>
      <c r="H60" s="10" t="s">
        <v>70</v>
      </c>
      <c r="I60" s="44">
        <v>0.86122</v>
      </c>
      <c r="J60" s="47">
        <v>2.47504</v>
      </c>
      <c r="K60" s="47">
        <v>7.78019</v>
      </c>
      <c r="L60" s="37"/>
      <c r="M60" s="37"/>
      <c r="N60" s="11"/>
    </row>
    <row r="61" spans="1:14" ht="24">
      <c r="A61" s="10">
        <f t="shared" si="9"/>
        <v>28</v>
      </c>
      <c r="B61" s="166">
        <v>39864</v>
      </c>
      <c r="C61" s="35">
        <v>442.69</v>
      </c>
      <c r="D61" s="35">
        <v>0.395</v>
      </c>
      <c r="E61" s="36">
        <f t="shared" si="1"/>
        <v>0.034128000000000006</v>
      </c>
      <c r="F61" s="43">
        <f t="shared" si="12"/>
        <v>15.585813333333334</v>
      </c>
      <c r="G61" s="44">
        <f t="shared" si="13"/>
        <v>0.5319126374400002</v>
      </c>
      <c r="H61" s="10" t="s">
        <v>71</v>
      </c>
      <c r="I61" s="44">
        <v>9.72723</v>
      </c>
      <c r="J61" s="47">
        <v>18.39419</v>
      </c>
      <c r="K61" s="47">
        <v>18.63602</v>
      </c>
      <c r="L61" s="37"/>
      <c r="M61" s="37"/>
      <c r="N61" s="11"/>
    </row>
    <row r="62" spans="1:14" ht="24">
      <c r="A62" s="10">
        <f t="shared" si="9"/>
        <v>29</v>
      </c>
      <c r="B62" s="166">
        <v>39877</v>
      </c>
      <c r="C62" s="35">
        <v>442.66</v>
      </c>
      <c r="D62" s="35">
        <v>0.302</v>
      </c>
      <c r="E62" s="36">
        <f t="shared" si="1"/>
        <v>0.0260928</v>
      </c>
      <c r="F62" s="43">
        <f t="shared" si="12"/>
        <v>7.334793333333333</v>
      </c>
      <c r="G62" s="44">
        <f t="shared" si="13"/>
        <v>0.19138529548799998</v>
      </c>
      <c r="H62" s="10" t="s">
        <v>72</v>
      </c>
      <c r="I62" s="44">
        <v>3.90727</v>
      </c>
      <c r="J62" s="47">
        <v>12.46834</v>
      </c>
      <c r="K62" s="47">
        <v>5.62877</v>
      </c>
      <c r="L62" s="37"/>
      <c r="M62" s="37"/>
      <c r="N62" s="11"/>
    </row>
    <row r="63" spans="1:14" ht="24.75" thickBot="1">
      <c r="A63" s="10">
        <f t="shared" si="9"/>
        <v>30</v>
      </c>
      <c r="B63" s="166">
        <v>39903</v>
      </c>
      <c r="C63" s="35">
        <v>443.66</v>
      </c>
      <c r="D63" s="35">
        <v>0.298</v>
      </c>
      <c r="E63" s="36">
        <f t="shared" si="1"/>
        <v>0.0257472</v>
      </c>
      <c r="F63" s="43">
        <f t="shared" si="12"/>
        <v>3.533573333333333</v>
      </c>
      <c r="G63" s="44">
        <f t="shared" si="13"/>
        <v>0.090979619328</v>
      </c>
      <c r="H63" s="71" t="s">
        <v>73</v>
      </c>
      <c r="I63" s="44">
        <v>4.49489</v>
      </c>
      <c r="J63" s="47">
        <v>0.70646</v>
      </c>
      <c r="K63" s="47">
        <v>5.39937</v>
      </c>
      <c r="L63" s="37"/>
      <c r="M63" s="37"/>
      <c r="N63" s="11"/>
    </row>
    <row r="64" spans="1:14" ht="24">
      <c r="A64" s="63">
        <v>1</v>
      </c>
      <c r="B64" s="167">
        <v>39911</v>
      </c>
      <c r="C64" s="64">
        <v>442.65</v>
      </c>
      <c r="D64" s="64">
        <v>0.219</v>
      </c>
      <c r="E64" s="65">
        <f t="shared" si="1"/>
        <v>0.0189216</v>
      </c>
      <c r="F64" s="66">
        <f t="shared" si="12"/>
        <v>21.969463333333334</v>
      </c>
      <c r="G64" s="67">
        <f t="shared" si="13"/>
        <v>0.415697397408</v>
      </c>
      <c r="H64" s="72" t="s">
        <v>74</v>
      </c>
      <c r="I64" s="67">
        <v>21.08168</v>
      </c>
      <c r="J64" s="68">
        <v>20.45687</v>
      </c>
      <c r="K64" s="68">
        <v>24.36984</v>
      </c>
      <c r="L64" s="37"/>
      <c r="M64" s="37"/>
      <c r="N64" s="11"/>
    </row>
    <row r="65" spans="1:14" ht="24">
      <c r="A65" s="10">
        <v>2</v>
      </c>
      <c r="B65" s="166">
        <v>39944</v>
      </c>
      <c r="C65" s="35">
        <v>442.66</v>
      </c>
      <c r="D65" s="35">
        <v>0.34</v>
      </c>
      <c r="E65" s="36">
        <f t="shared" si="1"/>
        <v>0.029376000000000003</v>
      </c>
      <c r="F65" s="43">
        <f t="shared" si="12"/>
        <v>55.34642666666667</v>
      </c>
      <c r="G65" s="44">
        <f t="shared" si="13"/>
        <v>1.6258566297600003</v>
      </c>
      <c r="H65" s="73" t="s">
        <v>41</v>
      </c>
      <c r="I65" s="44">
        <v>65.1751</v>
      </c>
      <c r="J65" s="47">
        <v>62.38044</v>
      </c>
      <c r="K65" s="47">
        <v>38.48374</v>
      </c>
      <c r="L65" s="37"/>
      <c r="M65" s="37"/>
      <c r="N65" s="11"/>
    </row>
    <row r="66" spans="1:14" ht="24">
      <c r="A66" s="10">
        <v>3</v>
      </c>
      <c r="B66" s="166">
        <v>39951</v>
      </c>
      <c r="C66" s="35">
        <v>442.67</v>
      </c>
      <c r="D66" s="35">
        <v>0.615</v>
      </c>
      <c r="E66" s="36">
        <f t="shared" si="1"/>
        <v>0.053136</v>
      </c>
      <c r="F66" s="43">
        <f t="shared" si="12"/>
        <v>68.02934666666665</v>
      </c>
      <c r="G66" s="44">
        <f t="shared" si="13"/>
        <v>3.6148073644799994</v>
      </c>
      <c r="H66" s="73" t="s">
        <v>75</v>
      </c>
      <c r="I66" s="44">
        <v>61.98347</v>
      </c>
      <c r="J66" s="47">
        <v>63.53969</v>
      </c>
      <c r="K66" s="47">
        <v>78.56488</v>
      </c>
      <c r="L66" s="37"/>
      <c r="M66" s="37"/>
      <c r="N66" s="11"/>
    </row>
    <row r="67" spans="1:14" ht="24">
      <c r="A67" s="10">
        <v>4</v>
      </c>
      <c r="B67" s="166">
        <v>39962</v>
      </c>
      <c r="C67" s="35">
        <v>422.78</v>
      </c>
      <c r="D67" s="35">
        <v>0.919</v>
      </c>
      <c r="E67" s="36">
        <f t="shared" si="1"/>
        <v>0.0794016</v>
      </c>
      <c r="F67" s="43">
        <f t="shared" si="12"/>
        <v>75.11913333333332</v>
      </c>
      <c r="G67" s="44">
        <f t="shared" si="13"/>
        <v>5.96457937728</v>
      </c>
      <c r="H67" s="73" t="s">
        <v>76</v>
      </c>
      <c r="I67" s="44">
        <v>80.45888</v>
      </c>
      <c r="J67" s="47">
        <v>78.61447</v>
      </c>
      <c r="K67" s="47">
        <v>66.28405</v>
      </c>
      <c r="L67" s="37"/>
      <c r="M67" s="37"/>
      <c r="N67" s="11"/>
    </row>
    <row r="68" spans="1:14" ht="24">
      <c r="A68" s="10">
        <v>5</v>
      </c>
      <c r="B68" s="166">
        <v>39967</v>
      </c>
      <c r="C68" s="35">
        <v>442.73</v>
      </c>
      <c r="D68" s="35">
        <v>0.48</v>
      </c>
      <c r="E68" s="36">
        <f t="shared" si="1"/>
        <v>0.041472</v>
      </c>
      <c r="F68" s="43">
        <f aca="true" t="shared" si="14" ref="F68:F74">+AVERAGE(I68:K68)</f>
        <v>17.3655</v>
      </c>
      <c r="G68" s="44">
        <f aca="true" t="shared" si="15" ref="G68:G74">F68*E68</f>
        <v>0.7201820160000001</v>
      </c>
      <c r="H68" s="73" t="s">
        <v>77</v>
      </c>
      <c r="I68" s="44">
        <v>15.68239</v>
      </c>
      <c r="J68" s="47">
        <v>20.58492</v>
      </c>
      <c r="K68" s="47">
        <v>15.82919</v>
      </c>
      <c r="L68" s="37"/>
      <c r="M68" s="37"/>
      <c r="N68" s="11"/>
    </row>
    <row r="69" spans="1:14" ht="24">
      <c r="A69" s="10">
        <v>6</v>
      </c>
      <c r="B69" s="166">
        <v>39975</v>
      </c>
      <c r="C69" s="35">
        <v>442.74</v>
      </c>
      <c r="D69" s="35">
        <v>0.716</v>
      </c>
      <c r="E69" s="36">
        <f t="shared" si="1"/>
        <v>0.0618624</v>
      </c>
      <c r="F69" s="43">
        <f t="shared" si="14"/>
        <v>19.463113333333332</v>
      </c>
      <c r="G69" s="44">
        <f t="shared" si="15"/>
        <v>1.2040349022719998</v>
      </c>
      <c r="H69" s="73" t="s">
        <v>78</v>
      </c>
      <c r="I69" s="44">
        <v>20.44181</v>
      </c>
      <c r="J69" s="47">
        <v>21.10761</v>
      </c>
      <c r="K69" s="47">
        <v>16.83992</v>
      </c>
      <c r="L69" s="37"/>
      <c r="M69" s="37"/>
      <c r="N69" s="11"/>
    </row>
    <row r="70" spans="1:14" ht="24">
      <c r="A70" s="10">
        <v>7</v>
      </c>
      <c r="B70" s="166">
        <v>39986</v>
      </c>
      <c r="C70" s="35">
        <v>442.77</v>
      </c>
      <c r="D70" s="35">
        <v>0.78</v>
      </c>
      <c r="E70" s="36">
        <f t="shared" si="1"/>
        <v>0.06739200000000001</v>
      </c>
      <c r="F70" s="43">
        <f t="shared" si="14"/>
        <v>21.90673666666667</v>
      </c>
      <c r="G70" s="44">
        <f t="shared" si="15"/>
        <v>1.4763387974400004</v>
      </c>
      <c r="H70" s="73" t="s">
        <v>79</v>
      </c>
      <c r="I70" s="44">
        <v>21.34121</v>
      </c>
      <c r="J70" s="47">
        <v>24.51258</v>
      </c>
      <c r="K70" s="47">
        <v>19.86642</v>
      </c>
      <c r="L70" s="37"/>
      <c r="M70" s="37"/>
      <c r="N70" s="11"/>
    </row>
    <row r="71" spans="1:14" ht="24">
      <c r="A71" s="10">
        <v>8</v>
      </c>
      <c r="B71" s="166">
        <v>39996</v>
      </c>
      <c r="C71" s="35">
        <v>442.71</v>
      </c>
      <c r="D71" s="35">
        <v>0.482</v>
      </c>
      <c r="E71" s="36">
        <f t="shared" si="1"/>
        <v>0.0416448</v>
      </c>
      <c r="F71" s="43">
        <f t="shared" si="14"/>
        <v>36.70077</v>
      </c>
      <c r="G71" s="44">
        <f t="shared" si="15"/>
        <v>1.528396226496</v>
      </c>
      <c r="H71" s="73" t="s">
        <v>80</v>
      </c>
      <c r="I71" s="44">
        <v>30.9221</v>
      </c>
      <c r="J71" s="47">
        <v>38.18355</v>
      </c>
      <c r="K71" s="47">
        <v>40.99666</v>
      </c>
      <c r="L71" s="37"/>
      <c r="M71" s="37"/>
      <c r="N71" s="11"/>
    </row>
    <row r="72" spans="1:14" ht="24">
      <c r="A72" s="10">
        <v>9</v>
      </c>
      <c r="B72" s="166">
        <v>40014</v>
      </c>
      <c r="C72" s="35">
        <v>442.75</v>
      </c>
      <c r="D72" s="35">
        <v>0.798</v>
      </c>
      <c r="E72" s="36">
        <f t="shared" si="1"/>
        <v>0.06894720000000001</v>
      </c>
      <c r="F72" s="43">
        <f t="shared" si="14"/>
        <v>8.396576666666666</v>
      </c>
      <c r="G72" s="44">
        <f t="shared" si="15"/>
        <v>0.578920450752</v>
      </c>
      <c r="H72" s="73" t="s">
        <v>81</v>
      </c>
      <c r="I72" s="44">
        <v>14.18852</v>
      </c>
      <c r="J72" s="47">
        <v>3.97198</v>
      </c>
      <c r="K72" s="47">
        <v>7.02923</v>
      </c>
      <c r="L72" s="37"/>
      <c r="M72" s="37"/>
      <c r="N72" s="11"/>
    </row>
    <row r="73" spans="1:14" ht="24">
      <c r="A73" s="10">
        <v>10</v>
      </c>
      <c r="B73" s="166">
        <v>40025</v>
      </c>
      <c r="C73" s="35">
        <v>442.74</v>
      </c>
      <c r="D73" s="35">
        <v>0.684</v>
      </c>
      <c r="E73" s="36">
        <f t="shared" si="1"/>
        <v>0.05909760000000001</v>
      </c>
      <c r="F73" s="43">
        <f t="shared" si="14"/>
        <v>10.207559999999999</v>
      </c>
      <c r="G73" s="44">
        <f t="shared" si="15"/>
        <v>0.603242297856</v>
      </c>
      <c r="H73" s="73" t="s">
        <v>82</v>
      </c>
      <c r="I73" s="44">
        <v>12.68971</v>
      </c>
      <c r="J73" s="47">
        <v>10.72072</v>
      </c>
      <c r="K73" s="47">
        <v>7.21225</v>
      </c>
      <c r="L73" s="37"/>
      <c r="M73" s="37"/>
      <c r="N73" s="11"/>
    </row>
    <row r="74" spans="1:14" ht="24">
      <c r="A74" s="10">
        <v>11</v>
      </c>
      <c r="B74" s="166">
        <v>40046</v>
      </c>
      <c r="C74" s="35">
        <v>442.74</v>
      </c>
      <c r="D74" s="35">
        <v>0.814</v>
      </c>
      <c r="E74" s="36">
        <f t="shared" si="1"/>
        <v>0.07032959999999999</v>
      </c>
      <c r="F74" s="43">
        <f t="shared" si="14"/>
        <v>17.250282</v>
      </c>
      <c r="G74" s="44">
        <f t="shared" si="15"/>
        <v>1.2132054329471997</v>
      </c>
      <c r="H74" s="71" t="s">
        <v>83</v>
      </c>
      <c r="I74" s="44">
        <v>4.080136</v>
      </c>
      <c r="J74" s="47">
        <v>26.34476</v>
      </c>
      <c r="K74" s="47">
        <v>21.32595</v>
      </c>
      <c r="L74" s="37"/>
      <c r="M74" s="37"/>
      <c r="N74" s="11"/>
    </row>
    <row r="75" spans="1:14" ht="24">
      <c r="A75" s="10">
        <v>12</v>
      </c>
      <c r="B75" s="166">
        <v>40049</v>
      </c>
      <c r="C75" s="35">
        <v>442.79</v>
      </c>
      <c r="D75" s="35">
        <v>1.346</v>
      </c>
      <c r="E75" s="36">
        <f t="shared" si="1"/>
        <v>0.11629440000000002</v>
      </c>
      <c r="F75" s="43">
        <f>+AVERAGE(I75:K75)</f>
        <v>27.14553666666667</v>
      </c>
      <c r="G75" s="44">
        <f>F75*E75</f>
        <v>3.1568738993280006</v>
      </c>
      <c r="H75" s="71" t="s">
        <v>84</v>
      </c>
      <c r="I75" s="44">
        <v>31.63768</v>
      </c>
      <c r="J75" s="47">
        <v>22.68557</v>
      </c>
      <c r="K75" s="47">
        <v>27.11336</v>
      </c>
      <c r="L75" s="37"/>
      <c r="M75" s="37"/>
      <c r="N75" s="11"/>
    </row>
    <row r="76" spans="1:14" ht="24">
      <c r="A76" s="10">
        <v>13</v>
      </c>
      <c r="B76" s="166">
        <v>40051</v>
      </c>
      <c r="C76" s="35">
        <v>442.78</v>
      </c>
      <c r="D76" s="35">
        <v>1.075</v>
      </c>
      <c r="E76" s="36">
        <f t="shared" si="1"/>
        <v>0.09288</v>
      </c>
      <c r="F76" s="43">
        <f>+AVERAGE(I76:K76)</f>
        <v>39.1252</v>
      </c>
      <c r="G76" s="44">
        <f>F76*E76</f>
        <v>3.6339485760000003</v>
      </c>
      <c r="H76" s="71" t="s">
        <v>85</v>
      </c>
      <c r="I76" s="44">
        <v>32.05246</v>
      </c>
      <c r="J76" s="47">
        <v>27.36645</v>
      </c>
      <c r="K76" s="47">
        <v>57.95669</v>
      </c>
      <c r="L76" s="37"/>
      <c r="M76" s="37"/>
      <c r="N76" s="11"/>
    </row>
    <row r="77" spans="1:14" ht="24">
      <c r="A77" s="10">
        <v>14</v>
      </c>
      <c r="B77" s="166">
        <v>40065</v>
      </c>
      <c r="C77" s="35">
        <v>442.82</v>
      </c>
      <c r="D77" s="35">
        <v>1.369</v>
      </c>
      <c r="E77" s="36">
        <f t="shared" si="1"/>
        <v>0.1182816</v>
      </c>
      <c r="F77" s="43">
        <f>+AVERAGE(I77:K77)</f>
        <v>61.61463</v>
      </c>
      <c r="G77" s="44">
        <f>F77*E77</f>
        <v>7.287877019808</v>
      </c>
      <c r="H77" s="71" t="s">
        <v>86</v>
      </c>
      <c r="I77" s="44">
        <v>51.67005</v>
      </c>
      <c r="J77" s="47">
        <v>78.51638</v>
      </c>
      <c r="K77" s="47">
        <v>54.65746</v>
      </c>
      <c r="L77" s="37"/>
      <c r="M77" s="37"/>
      <c r="N77" s="11"/>
    </row>
    <row r="78" spans="1:14" ht="24">
      <c r="A78" s="10">
        <v>15</v>
      </c>
      <c r="B78" s="166">
        <v>40073</v>
      </c>
      <c r="C78" s="35">
        <v>443.65</v>
      </c>
      <c r="D78" s="35">
        <v>19.508</v>
      </c>
      <c r="E78" s="36">
        <f t="shared" si="1"/>
        <v>1.6854912</v>
      </c>
      <c r="F78" s="43">
        <f>+AVERAGE(I78:K78)</f>
        <v>943.0991333333333</v>
      </c>
      <c r="G78" s="44">
        <f>F78*E78</f>
        <v>1589.58528996096</v>
      </c>
      <c r="H78" s="71" t="s">
        <v>87</v>
      </c>
      <c r="I78" s="44">
        <v>833.73054</v>
      </c>
      <c r="J78" s="47">
        <v>1076.95409</v>
      </c>
      <c r="K78" s="47">
        <v>918.61277</v>
      </c>
      <c r="L78" s="37"/>
      <c r="M78" s="37"/>
      <c r="N78" s="11"/>
    </row>
    <row r="79" spans="1:14" ht="24">
      <c r="A79" s="10">
        <v>16</v>
      </c>
      <c r="B79" s="166">
        <v>40098</v>
      </c>
      <c r="C79" s="35">
        <v>442.87</v>
      </c>
      <c r="D79" s="35">
        <v>2.118</v>
      </c>
      <c r="E79" s="36">
        <f t="shared" si="1"/>
        <v>0.1829952</v>
      </c>
      <c r="F79" s="43">
        <f>+AVERAGE(I79:K79)</f>
        <v>61.81775666666666</v>
      </c>
      <c r="G79" s="44">
        <f>F79*E79</f>
        <v>11.312352744767999</v>
      </c>
      <c r="H79" s="71" t="s">
        <v>88</v>
      </c>
      <c r="I79" s="44">
        <v>45.29886</v>
      </c>
      <c r="J79" s="47">
        <v>76.67566</v>
      </c>
      <c r="K79" s="47">
        <v>63.47875</v>
      </c>
      <c r="L79" s="37"/>
      <c r="M79" s="37"/>
      <c r="N79" s="11"/>
    </row>
    <row r="80" spans="1:14" ht="24">
      <c r="A80" s="10">
        <v>17</v>
      </c>
      <c r="B80" s="166">
        <v>40105</v>
      </c>
      <c r="C80" s="35">
        <v>442.88</v>
      </c>
      <c r="D80" s="35">
        <v>2.47</v>
      </c>
      <c r="E80" s="36">
        <f t="shared" si="1"/>
        <v>0.21340800000000001</v>
      </c>
      <c r="F80" s="43">
        <f aca="true" t="shared" si="16" ref="F80:F86">+AVERAGE(I80:K80)</f>
        <v>95.23281000000001</v>
      </c>
      <c r="G80" s="44">
        <f aca="true" t="shared" si="17" ref="G80:G86">F80*E80</f>
        <v>20.323443516480005</v>
      </c>
      <c r="H80" s="71" t="s">
        <v>89</v>
      </c>
      <c r="I80" s="44">
        <v>105.37945</v>
      </c>
      <c r="J80" s="47">
        <v>91.34967</v>
      </c>
      <c r="K80" s="47">
        <v>88.96931</v>
      </c>
      <c r="L80" s="37"/>
      <c r="M80" s="37"/>
      <c r="N80" s="11"/>
    </row>
    <row r="81" spans="1:14" ht="24">
      <c r="A81" s="10">
        <v>18</v>
      </c>
      <c r="B81" s="166">
        <v>40111</v>
      </c>
      <c r="C81" s="35">
        <v>442.85</v>
      </c>
      <c r="D81" s="35">
        <v>2.245</v>
      </c>
      <c r="E81" s="36">
        <f t="shared" si="1"/>
        <v>0.19396800000000003</v>
      </c>
      <c r="F81" s="43">
        <f t="shared" si="16"/>
        <v>55.56366</v>
      </c>
      <c r="G81" s="44">
        <f t="shared" si="17"/>
        <v>10.777572002880001</v>
      </c>
      <c r="H81" s="71" t="s">
        <v>90</v>
      </c>
      <c r="I81" s="44">
        <v>57.11906</v>
      </c>
      <c r="J81" s="47">
        <v>56.22108</v>
      </c>
      <c r="K81" s="47">
        <v>53.35084</v>
      </c>
      <c r="L81" s="37"/>
      <c r="M81" s="37"/>
      <c r="N81" s="11"/>
    </row>
    <row r="82" spans="1:14" ht="24">
      <c r="A82" s="10">
        <v>19</v>
      </c>
      <c r="B82" s="166">
        <v>40116</v>
      </c>
      <c r="C82" s="35">
        <v>442.78</v>
      </c>
      <c r="D82" s="35">
        <v>1.888</v>
      </c>
      <c r="E82" s="36">
        <f t="shared" si="1"/>
        <v>0.1631232</v>
      </c>
      <c r="F82" s="43">
        <f t="shared" si="16"/>
        <v>53.95552333333333</v>
      </c>
      <c r="G82" s="44">
        <f t="shared" si="17"/>
        <v>8.801397623807999</v>
      </c>
      <c r="H82" s="71" t="s">
        <v>91</v>
      </c>
      <c r="I82" s="44">
        <v>71.0442</v>
      </c>
      <c r="J82" s="47">
        <v>49.11445</v>
      </c>
      <c r="K82" s="47">
        <v>41.70792</v>
      </c>
      <c r="L82" s="37"/>
      <c r="M82" s="37"/>
      <c r="N82" s="11"/>
    </row>
    <row r="83" spans="1:14" ht="24">
      <c r="A83" s="10">
        <v>20</v>
      </c>
      <c r="B83" s="166">
        <v>40125</v>
      </c>
      <c r="C83" s="35">
        <v>442.73</v>
      </c>
      <c r="D83" s="35">
        <v>1.577</v>
      </c>
      <c r="E83" s="36">
        <f t="shared" si="1"/>
        <v>0.1362528</v>
      </c>
      <c r="F83" s="43">
        <f t="shared" si="16"/>
        <v>10.084596666666666</v>
      </c>
      <c r="G83" s="44">
        <f t="shared" si="17"/>
        <v>1.374054532704</v>
      </c>
      <c r="H83" s="71" t="s">
        <v>92</v>
      </c>
      <c r="I83" s="44">
        <v>7.70548</v>
      </c>
      <c r="J83" s="47">
        <v>11.30103</v>
      </c>
      <c r="K83" s="47">
        <v>11.24728</v>
      </c>
      <c r="L83" s="37"/>
      <c r="M83" s="37"/>
      <c r="N83" s="11"/>
    </row>
    <row r="84" spans="1:14" ht="24">
      <c r="A84" s="10">
        <v>21</v>
      </c>
      <c r="B84" s="166">
        <v>40133</v>
      </c>
      <c r="C84" s="35">
        <v>442.7</v>
      </c>
      <c r="D84" s="35">
        <v>1.51</v>
      </c>
      <c r="E84" s="36">
        <f t="shared" si="1"/>
        <v>0.130464</v>
      </c>
      <c r="F84" s="43">
        <f t="shared" si="16"/>
        <v>23.947233333333333</v>
      </c>
      <c r="G84" s="44">
        <f t="shared" si="17"/>
        <v>3.1242518496</v>
      </c>
      <c r="H84" s="71" t="s">
        <v>65</v>
      </c>
      <c r="I84" s="44">
        <v>25.30766</v>
      </c>
      <c r="J84" s="47">
        <v>34.1055</v>
      </c>
      <c r="K84" s="47">
        <v>12.42854</v>
      </c>
      <c r="L84" s="37"/>
      <c r="M84" s="37"/>
      <c r="N84" s="11"/>
    </row>
    <row r="85" spans="1:14" ht="24">
      <c r="A85" s="10">
        <v>22</v>
      </c>
      <c r="B85" s="166">
        <v>40141</v>
      </c>
      <c r="C85" s="35">
        <v>442.68</v>
      </c>
      <c r="D85" s="35">
        <v>1.131</v>
      </c>
      <c r="E85" s="36">
        <f t="shared" si="1"/>
        <v>0.09771840000000001</v>
      </c>
      <c r="F85" s="43">
        <f t="shared" si="16"/>
        <v>9.62403</v>
      </c>
      <c r="G85" s="44">
        <f t="shared" si="17"/>
        <v>0.940444813152</v>
      </c>
      <c r="H85" s="71" t="s">
        <v>93</v>
      </c>
      <c r="I85" s="44">
        <v>4.92045</v>
      </c>
      <c r="J85" s="47">
        <v>8.12447</v>
      </c>
      <c r="K85" s="47">
        <v>15.82717</v>
      </c>
      <c r="L85" s="37"/>
      <c r="M85" s="37"/>
      <c r="N85" s="11"/>
    </row>
    <row r="86" spans="1:14" ht="24">
      <c r="A86" s="10">
        <v>23</v>
      </c>
      <c r="B86" s="166">
        <v>40146</v>
      </c>
      <c r="C86" s="35">
        <v>442.78</v>
      </c>
      <c r="D86" s="35">
        <v>0.915</v>
      </c>
      <c r="E86" s="36">
        <f t="shared" si="1"/>
        <v>0.079056</v>
      </c>
      <c r="F86" s="43">
        <f t="shared" si="16"/>
        <v>16.411156666666667</v>
      </c>
      <c r="G86" s="44">
        <f t="shared" si="17"/>
        <v>1.29740040144</v>
      </c>
      <c r="H86" s="71" t="s">
        <v>94</v>
      </c>
      <c r="I86" s="44">
        <v>17.10587</v>
      </c>
      <c r="J86" s="47">
        <v>17.31744</v>
      </c>
      <c r="K86" s="47">
        <v>14.81016</v>
      </c>
      <c r="L86" s="37"/>
      <c r="M86" s="37"/>
      <c r="N86" s="11"/>
    </row>
    <row r="87" spans="1:14" ht="24">
      <c r="A87" s="10">
        <v>24</v>
      </c>
      <c r="B87" s="166">
        <v>40151</v>
      </c>
      <c r="C87" s="35">
        <v>422.66</v>
      </c>
      <c r="D87" s="35">
        <v>0.726</v>
      </c>
      <c r="E87" s="36">
        <f t="shared" si="1"/>
        <v>0.0627264</v>
      </c>
      <c r="F87" s="43">
        <f aca="true" t="shared" si="18" ref="F87:F96">+AVERAGE(I87:K87)</f>
        <v>5.0793</v>
      </c>
      <c r="G87" s="44">
        <f aca="true" t="shared" si="19" ref="G87:G96">F87*E87</f>
        <v>0.31860620352</v>
      </c>
      <c r="H87" s="71" t="s">
        <v>95</v>
      </c>
      <c r="I87" s="44">
        <v>6.89564</v>
      </c>
      <c r="J87" s="47">
        <v>2.3955</v>
      </c>
      <c r="K87" s="47">
        <v>5.94676</v>
      </c>
      <c r="L87" s="37"/>
      <c r="M87" s="37"/>
      <c r="N87" s="11"/>
    </row>
    <row r="88" spans="1:14" ht="24">
      <c r="A88" s="10">
        <v>25</v>
      </c>
      <c r="B88" s="166">
        <v>40159</v>
      </c>
      <c r="C88" s="35">
        <v>422.65</v>
      </c>
      <c r="D88" s="35">
        <v>0.598</v>
      </c>
      <c r="E88" s="36">
        <f t="shared" si="1"/>
        <v>0.0516672</v>
      </c>
      <c r="F88" s="43">
        <f t="shared" si="18"/>
        <v>7.32029</v>
      </c>
      <c r="G88" s="44">
        <f t="shared" si="19"/>
        <v>0.37821888748800003</v>
      </c>
      <c r="H88" s="71" t="s">
        <v>68</v>
      </c>
      <c r="I88" s="44">
        <v>6.29961</v>
      </c>
      <c r="J88" s="47">
        <v>6.27306</v>
      </c>
      <c r="K88" s="47">
        <v>9.3882</v>
      </c>
      <c r="L88" s="37"/>
      <c r="M88" s="37"/>
      <c r="N88" s="11"/>
    </row>
    <row r="89" spans="1:14" ht="24">
      <c r="A89" s="10">
        <v>26</v>
      </c>
      <c r="B89" s="166">
        <v>40163</v>
      </c>
      <c r="C89" s="35">
        <v>422.64</v>
      </c>
      <c r="D89" s="35">
        <v>0.568</v>
      </c>
      <c r="E89" s="36">
        <f t="shared" si="1"/>
        <v>0.0490752</v>
      </c>
      <c r="F89" s="43">
        <f t="shared" si="18"/>
        <v>13.676173333333333</v>
      </c>
      <c r="G89" s="44">
        <f t="shared" si="19"/>
        <v>0.671160941568</v>
      </c>
      <c r="H89" s="71" t="s">
        <v>69</v>
      </c>
      <c r="I89" s="44">
        <v>2.07524</v>
      </c>
      <c r="J89" s="47">
        <v>18.99375</v>
      </c>
      <c r="K89" s="47">
        <v>19.95953</v>
      </c>
      <c r="L89" s="37"/>
      <c r="M89" s="37"/>
      <c r="N89" s="11"/>
    </row>
    <row r="90" spans="1:14" ht="24">
      <c r="A90" s="10">
        <v>27</v>
      </c>
      <c r="B90" s="166">
        <v>40165</v>
      </c>
      <c r="C90" s="35">
        <v>422.63</v>
      </c>
      <c r="D90" s="35">
        <v>0.557</v>
      </c>
      <c r="E90" s="36">
        <f t="shared" si="1"/>
        <v>0.04812480000000001</v>
      </c>
      <c r="F90" s="43">
        <f t="shared" si="18"/>
        <v>4.297899999999999</v>
      </c>
      <c r="G90" s="44">
        <f t="shared" si="19"/>
        <v>0.20683557792</v>
      </c>
      <c r="H90" s="71" t="s">
        <v>70</v>
      </c>
      <c r="I90" s="44">
        <v>3.48487</v>
      </c>
      <c r="J90" s="47">
        <v>4.15787</v>
      </c>
      <c r="K90" s="47">
        <v>5.25096</v>
      </c>
      <c r="L90" s="37"/>
      <c r="M90" s="37"/>
      <c r="N90" s="11"/>
    </row>
    <row r="91" spans="1:14" ht="24">
      <c r="A91" s="10">
        <v>28</v>
      </c>
      <c r="B91" s="166">
        <v>40188</v>
      </c>
      <c r="C91" s="35">
        <v>442.61</v>
      </c>
      <c r="D91" s="35">
        <v>0.485</v>
      </c>
      <c r="E91" s="36">
        <f t="shared" si="1"/>
        <v>0.041904000000000004</v>
      </c>
      <c r="F91" s="43">
        <f t="shared" si="18"/>
        <v>14.505276666666665</v>
      </c>
      <c r="G91" s="44">
        <f t="shared" si="19"/>
        <v>0.60782911344</v>
      </c>
      <c r="H91" s="71" t="s">
        <v>71</v>
      </c>
      <c r="I91" s="44">
        <v>12.54425</v>
      </c>
      <c r="J91" s="47">
        <v>10.44932</v>
      </c>
      <c r="K91" s="47">
        <v>20.52226</v>
      </c>
      <c r="L91" s="37"/>
      <c r="M91" s="37"/>
      <c r="N91" s="11"/>
    </row>
    <row r="92" spans="1:14" ht="24">
      <c r="A92" s="10">
        <v>29</v>
      </c>
      <c r="B92" s="166">
        <v>40196</v>
      </c>
      <c r="C92" s="35">
        <v>442.6</v>
      </c>
      <c r="D92" s="35">
        <v>0.375</v>
      </c>
      <c r="E92" s="36">
        <f t="shared" si="1"/>
        <v>0.0324</v>
      </c>
      <c r="F92" s="43">
        <f t="shared" si="18"/>
        <v>13.482277000000002</v>
      </c>
      <c r="G92" s="44">
        <f t="shared" si="19"/>
        <v>0.4368257748</v>
      </c>
      <c r="H92" s="71" t="s">
        <v>72</v>
      </c>
      <c r="I92" s="44">
        <v>6.776161</v>
      </c>
      <c r="J92" s="47">
        <v>14.74188</v>
      </c>
      <c r="K92" s="47">
        <v>18.92879</v>
      </c>
      <c r="L92" s="37"/>
      <c r="M92" s="37"/>
      <c r="N92" s="11"/>
    </row>
    <row r="93" spans="1:14" ht="24">
      <c r="A93" s="10">
        <v>30</v>
      </c>
      <c r="B93" s="166">
        <v>40202</v>
      </c>
      <c r="C93" s="35">
        <v>442.59</v>
      </c>
      <c r="D93" s="35">
        <v>0.358</v>
      </c>
      <c r="E93" s="36">
        <f t="shared" si="1"/>
        <v>0.0309312</v>
      </c>
      <c r="F93" s="43">
        <f t="shared" si="18"/>
        <v>12.495330000000001</v>
      </c>
      <c r="G93" s="44">
        <f t="shared" si="19"/>
        <v>0.386495551296</v>
      </c>
      <c r="H93" s="71" t="s">
        <v>73</v>
      </c>
      <c r="I93" s="44">
        <v>14.85704</v>
      </c>
      <c r="J93" s="47">
        <v>11.8633</v>
      </c>
      <c r="K93" s="47">
        <v>10.76565</v>
      </c>
      <c r="L93" s="37"/>
      <c r="M93" s="37"/>
      <c r="N93" s="11"/>
    </row>
    <row r="94" spans="1:14" ht="24">
      <c r="A94" s="10">
        <v>31</v>
      </c>
      <c r="B94" s="166">
        <v>40215</v>
      </c>
      <c r="C94" s="35">
        <v>442.57</v>
      </c>
      <c r="D94" s="35">
        <v>0.411</v>
      </c>
      <c r="E94" s="36">
        <f t="shared" si="1"/>
        <v>0.0355104</v>
      </c>
      <c r="F94" s="43">
        <f t="shared" si="18"/>
        <v>21.515223333333335</v>
      </c>
      <c r="G94" s="36">
        <f t="shared" si="19"/>
        <v>0.764014186656</v>
      </c>
      <c r="H94" s="71" t="s">
        <v>96</v>
      </c>
      <c r="I94" s="36">
        <v>14.16046</v>
      </c>
      <c r="J94" s="35">
        <v>19.77743</v>
      </c>
      <c r="K94" s="35">
        <v>30.60778</v>
      </c>
      <c r="L94" s="37"/>
      <c r="M94" s="37"/>
      <c r="N94" s="11"/>
    </row>
    <row r="95" spans="1:14" ht="24">
      <c r="A95" s="10">
        <v>32</v>
      </c>
      <c r="B95" s="166">
        <v>40222</v>
      </c>
      <c r="C95" s="35">
        <v>442.56</v>
      </c>
      <c r="D95" s="35">
        <v>0.375</v>
      </c>
      <c r="E95" s="36">
        <f t="shared" si="1"/>
        <v>0.0324</v>
      </c>
      <c r="F95" s="43">
        <f t="shared" si="18"/>
        <v>25.819883333333333</v>
      </c>
      <c r="G95" s="36">
        <f t="shared" si="19"/>
        <v>0.83656422</v>
      </c>
      <c r="H95" s="71" t="s">
        <v>97</v>
      </c>
      <c r="I95" s="36">
        <v>17.38637</v>
      </c>
      <c r="J95" s="35">
        <v>22.88256</v>
      </c>
      <c r="K95" s="35">
        <v>37.19072</v>
      </c>
      <c r="L95" s="37"/>
      <c r="M95" s="37"/>
      <c r="N95" s="11"/>
    </row>
    <row r="96" spans="1:14" ht="24">
      <c r="A96" s="10">
        <v>33</v>
      </c>
      <c r="B96" s="166">
        <v>40236</v>
      </c>
      <c r="C96" s="35">
        <v>442.55</v>
      </c>
      <c r="D96" s="35">
        <v>0.268</v>
      </c>
      <c r="E96" s="36">
        <f t="shared" si="1"/>
        <v>0.023155200000000004</v>
      </c>
      <c r="F96" s="43">
        <f t="shared" si="18"/>
        <v>14.783746666666667</v>
      </c>
      <c r="G96" s="36">
        <f t="shared" si="19"/>
        <v>0.34232061081600007</v>
      </c>
      <c r="H96" s="71" t="s">
        <v>98</v>
      </c>
      <c r="I96" s="36">
        <v>15.07624</v>
      </c>
      <c r="J96" s="35">
        <v>11.35036</v>
      </c>
      <c r="K96" s="35">
        <v>17.92464</v>
      </c>
      <c r="L96" s="37"/>
      <c r="M96" s="37"/>
      <c r="N96" s="11"/>
    </row>
    <row r="97" spans="1:14" ht="24">
      <c r="A97" s="10">
        <v>34</v>
      </c>
      <c r="B97" s="166">
        <v>40242</v>
      </c>
      <c r="C97" s="35">
        <v>442.54</v>
      </c>
      <c r="D97" s="35">
        <v>0.206</v>
      </c>
      <c r="E97" s="36">
        <f t="shared" si="1"/>
        <v>0.0177984</v>
      </c>
      <c r="F97" s="43">
        <f aca="true" t="shared" si="20" ref="F97:F181">+AVERAGE(I97:K97)</f>
        <v>24.601533333333332</v>
      </c>
      <c r="G97" s="36">
        <f aca="true" t="shared" si="21" ref="G97:G181">F97*E97</f>
        <v>0.43786793088</v>
      </c>
      <c r="H97" s="71" t="s">
        <v>107</v>
      </c>
      <c r="I97" s="36">
        <v>21.67818</v>
      </c>
      <c r="J97" s="35">
        <v>25.54854</v>
      </c>
      <c r="K97" s="35">
        <v>26.57788</v>
      </c>
      <c r="L97" s="37"/>
      <c r="M97" s="37"/>
      <c r="N97" s="11"/>
    </row>
    <row r="98" spans="1:14" ht="24">
      <c r="A98" s="10">
        <v>35</v>
      </c>
      <c r="B98" s="166">
        <v>40251</v>
      </c>
      <c r="C98" s="35">
        <v>442.53</v>
      </c>
      <c r="D98" s="35">
        <v>0.196</v>
      </c>
      <c r="E98" s="36">
        <f t="shared" si="1"/>
        <v>0.016934400000000002</v>
      </c>
      <c r="F98" s="43">
        <f t="shared" si="20"/>
        <v>21.074896666666664</v>
      </c>
      <c r="G98" s="36">
        <f t="shared" si="21"/>
        <v>0.356890730112</v>
      </c>
      <c r="H98" s="71" t="s">
        <v>108</v>
      </c>
      <c r="I98" s="36">
        <v>26.91244</v>
      </c>
      <c r="J98" s="35">
        <v>19.93734</v>
      </c>
      <c r="K98" s="35">
        <v>16.37491</v>
      </c>
      <c r="L98" s="37"/>
      <c r="M98" s="37"/>
      <c r="N98" s="11"/>
    </row>
    <row r="99" spans="1:14" ht="24.75" thickBot="1">
      <c r="A99" s="60">
        <v>36</v>
      </c>
      <c r="B99" s="165">
        <v>40256</v>
      </c>
      <c r="C99" s="50">
        <v>442.6</v>
      </c>
      <c r="D99" s="50">
        <v>0.46</v>
      </c>
      <c r="E99" s="51">
        <f t="shared" si="1"/>
        <v>0.039744</v>
      </c>
      <c r="F99" s="52">
        <f t="shared" si="20"/>
        <v>56.831876666666666</v>
      </c>
      <c r="G99" s="51">
        <f t="shared" si="21"/>
        <v>2.25872610624</v>
      </c>
      <c r="H99" s="74" t="s">
        <v>109</v>
      </c>
      <c r="I99" s="51">
        <v>53.80098</v>
      </c>
      <c r="J99" s="50">
        <v>60.88542</v>
      </c>
      <c r="K99" s="50">
        <v>55.80923</v>
      </c>
      <c r="L99" s="37"/>
      <c r="M99" s="37"/>
      <c r="N99" s="11"/>
    </row>
    <row r="100" spans="1:14" ht="24">
      <c r="A100" s="10"/>
      <c r="B100" s="166" t="s">
        <v>99</v>
      </c>
      <c r="C100" s="35"/>
      <c r="D100" s="35"/>
      <c r="E100" s="36"/>
      <c r="F100" s="43"/>
      <c r="G100" s="36"/>
      <c r="H100" s="71"/>
      <c r="I100" s="36"/>
      <c r="J100" s="35"/>
      <c r="K100" s="35"/>
      <c r="L100" s="37"/>
      <c r="M100" s="37"/>
      <c r="N100" s="11"/>
    </row>
    <row r="101" spans="1:14" ht="24">
      <c r="A101" s="10">
        <v>1</v>
      </c>
      <c r="B101" s="166">
        <v>40315</v>
      </c>
      <c r="C101" s="35">
        <v>442.46</v>
      </c>
      <c r="D101" s="35">
        <v>0.111</v>
      </c>
      <c r="E101" s="36">
        <f t="shared" si="1"/>
        <v>0.0095904</v>
      </c>
      <c r="F101" s="43">
        <f t="shared" si="20"/>
        <v>20.756946666666668</v>
      </c>
      <c r="G101" s="36">
        <f t="shared" si="21"/>
        <v>0.19906742131200003</v>
      </c>
      <c r="H101" s="71" t="s">
        <v>100</v>
      </c>
      <c r="I101" s="36">
        <v>9.70617</v>
      </c>
      <c r="J101" s="35">
        <v>21.93289</v>
      </c>
      <c r="K101" s="35">
        <v>30.63178</v>
      </c>
      <c r="L101" s="37"/>
      <c r="M101" s="37"/>
      <c r="N101" s="11"/>
    </row>
    <row r="102" spans="1:14" ht="24">
      <c r="A102" s="10">
        <v>2</v>
      </c>
      <c r="B102" s="166">
        <v>40317</v>
      </c>
      <c r="C102" s="35">
        <v>442.6</v>
      </c>
      <c r="D102" s="35">
        <v>0.46</v>
      </c>
      <c r="E102" s="36">
        <f t="shared" si="1"/>
        <v>0.039744</v>
      </c>
      <c r="F102" s="43">
        <f t="shared" si="20"/>
        <v>16.340256666666665</v>
      </c>
      <c r="G102" s="36">
        <f t="shared" si="21"/>
        <v>0.64942716096</v>
      </c>
      <c r="H102" s="71" t="s">
        <v>101</v>
      </c>
      <c r="I102" s="36">
        <v>17.66593</v>
      </c>
      <c r="J102" s="35">
        <v>12.7902</v>
      </c>
      <c r="K102" s="35">
        <v>18.56464</v>
      </c>
      <c r="L102" s="37"/>
      <c r="M102" s="37"/>
      <c r="N102" s="11"/>
    </row>
    <row r="103" spans="1:14" ht="24">
      <c r="A103" s="10">
        <v>3</v>
      </c>
      <c r="B103" s="166">
        <v>40328</v>
      </c>
      <c r="C103" s="35">
        <v>442.67</v>
      </c>
      <c r="D103" s="35">
        <v>0.79</v>
      </c>
      <c r="E103" s="36">
        <f t="shared" si="1"/>
        <v>0.06825600000000001</v>
      </c>
      <c r="F103" s="43">
        <f t="shared" si="20"/>
        <v>98.68691</v>
      </c>
      <c r="G103" s="36">
        <f t="shared" si="21"/>
        <v>6.735973728960001</v>
      </c>
      <c r="H103" s="71" t="s">
        <v>102</v>
      </c>
      <c r="I103" s="36">
        <v>87.63929</v>
      </c>
      <c r="J103" s="35">
        <v>109.80966</v>
      </c>
      <c r="K103" s="35">
        <v>98.61178</v>
      </c>
      <c r="L103" s="37"/>
      <c r="M103" s="37"/>
      <c r="N103" s="11"/>
    </row>
    <row r="104" spans="1:14" ht="24">
      <c r="A104" s="10">
        <v>4</v>
      </c>
      <c r="B104" s="166">
        <v>40335</v>
      </c>
      <c r="C104" s="35">
        <v>442.57</v>
      </c>
      <c r="D104" s="35">
        <v>0.401</v>
      </c>
      <c r="E104" s="36">
        <f t="shared" si="1"/>
        <v>0.0346464</v>
      </c>
      <c r="F104" s="43">
        <f t="shared" si="20"/>
        <v>26.127836666666667</v>
      </c>
      <c r="G104" s="36">
        <f t="shared" si="21"/>
        <v>0.905235480288</v>
      </c>
      <c r="H104" s="71" t="s">
        <v>103</v>
      </c>
      <c r="I104" s="36">
        <v>26.78602</v>
      </c>
      <c r="J104" s="35">
        <v>23.86479</v>
      </c>
      <c r="K104" s="35">
        <v>27.7327</v>
      </c>
      <c r="L104" s="37"/>
      <c r="M104" s="37"/>
      <c r="N104" s="11"/>
    </row>
    <row r="105" spans="1:14" ht="24">
      <c r="A105" s="10">
        <v>5</v>
      </c>
      <c r="B105" s="166">
        <v>40342</v>
      </c>
      <c r="C105" s="35">
        <v>442.65</v>
      </c>
      <c r="D105" s="35">
        <v>0.68</v>
      </c>
      <c r="E105" s="36">
        <f t="shared" si="1"/>
        <v>0.058752000000000006</v>
      </c>
      <c r="F105" s="43">
        <f t="shared" si="20"/>
        <v>14.191360000000001</v>
      </c>
      <c r="G105" s="36">
        <f t="shared" si="21"/>
        <v>0.8337707827200002</v>
      </c>
      <c r="H105" s="71" t="s">
        <v>104</v>
      </c>
      <c r="I105" s="36">
        <v>9.72092</v>
      </c>
      <c r="J105" s="35">
        <v>10.02846</v>
      </c>
      <c r="K105" s="35">
        <v>22.8247</v>
      </c>
      <c r="L105" s="37"/>
      <c r="M105" s="37"/>
      <c r="N105" s="11"/>
    </row>
    <row r="106" spans="1:14" ht="24">
      <c r="A106" s="10">
        <v>6</v>
      </c>
      <c r="B106" s="166">
        <v>40355</v>
      </c>
      <c r="C106" s="35">
        <v>442.58</v>
      </c>
      <c r="D106" s="35">
        <v>0.386</v>
      </c>
      <c r="E106" s="36">
        <f t="shared" si="1"/>
        <v>0.0333504</v>
      </c>
      <c r="F106" s="43">
        <f t="shared" si="20"/>
        <v>13.369426666666664</v>
      </c>
      <c r="G106" s="36">
        <f t="shared" si="21"/>
        <v>0.4458757271039999</v>
      </c>
      <c r="H106" s="71" t="s">
        <v>105</v>
      </c>
      <c r="I106" s="36">
        <v>14.16064</v>
      </c>
      <c r="J106" s="35">
        <v>9.71196</v>
      </c>
      <c r="K106" s="35">
        <v>16.23568</v>
      </c>
      <c r="L106" s="37"/>
      <c r="M106" s="37"/>
      <c r="N106" s="11"/>
    </row>
    <row r="107" spans="1:14" ht="24">
      <c r="A107" s="10">
        <v>7</v>
      </c>
      <c r="B107" s="166">
        <v>40370</v>
      </c>
      <c r="C107" s="35">
        <v>442.73</v>
      </c>
      <c r="D107" s="35">
        <v>1.263</v>
      </c>
      <c r="E107" s="36">
        <f t="shared" si="1"/>
        <v>0.1091232</v>
      </c>
      <c r="F107" s="43">
        <f t="shared" si="20"/>
        <v>48.101213333333334</v>
      </c>
      <c r="G107" s="36">
        <f t="shared" si="21"/>
        <v>5.248958322816001</v>
      </c>
      <c r="H107" s="71" t="s">
        <v>79</v>
      </c>
      <c r="I107" s="36">
        <v>51.62598</v>
      </c>
      <c r="J107" s="35">
        <v>40.28608</v>
      </c>
      <c r="K107" s="35">
        <v>52.39158</v>
      </c>
      <c r="L107" s="37"/>
      <c r="M107" s="37"/>
      <c r="N107" s="11"/>
    </row>
    <row r="108" spans="1:14" ht="24">
      <c r="A108" s="10">
        <v>8</v>
      </c>
      <c r="B108" s="166">
        <v>40377</v>
      </c>
      <c r="C108" s="35">
        <v>442.57</v>
      </c>
      <c r="D108" s="35">
        <v>0.404</v>
      </c>
      <c r="E108" s="36">
        <f t="shared" si="1"/>
        <v>0.0349056</v>
      </c>
      <c r="F108" s="43">
        <f t="shared" si="20"/>
        <v>26.73493666666667</v>
      </c>
      <c r="G108" s="36">
        <f t="shared" si="21"/>
        <v>0.9331990053120002</v>
      </c>
      <c r="H108" s="71" t="s">
        <v>80</v>
      </c>
      <c r="I108" s="36">
        <v>29.95024</v>
      </c>
      <c r="J108" s="35">
        <v>24.62113</v>
      </c>
      <c r="K108" s="35">
        <v>25.63344</v>
      </c>
      <c r="L108" s="37"/>
      <c r="M108" s="37"/>
      <c r="N108" s="11"/>
    </row>
    <row r="109" spans="1:14" ht="24">
      <c r="A109" s="10">
        <v>9</v>
      </c>
      <c r="B109" s="166">
        <v>40384</v>
      </c>
      <c r="C109" s="35">
        <v>442.7</v>
      </c>
      <c r="D109" s="35">
        <v>1.15</v>
      </c>
      <c r="E109" s="36">
        <f t="shared" si="1"/>
        <v>0.09936</v>
      </c>
      <c r="F109" s="43">
        <f t="shared" si="20"/>
        <v>517.1711899999999</v>
      </c>
      <c r="G109" s="36">
        <f t="shared" si="21"/>
        <v>51.38612943839999</v>
      </c>
      <c r="H109" s="71" t="s">
        <v>81</v>
      </c>
      <c r="I109" s="36">
        <v>596.96026</v>
      </c>
      <c r="J109" s="35">
        <v>508.63587</v>
      </c>
      <c r="K109" s="35">
        <v>445.91744</v>
      </c>
      <c r="L109" s="37"/>
      <c r="M109" s="37"/>
      <c r="N109" s="11"/>
    </row>
    <row r="110" spans="1:14" ht="24">
      <c r="A110" s="10">
        <v>10</v>
      </c>
      <c r="B110" s="166">
        <v>40401</v>
      </c>
      <c r="C110" s="35">
        <v>443.06</v>
      </c>
      <c r="D110" s="35">
        <v>6.427</v>
      </c>
      <c r="E110" s="36">
        <f t="shared" si="1"/>
        <v>0.5552928</v>
      </c>
      <c r="F110" s="43">
        <f t="shared" si="20"/>
        <v>122.23728</v>
      </c>
      <c r="G110" s="36">
        <f t="shared" si="21"/>
        <v>67.877481475584</v>
      </c>
      <c r="H110" s="71" t="s">
        <v>82</v>
      </c>
      <c r="I110" s="36">
        <v>119.48425</v>
      </c>
      <c r="J110" s="35">
        <v>107.67416</v>
      </c>
      <c r="K110" s="35">
        <v>139.55343</v>
      </c>
      <c r="L110" s="37"/>
      <c r="M110" s="37"/>
      <c r="N110" s="11"/>
    </row>
    <row r="111" spans="1:14" ht="24">
      <c r="A111" s="10">
        <v>11</v>
      </c>
      <c r="B111" s="166">
        <v>40404</v>
      </c>
      <c r="C111" s="35">
        <v>443.33</v>
      </c>
      <c r="D111" s="35">
        <v>14.773</v>
      </c>
      <c r="E111" s="36">
        <f t="shared" si="1"/>
        <v>1.2763872</v>
      </c>
      <c r="F111" s="43">
        <f t="shared" si="20"/>
        <v>41.166846666666665</v>
      </c>
      <c r="G111" s="36">
        <f t="shared" si="21"/>
        <v>52.544836149695996</v>
      </c>
      <c r="H111" s="71" t="s">
        <v>83</v>
      </c>
      <c r="I111" s="36">
        <v>50.80324</v>
      </c>
      <c r="J111" s="35">
        <v>34.26905</v>
      </c>
      <c r="K111" s="35">
        <v>38.42825</v>
      </c>
      <c r="L111" s="37"/>
      <c r="M111" s="37"/>
      <c r="N111" s="11"/>
    </row>
    <row r="112" spans="1:14" ht="24">
      <c r="A112" s="10">
        <v>12</v>
      </c>
      <c r="B112" s="166">
        <v>40409</v>
      </c>
      <c r="C112" s="35">
        <v>443.09</v>
      </c>
      <c r="D112" s="35">
        <v>7.66</v>
      </c>
      <c r="E112" s="36">
        <f t="shared" si="1"/>
        <v>0.6618240000000001</v>
      </c>
      <c r="F112" s="43">
        <f t="shared" si="20"/>
        <v>41.251243333333335</v>
      </c>
      <c r="G112" s="36">
        <f t="shared" si="21"/>
        <v>27.301062867840002</v>
      </c>
      <c r="H112" s="71" t="s">
        <v>106</v>
      </c>
      <c r="I112" s="36">
        <v>65.71742</v>
      </c>
      <c r="J112" s="35">
        <v>29.47481</v>
      </c>
      <c r="K112" s="35">
        <v>28.5615</v>
      </c>
      <c r="L112" s="37"/>
      <c r="M112" s="37"/>
      <c r="N112" s="11"/>
    </row>
    <row r="113" spans="1:14" ht="24">
      <c r="A113" s="10">
        <v>13</v>
      </c>
      <c r="B113" s="166">
        <v>40422</v>
      </c>
      <c r="C113" s="35">
        <v>443</v>
      </c>
      <c r="D113" s="35">
        <v>4.764</v>
      </c>
      <c r="E113" s="36">
        <f t="shared" si="1"/>
        <v>0.4116096</v>
      </c>
      <c r="F113" s="43">
        <f t="shared" si="20"/>
        <v>332.85678</v>
      </c>
      <c r="G113" s="36">
        <f t="shared" si="21"/>
        <v>137.00704607308802</v>
      </c>
      <c r="H113" s="71" t="s">
        <v>85</v>
      </c>
      <c r="I113" s="36">
        <v>425.97789</v>
      </c>
      <c r="J113" s="35">
        <v>363.22149</v>
      </c>
      <c r="K113" s="35">
        <v>209.37096</v>
      </c>
      <c r="L113" s="37"/>
      <c r="M113" s="37"/>
      <c r="N113" s="11"/>
    </row>
    <row r="114" spans="1:14" ht="24">
      <c r="A114" s="10">
        <v>14</v>
      </c>
      <c r="B114" s="166">
        <v>40432</v>
      </c>
      <c r="C114" s="35">
        <v>443.01</v>
      </c>
      <c r="D114" s="35">
        <v>4.983</v>
      </c>
      <c r="E114" s="36">
        <f t="shared" si="1"/>
        <v>0.4305312</v>
      </c>
      <c r="F114" s="43">
        <f t="shared" si="20"/>
        <v>108.15946333333333</v>
      </c>
      <c r="G114" s="36">
        <f t="shared" si="21"/>
        <v>46.566023540256</v>
      </c>
      <c r="H114" s="71" t="s">
        <v>86</v>
      </c>
      <c r="I114" s="36">
        <v>98.69864</v>
      </c>
      <c r="J114" s="35">
        <v>113.99849</v>
      </c>
      <c r="K114" s="35">
        <v>111.78126</v>
      </c>
      <c r="L114" s="37"/>
      <c r="M114" s="37"/>
      <c r="N114" s="11"/>
    </row>
    <row r="115" spans="1:14" ht="24">
      <c r="A115" s="10">
        <v>15</v>
      </c>
      <c r="B115" s="166">
        <v>40446</v>
      </c>
      <c r="C115" s="35">
        <v>442.95</v>
      </c>
      <c r="D115" s="35">
        <v>4.008</v>
      </c>
      <c r="E115" s="36">
        <f t="shared" si="1"/>
        <v>0.3462912</v>
      </c>
      <c r="F115" s="43">
        <f t="shared" si="20"/>
        <v>100.88112666666666</v>
      </c>
      <c r="G115" s="36">
        <f t="shared" si="21"/>
        <v>34.934246410752</v>
      </c>
      <c r="H115" s="71" t="s">
        <v>87</v>
      </c>
      <c r="I115" s="36">
        <v>104.86769</v>
      </c>
      <c r="J115" s="35">
        <v>94.10381</v>
      </c>
      <c r="K115" s="35">
        <v>103.67188</v>
      </c>
      <c r="L115" s="37"/>
      <c r="M115" s="37"/>
      <c r="N115" s="11"/>
    </row>
    <row r="116" spans="1:14" ht="24">
      <c r="A116" s="10">
        <v>16</v>
      </c>
      <c r="B116" s="166">
        <v>40457</v>
      </c>
      <c r="C116" s="35">
        <v>442.565</v>
      </c>
      <c r="D116" s="35">
        <v>2</v>
      </c>
      <c r="E116" s="36">
        <f t="shared" si="1"/>
        <v>0.1728</v>
      </c>
      <c r="F116" s="43">
        <f t="shared" si="20"/>
        <v>63.910403333333335</v>
      </c>
      <c r="G116" s="36">
        <f t="shared" si="21"/>
        <v>11.043717696000002</v>
      </c>
      <c r="H116" s="71" t="s">
        <v>88</v>
      </c>
      <c r="I116" s="36">
        <v>72.4304</v>
      </c>
      <c r="J116" s="35">
        <v>53.6853</v>
      </c>
      <c r="K116" s="35">
        <v>65.61551</v>
      </c>
      <c r="L116" s="37"/>
      <c r="M116" s="37"/>
      <c r="N116" s="11"/>
    </row>
    <row r="117" spans="1:14" ht="24">
      <c r="A117" s="10">
        <v>17</v>
      </c>
      <c r="B117" s="166">
        <v>40468</v>
      </c>
      <c r="C117" s="35">
        <v>442.656</v>
      </c>
      <c r="D117" s="35">
        <v>1.761</v>
      </c>
      <c r="E117" s="36">
        <f t="shared" si="1"/>
        <v>0.1521504</v>
      </c>
      <c r="F117" s="43">
        <f t="shared" si="20"/>
        <v>549.5071833333333</v>
      </c>
      <c r="G117" s="36">
        <f t="shared" si="21"/>
        <v>83.60773774703999</v>
      </c>
      <c r="H117" s="71" t="s">
        <v>89</v>
      </c>
      <c r="I117" s="36">
        <v>482.73315</v>
      </c>
      <c r="J117" s="35">
        <v>801.99883</v>
      </c>
      <c r="K117" s="35">
        <v>363.78957</v>
      </c>
      <c r="L117" s="37"/>
      <c r="M117" s="37"/>
      <c r="N117" s="11"/>
    </row>
    <row r="118" spans="1:14" ht="24">
      <c r="A118" s="10">
        <v>18</v>
      </c>
      <c r="B118" s="166">
        <v>40480</v>
      </c>
      <c r="C118" s="35">
        <v>443.27</v>
      </c>
      <c r="D118" s="35">
        <v>15.081</v>
      </c>
      <c r="E118" s="36">
        <f t="shared" si="1"/>
        <v>1.3029984000000001</v>
      </c>
      <c r="F118" s="43">
        <f t="shared" si="20"/>
        <v>1.3982033333333332</v>
      </c>
      <c r="G118" s="36">
        <f t="shared" si="21"/>
        <v>1.821856706208</v>
      </c>
      <c r="H118" s="71" t="s">
        <v>90</v>
      </c>
      <c r="I118" s="36">
        <v>0.3895</v>
      </c>
      <c r="J118" s="35">
        <v>2.55667</v>
      </c>
      <c r="K118" s="35">
        <v>1.24844</v>
      </c>
      <c r="L118" s="37"/>
      <c r="M118" s="37"/>
      <c r="N118" s="11"/>
    </row>
    <row r="119" spans="1:14" ht="24">
      <c r="A119" s="10">
        <v>19</v>
      </c>
      <c r="B119" s="166">
        <v>40489</v>
      </c>
      <c r="C119" s="35">
        <v>442.786</v>
      </c>
      <c r="D119" s="35">
        <v>2.485</v>
      </c>
      <c r="E119" s="36">
        <f t="shared" si="1"/>
        <v>0.214704</v>
      </c>
      <c r="F119" s="43">
        <f t="shared" si="20"/>
        <v>3.868403333333333</v>
      </c>
      <c r="G119" s="36">
        <f t="shared" si="21"/>
        <v>0.83056166928</v>
      </c>
      <c r="H119" s="71" t="s">
        <v>91</v>
      </c>
      <c r="I119" s="36">
        <v>3.63913</v>
      </c>
      <c r="J119" s="35">
        <v>5.5816</v>
      </c>
      <c r="K119" s="35">
        <v>2.38448</v>
      </c>
      <c r="L119" s="37"/>
      <c r="M119" s="37"/>
      <c r="N119" s="11"/>
    </row>
    <row r="120" spans="1:14" ht="24">
      <c r="A120" s="10">
        <v>20</v>
      </c>
      <c r="B120" s="166">
        <v>40498</v>
      </c>
      <c r="C120" s="35">
        <v>455.766</v>
      </c>
      <c r="D120" s="35">
        <v>1.808</v>
      </c>
      <c r="E120" s="36">
        <f t="shared" si="1"/>
        <v>0.15621120000000002</v>
      </c>
      <c r="F120" s="43">
        <f t="shared" si="20"/>
        <v>3.1833233333333335</v>
      </c>
      <c r="G120" s="36">
        <f t="shared" si="21"/>
        <v>0.49727075788800007</v>
      </c>
      <c r="H120" s="71" t="s">
        <v>92</v>
      </c>
      <c r="I120" s="36">
        <v>1.5155</v>
      </c>
      <c r="J120" s="35">
        <v>1.51981</v>
      </c>
      <c r="K120" s="35">
        <v>6.51466</v>
      </c>
      <c r="L120" s="37"/>
      <c r="M120" s="37"/>
      <c r="N120" s="11"/>
    </row>
    <row r="121" spans="1:14" ht="24">
      <c r="A121" s="10">
        <v>21</v>
      </c>
      <c r="B121" s="166">
        <v>40510</v>
      </c>
      <c r="C121" s="35">
        <v>455.736</v>
      </c>
      <c r="D121" s="35">
        <v>1.545</v>
      </c>
      <c r="E121" s="36">
        <f t="shared" si="1"/>
        <v>0.133488</v>
      </c>
      <c r="F121" s="43">
        <f t="shared" si="20"/>
        <v>11.47715</v>
      </c>
      <c r="G121" s="36">
        <f t="shared" si="21"/>
        <v>1.5320617991999999</v>
      </c>
      <c r="H121" s="71" t="s">
        <v>65</v>
      </c>
      <c r="I121" s="36">
        <v>14.11206</v>
      </c>
      <c r="J121" s="35">
        <v>10.75306</v>
      </c>
      <c r="K121" s="35">
        <v>9.56633</v>
      </c>
      <c r="L121" s="37"/>
      <c r="M121" s="37"/>
      <c r="N121" s="11"/>
    </row>
    <row r="122" spans="1:14" ht="24">
      <c r="A122" s="10">
        <v>22</v>
      </c>
      <c r="B122" s="166">
        <v>40516</v>
      </c>
      <c r="C122" s="35">
        <v>455.536</v>
      </c>
      <c r="D122" s="35">
        <v>0.752</v>
      </c>
      <c r="E122" s="36">
        <f t="shared" si="1"/>
        <v>0.0649728</v>
      </c>
      <c r="F122" s="43">
        <f t="shared" si="20"/>
        <v>3.593263333333334</v>
      </c>
      <c r="G122" s="36">
        <f t="shared" si="21"/>
        <v>0.23346437990400004</v>
      </c>
      <c r="H122" s="71" t="s">
        <v>93</v>
      </c>
      <c r="I122" s="36">
        <v>0.3154</v>
      </c>
      <c r="J122" s="35">
        <v>9.742</v>
      </c>
      <c r="K122" s="35">
        <v>0.72239</v>
      </c>
      <c r="L122" s="37"/>
      <c r="M122" s="37"/>
      <c r="N122" s="11"/>
    </row>
    <row r="123" spans="1:14" ht="24">
      <c r="A123" s="10">
        <v>23</v>
      </c>
      <c r="B123" s="166">
        <v>40523</v>
      </c>
      <c r="C123" s="35">
        <v>455.516</v>
      </c>
      <c r="D123" s="35">
        <v>0.657</v>
      </c>
      <c r="E123" s="36">
        <f t="shared" si="1"/>
        <v>0.056764800000000004</v>
      </c>
      <c r="F123" s="43">
        <f t="shared" si="20"/>
        <v>8.629719999999999</v>
      </c>
      <c r="G123" s="36">
        <f t="shared" si="21"/>
        <v>0.489864329856</v>
      </c>
      <c r="H123" s="71" t="s">
        <v>94</v>
      </c>
      <c r="I123" s="36">
        <v>5.71653</v>
      </c>
      <c r="J123" s="35">
        <v>2.20442</v>
      </c>
      <c r="K123" s="35">
        <v>17.96821</v>
      </c>
      <c r="L123" s="37"/>
      <c r="M123" s="37"/>
      <c r="N123" s="11"/>
    </row>
    <row r="124" spans="1:14" ht="24">
      <c r="A124" s="10">
        <v>24</v>
      </c>
      <c r="B124" s="166">
        <v>40533</v>
      </c>
      <c r="C124" s="35">
        <v>455.526</v>
      </c>
      <c r="D124" s="35">
        <v>0.729</v>
      </c>
      <c r="E124" s="36">
        <f t="shared" si="1"/>
        <v>0.0629856</v>
      </c>
      <c r="F124" s="43">
        <f t="shared" si="20"/>
        <v>19.714046666666665</v>
      </c>
      <c r="G124" s="36">
        <f t="shared" si="21"/>
        <v>1.2417010577279999</v>
      </c>
      <c r="H124" s="71" t="s">
        <v>95</v>
      </c>
      <c r="I124" s="36">
        <v>22.11293</v>
      </c>
      <c r="J124" s="35">
        <v>14.90807</v>
      </c>
      <c r="K124" s="35">
        <v>22.12114</v>
      </c>
      <c r="L124" s="37"/>
      <c r="M124" s="37"/>
      <c r="N124" s="11"/>
    </row>
    <row r="125" spans="1:14" ht="24">
      <c r="A125" s="10">
        <v>25</v>
      </c>
      <c r="B125" s="166">
        <v>40548</v>
      </c>
      <c r="C125" s="35">
        <v>455.486</v>
      </c>
      <c r="D125" s="35">
        <v>0.622</v>
      </c>
      <c r="E125" s="36">
        <f t="shared" si="1"/>
        <v>0.053740800000000005</v>
      </c>
      <c r="F125" s="43">
        <f t="shared" si="20"/>
        <v>14.124583333333334</v>
      </c>
      <c r="G125" s="36">
        <f t="shared" si="21"/>
        <v>0.7590664080000001</v>
      </c>
      <c r="H125" s="71" t="s">
        <v>68</v>
      </c>
      <c r="I125" s="36">
        <v>11.64254</v>
      </c>
      <c r="J125" s="35">
        <v>17.13118</v>
      </c>
      <c r="K125" s="35">
        <v>13.60003</v>
      </c>
      <c r="L125" s="37"/>
      <c r="M125" s="37"/>
      <c r="N125" s="11"/>
    </row>
    <row r="126" spans="1:14" ht="24">
      <c r="A126" s="10">
        <v>26</v>
      </c>
      <c r="B126" s="166">
        <v>40558</v>
      </c>
      <c r="C126" s="35">
        <v>455.486</v>
      </c>
      <c r="D126" s="35">
        <v>0.598</v>
      </c>
      <c r="E126" s="36">
        <f t="shared" si="1"/>
        <v>0.0516672</v>
      </c>
      <c r="F126" s="43">
        <f t="shared" si="20"/>
        <v>10.206983333333334</v>
      </c>
      <c r="G126" s="36">
        <f t="shared" si="21"/>
        <v>0.5273662492800001</v>
      </c>
      <c r="H126" s="71" t="s">
        <v>69</v>
      </c>
      <c r="I126" s="36">
        <v>9.12721</v>
      </c>
      <c r="J126" s="35">
        <v>13.05298</v>
      </c>
      <c r="K126" s="35">
        <v>8.44076</v>
      </c>
      <c r="L126" s="37"/>
      <c r="M126" s="37"/>
      <c r="N126" s="11"/>
    </row>
    <row r="127" spans="1:14" ht="24">
      <c r="A127" s="10">
        <v>27</v>
      </c>
      <c r="B127" s="166">
        <v>40571</v>
      </c>
      <c r="C127" s="35">
        <v>455.476</v>
      </c>
      <c r="D127" s="35">
        <v>0.512</v>
      </c>
      <c r="E127" s="36">
        <f t="shared" si="1"/>
        <v>0.04423680000000001</v>
      </c>
      <c r="F127" s="43">
        <f t="shared" si="20"/>
        <v>10.076076666666667</v>
      </c>
      <c r="G127" s="36">
        <f t="shared" si="21"/>
        <v>0.4457333882880001</v>
      </c>
      <c r="H127" s="71" t="s">
        <v>70</v>
      </c>
      <c r="I127" s="36">
        <v>12.5569</v>
      </c>
      <c r="J127" s="35">
        <v>14.30257</v>
      </c>
      <c r="K127" s="35">
        <v>3.36876</v>
      </c>
      <c r="L127" s="37"/>
      <c r="M127" s="37"/>
      <c r="N127" s="11"/>
    </row>
    <row r="128" spans="1:14" ht="24">
      <c r="A128" s="10">
        <v>28</v>
      </c>
      <c r="B128" s="166">
        <v>40582</v>
      </c>
      <c r="C128" s="35">
        <v>455.446</v>
      </c>
      <c r="D128" s="35">
        <v>0.415</v>
      </c>
      <c r="E128" s="36">
        <f t="shared" si="1"/>
        <v>0.035856</v>
      </c>
      <c r="F128" s="43">
        <f t="shared" si="20"/>
        <v>1.2928733333333333</v>
      </c>
      <c r="G128" s="36">
        <f t="shared" si="21"/>
        <v>0.04635726624</v>
      </c>
      <c r="H128" s="71" t="s">
        <v>71</v>
      </c>
      <c r="I128" s="36">
        <v>0.92418</v>
      </c>
      <c r="J128" s="35">
        <v>1.94736</v>
      </c>
      <c r="K128" s="35">
        <v>1.00708</v>
      </c>
      <c r="L128" s="37"/>
      <c r="M128" s="37"/>
      <c r="N128" s="11"/>
    </row>
    <row r="129" spans="1:14" ht="24">
      <c r="A129" s="10">
        <v>29</v>
      </c>
      <c r="B129" s="166">
        <v>40590</v>
      </c>
      <c r="C129" s="35">
        <v>455.436</v>
      </c>
      <c r="D129" s="35">
        <v>0.413</v>
      </c>
      <c r="E129" s="36">
        <f t="shared" si="1"/>
        <v>0.0356832</v>
      </c>
      <c r="F129" s="43">
        <f t="shared" si="20"/>
        <v>2.109833333333333</v>
      </c>
      <c r="G129" s="36">
        <f t="shared" si="21"/>
        <v>0.07528560479999999</v>
      </c>
      <c r="H129" s="71" t="s">
        <v>72</v>
      </c>
      <c r="I129" s="36">
        <v>2.24259</v>
      </c>
      <c r="J129" s="35">
        <v>2.67272</v>
      </c>
      <c r="K129" s="35">
        <v>1.41419</v>
      </c>
      <c r="L129" s="37"/>
      <c r="M129" s="37"/>
      <c r="N129" s="11"/>
    </row>
    <row r="130" spans="1:14" ht="24">
      <c r="A130" s="10">
        <v>30</v>
      </c>
      <c r="B130" s="166">
        <v>40602</v>
      </c>
      <c r="C130" s="35">
        <v>455.436</v>
      </c>
      <c r="D130" s="35">
        <v>0.268</v>
      </c>
      <c r="E130" s="36">
        <f t="shared" si="1"/>
        <v>0.023155200000000004</v>
      </c>
      <c r="F130" s="43">
        <f t="shared" si="20"/>
        <v>2.2001633333333332</v>
      </c>
      <c r="G130" s="36">
        <f t="shared" si="21"/>
        <v>0.050945222016000005</v>
      </c>
      <c r="H130" s="71" t="s">
        <v>73</v>
      </c>
      <c r="I130" s="36">
        <v>1.70532</v>
      </c>
      <c r="J130" s="35">
        <v>1.05049</v>
      </c>
      <c r="K130" s="35">
        <v>3.84468</v>
      </c>
      <c r="L130" s="37"/>
      <c r="M130" s="37"/>
      <c r="N130" s="11"/>
    </row>
    <row r="131" spans="1:14" ht="24">
      <c r="A131" s="10">
        <v>31</v>
      </c>
      <c r="B131" s="166">
        <v>40606</v>
      </c>
      <c r="C131" s="35">
        <v>455.426</v>
      </c>
      <c r="D131" s="35">
        <v>0.217</v>
      </c>
      <c r="E131" s="36">
        <f t="shared" si="1"/>
        <v>0.0187488</v>
      </c>
      <c r="F131" s="43">
        <f t="shared" si="20"/>
        <v>11.25484</v>
      </c>
      <c r="G131" s="36">
        <f t="shared" si="21"/>
        <v>0.21101474419199998</v>
      </c>
      <c r="H131" s="71" t="s">
        <v>96</v>
      </c>
      <c r="I131" s="36">
        <v>8.66069</v>
      </c>
      <c r="J131" s="35">
        <v>14.78462</v>
      </c>
      <c r="K131" s="35">
        <v>10.31921</v>
      </c>
      <c r="L131" s="37"/>
      <c r="M131" s="37"/>
      <c r="N131" s="11"/>
    </row>
    <row r="132" spans="1:14" ht="24">
      <c r="A132" s="10">
        <v>32</v>
      </c>
      <c r="B132" s="166">
        <v>40613</v>
      </c>
      <c r="C132" s="35">
        <v>455.406</v>
      </c>
      <c r="D132" s="35">
        <v>0.204</v>
      </c>
      <c r="E132" s="36">
        <f t="shared" si="1"/>
        <v>0.017625599999999998</v>
      </c>
      <c r="F132" s="43">
        <f t="shared" si="20"/>
        <v>4.841103333333334</v>
      </c>
      <c r="G132" s="36">
        <f t="shared" si="21"/>
        <v>0.085327350912</v>
      </c>
      <c r="H132" s="71" t="s">
        <v>97</v>
      </c>
      <c r="I132" s="36">
        <v>3.37053</v>
      </c>
      <c r="J132" s="35">
        <v>2.30574</v>
      </c>
      <c r="K132" s="35">
        <v>8.84704</v>
      </c>
      <c r="L132" s="37"/>
      <c r="M132" s="37"/>
      <c r="N132" s="11"/>
    </row>
    <row r="133" spans="1:14" ht="24.75" thickBot="1">
      <c r="A133" s="15">
        <v>33</v>
      </c>
      <c r="B133" s="168">
        <v>40631</v>
      </c>
      <c r="C133" s="16">
        <v>455.436</v>
      </c>
      <c r="D133" s="16">
        <v>0.241</v>
      </c>
      <c r="E133" s="48">
        <f t="shared" si="1"/>
        <v>0.0208224</v>
      </c>
      <c r="F133" s="49">
        <f t="shared" si="20"/>
        <v>15.888646666666666</v>
      </c>
      <c r="G133" s="48">
        <f t="shared" si="21"/>
        <v>0.330839756352</v>
      </c>
      <c r="H133" s="76" t="s">
        <v>98</v>
      </c>
      <c r="I133" s="48">
        <v>17.06791</v>
      </c>
      <c r="J133" s="16">
        <v>15.55149</v>
      </c>
      <c r="K133" s="16">
        <v>15.04654</v>
      </c>
      <c r="L133" s="37"/>
      <c r="M133" s="37"/>
      <c r="N133" s="11"/>
    </row>
    <row r="134" spans="1:14" ht="24.75" thickTop="1">
      <c r="A134" s="10">
        <v>1</v>
      </c>
      <c r="B134" s="166">
        <v>40639</v>
      </c>
      <c r="C134" s="35">
        <v>455.416</v>
      </c>
      <c r="D134" s="35">
        <v>0.252</v>
      </c>
      <c r="E134" s="36">
        <f t="shared" si="1"/>
        <v>0.021772800000000002</v>
      </c>
      <c r="F134" s="43">
        <f t="shared" si="20"/>
        <v>14.034043333333335</v>
      </c>
      <c r="G134" s="36">
        <f t="shared" si="21"/>
        <v>0.30556041868800005</v>
      </c>
      <c r="H134" s="71" t="s">
        <v>100</v>
      </c>
      <c r="I134" s="36">
        <v>13.31046</v>
      </c>
      <c r="J134" s="35">
        <v>13.62567</v>
      </c>
      <c r="K134" s="35">
        <v>15.166</v>
      </c>
      <c r="L134" s="37"/>
      <c r="M134" s="37"/>
      <c r="N134" s="11"/>
    </row>
    <row r="135" spans="1:14" ht="24">
      <c r="A135" s="10">
        <v>2</v>
      </c>
      <c r="B135" s="166">
        <v>40651</v>
      </c>
      <c r="C135" s="35">
        <v>455.436</v>
      </c>
      <c r="D135" s="35">
        <v>0.328</v>
      </c>
      <c r="E135" s="36">
        <f t="shared" si="1"/>
        <v>0.028339200000000002</v>
      </c>
      <c r="F135" s="43">
        <f t="shared" si="20"/>
        <v>18.173446666666667</v>
      </c>
      <c r="G135" s="36">
        <f t="shared" si="21"/>
        <v>0.515020939776</v>
      </c>
      <c r="H135" s="71" t="s">
        <v>101</v>
      </c>
      <c r="I135" s="36">
        <v>20.62072</v>
      </c>
      <c r="J135" s="35">
        <v>23.51802</v>
      </c>
      <c r="K135" s="35">
        <v>10.3816</v>
      </c>
      <c r="L135" s="37"/>
      <c r="M135" s="37"/>
      <c r="N135" s="11"/>
    </row>
    <row r="136" spans="1:14" ht="24">
      <c r="A136" s="10">
        <v>3</v>
      </c>
      <c r="B136" s="166">
        <v>40661</v>
      </c>
      <c r="C136" s="35">
        <v>455.556</v>
      </c>
      <c r="D136" s="35">
        <v>1.14</v>
      </c>
      <c r="E136" s="36">
        <f t="shared" si="1"/>
        <v>0.098496</v>
      </c>
      <c r="F136" s="43">
        <f t="shared" si="20"/>
        <v>17.092373333333335</v>
      </c>
      <c r="G136" s="36">
        <f t="shared" si="21"/>
        <v>1.68353040384</v>
      </c>
      <c r="H136" s="71" t="s">
        <v>102</v>
      </c>
      <c r="I136" s="36">
        <v>6.46914</v>
      </c>
      <c r="J136" s="35">
        <v>41.19929</v>
      </c>
      <c r="K136" s="35">
        <v>3.60869</v>
      </c>
      <c r="L136" s="37"/>
      <c r="M136" s="37"/>
      <c r="N136" s="11"/>
    </row>
    <row r="137" spans="1:14" ht="24">
      <c r="A137" s="10">
        <v>4</v>
      </c>
      <c r="B137" s="166">
        <v>40673</v>
      </c>
      <c r="C137" s="35">
        <v>443.15</v>
      </c>
      <c r="D137" s="35">
        <v>8.578</v>
      </c>
      <c r="E137" s="36">
        <f t="shared" si="1"/>
        <v>0.7411392</v>
      </c>
      <c r="F137" s="43">
        <f t="shared" si="20"/>
        <v>450.21907333333337</v>
      </c>
      <c r="G137" s="36">
        <f t="shared" si="21"/>
        <v>333.675003835008</v>
      </c>
      <c r="H137" s="71" t="s">
        <v>103</v>
      </c>
      <c r="I137" s="36">
        <v>437.7378</v>
      </c>
      <c r="J137" s="35">
        <v>452.45131</v>
      </c>
      <c r="K137" s="35">
        <v>460.46811</v>
      </c>
      <c r="L137" s="37"/>
      <c r="M137" s="37"/>
      <c r="N137" s="11"/>
    </row>
    <row r="138" spans="1:14" ht="24">
      <c r="A138" s="10">
        <v>5</v>
      </c>
      <c r="B138" s="166">
        <v>19868</v>
      </c>
      <c r="C138" s="35">
        <v>442.76</v>
      </c>
      <c r="D138" s="35">
        <v>0.933</v>
      </c>
      <c r="E138" s="36">
        <f t="shared" si="1"/>
        <v>0.08061120000000001</v>
      </c>
      <c r="F138" s="43">
        <f t="shared" si="20"/>
        <v>25.52741</v>
      </c>
      <c r="G138" s="36">
        <f t="shared" si="21"/>
        <v>2.057795152992</v>
      </c>
      <c r="H138" s="71" t="s">
        <v>104</v>
      </c>
      <c r="I138" s="36">
        <v>31.71539</v>
      </c>
      <c r="J138" s="35">
        <v>20.92387</v>
      </c>
      <c r="K138" s="35">
        <v>23.94297</v>
      </c>
      <c r="L138" s="37"/>
      <c r="M138" s="37"/>
      <c r="N138" s="11"/>
    </row>
    <row r="139" spans="1:14" ht="24">
      <c r="A139" s="10">
        <v>6</v>
      </c>
      <c r="B139" s="166">
        <v>40693</v>
      </c>
      <c r="C139" s="35">
        <v>442.86</v>
      </c>
      <c r="D139" s="35">
        <v>2.114</v>
      </c>
      <c r="E139" s="36">
        <f t="shared" si="1"/>
        <v>0.1826496</v>
      </c>
      <c r="F139" s="43">
        <f t="shared" si="20"/>
        <v>42.38881</v>
      </c>
      <c r="G139" s="36">
        <f t="shared" si="21"/>
        <v>7.7422991909759995</v>
      </c>
      <c r="H139" s="71" t="s">
        <v>105</v>
      </c>
      <c r="I139" s="36">
        <v>42.38878</v>
      </c>
      <c r="J139" s="35">
        <v>45.26864</v>
      </c>
      <c r="K139" s="35">
        <v>39.50901</v>
      </c>
      <c r="L139" s="37"/>
      <c r="M139" s="37"/>
      <c r="N139" s="11"/>
    </row>
    <row r="140" spans="1:14" ht="24">
      <c r="A140" s="10">
        <v>7</v>
      </c>
      <c r="B140" s="75">
        <v>19879</v>
      </c>
      <c r="C140" s="35">
        <v>443.15</v>
      </c>
      <c r="D140" s="35">
        <v>8.578</v>
      </c>
      <c r="E140" s="36">
        <f t="shared" si="1"/>
        <v>0.7411392</v>
      </c>
      <c r="F140" s="43">
        <f t="shared" si="20"/>
        <v>14.196553333333334</v>
      </c>
      <c r="G140" s="36">
        <f t="shared" si="21"/>
        <v>10.521622180224</v>
      </c>
      <c r="H140" s="71" t="s">
        <v>79</v>
      </c>
      <c r="I140" s="36">
        <v>11.66978</v>
      </c>
      <c r="J140" s="35">
        <v>19.38586</v>
      </c>
      <c r="K140" s="35">
        <v>11.53402</v>
      </c>
      <c r="L140" s="37"/>
      <c r="M140" s="37"/>
      <c r="N140" s="11"/>
    </row>
    <row r="141" spans="1:14" ht="24">
      <c r="A141" s="77">
        <v>8</v>
      </c>
      <c r="B141" s="104">
        <v>19887</v>
      </c>
      <c r="C141" s="78">
        <v>442.76</v>
      </c>
      <c r="D141" s="78">
        <v>0.933</v>
      </c>
      <c r="E141" s="79">
        <f t="shared" si="1"/>
        <v>0.08061120000000001</v>
      </c>
      <c r="F141" s="80">
        <f t="shared" si="20"/>
        <v>9.804913333333333</v>
      </c>
      <c r="G141" s="79">
        <f t="shared" si="21"/>
        <v>0.7903858296960001</v>
      </c>
      <c r="H141" s="81" t="s">
        <v>80</v>
      </c>
      <c r="I141" s="79">
        <v>4.41591</v>
      </c>
      <c r="J141" s="78">
        <v>9.23961</v>
      </c>
      <c r="K141" s="78">
        <v>15.75922</v>
      </c>
      <c r="L141" s="37"/>
      <c r="M141" s="37"/>
      <c r="N141" s="11"/>
    </row>
    <row r="142" spans="1:14" ht="24">
      <c r="A142" s="10">
        <v>9</v>
      </c>
      <c r="B142" s="75">
        <v>19901</v>
      </c>
      <c r="C142" s="35">
        <v>442.86</v>
      </c>
      <c r="D142" s="35">
        <v>2.114</v>
      </c>
      <c r="E142" s="36">
        <f t="shared" si="1"/>
        <v>0.1826496</v>
      </c>
      <c r="F142" s="43">
        <f t="shared" si="20"/>
        <v>354.48557</v>
      </c>
      <c r="G142" s="36">
        <f t="shared" si="21"/>
        <v>64.746647566272</v>
      </c>
      <c r="H142" s="71" t="s">
        <v>81</v>
      </c>
      <c r="I142" s="36">
        <v>329.02057</v>
      </c>
      <c r="J142" s="35">
        <v>385.19937</v>
      </c>
      <c r="K142" s="35">
        <v>349.23677</v>
      </c>
      <c r="L142" s="37"/>
      <c r="M142" s="37"/>
      <c r="N142" s="11"/>
    </row>
    <row r="143" spans="1:14" ht="24">
      <c r="A143" s="10">
        <v>10</v>
      </c>
      <c r="B143" s="75">
        <v>19910</v>
      </c>
      <c r="C143" s="35">
        <v>442.8</v>
      </c>
      <c r="D143" s="35">
        <v>1.969</v>
      </c>
      <c r="E143" s="36">
        <f t="shared" si="1"/>
        <v>0.1701216</v>
      </c>
      <c r="F143" s="43">
        <f t="shared" si="20"/>
        <v>74.82548333333334</v>
      </c>
      <c r="G143" s="36">
        <f t="shared" si="21"/>
        <v>12.729430945440003</v>
      </c>
      <c r="H143" s="71" t="s">
        <v>82</v>
      </c>
      <c r="I143" s="36">
        <v>76.24037</v>
      </c>
      <c r="J143" s="35">
        <v>112.33451</v>
      </c>
      <c r="K143" s="35">
        <v>35.90157</v>
      </c>
      <c r="L143" s="37"/>
      <c r="M143" s="37"/>
      <c r="N143" s="11"/>
    </row>
    <row r="144" spans="1:14" ht="24">
      <c r="A144" s="10">
        <v>11</v>
      </c>
      <c r="B144" s="75">
        <v>19918</v>
      </c>
      <c r="C144" s="35">
        <v>442.77</v>
      </c>
      <c r="D144" s="35">
        <v>1.361</v>
      </c>
      <c r="E144" s="36">
        <f t="shared" si="1"/>
        <v>0.11759040000000001</v>
      </c>
      <c r="F144" s="43">
        <f t="shared" si="20"/>
        <v>15.68542</v>
      </c>
      <c r="G144" s="36">
        <f t="shared" si="21"/>
        <v>1.8444548119680002</v>
      </c>
      <c r="H144" s="71" t="s">
        <v>83</v>
      </c>
      <c r="I144" s="36">
        <v>12.11827</v>
      </c>
      <c r="J144" s="35">
        <v>12.05469</v>
      </c>
      <c r="K144" s="35">
        <v>22.8833</v>
      </c>
      <c r="L144" s="37"/>
      <c r="M144" s="37"/>
      <c r="N144" s="11"/>
    </row>
    <row r="145" spans="1:14" ht="24">
      <c r="A145" s="10">
        <v>12</v>
      </c>
      <c r="B145" s="75">
        <v>19927</v>
      </c>
      <c r="C145" s="35">
        <v>442.79</v>
      </c>
      <c r="D145" s="35">
        <v>1.896</v>
      </c>
      <c r="E145" s="36">
        <f t="shared" si="1"/>
        <v>0.1638144</v>
      </c>
      <c r="F145" s="43">
        <f t="shared" si="20"/>
        <v>245.43919666666667</v>
      </c>
      <c r="G145" s="36">
        <f t="shared" si="21"/>
        <v>40.206474738432</v>
      </c>
      <c r="H145" s="71" t="s">
        <v>84</v>
      </c>
      <c r="I145" s="36">
        <v>245.02874</v>
      </c>
      <c r="J145" s="35">
        <v>239.59213</v>
      </c>
      <c r="K145" s="35">
        <v>251.69672</v>
      </c>
      <c r="L145" s="37"/>
      <c r="M145" s="37"/>
      <c r="N145" s="11"/>
    </row>
    <row r="146" spans="1:14" ht="24">
      <c r="A146" s="10">
        <v>13</v>
      </c>
      <c r="B146" s="75">
        <v>19937</v>
      </c>
      <c r="C146" s="35">
        <v>443.99</v>
      </c>
      <c r="D146" s="35">
        <v>40.668</v>
      </c>
      <c r="E146" s="36">
        <f t="shared" si="1"/>
        <v>3.5137152</v>
      </c>
      <c r="F146" s="43">
        <f t="shared" si="20"/>
        <v>1429.7823866666668</v>
      </c>
      <c r="G146" s="36">
        <f t="shared" si="21"/>
        <v>5023.848104722944</v>
      </c>
      <c r="H146" s="71" t="s">
        <v>85</v>
      </c>
      <c r="I146" s="36">
        <v>1822.84657</v>
      </c>
      <c r="J146" s="35">
        <v>1294.57597</v>
      </c>
      <c r="K146" s="35">
        <v>1171.92462</v>
      </c>
      <c r="L146" s="37"/>
      <c r="M146" s="37"/>
      <c r="N146" s="11"/>
    </row>
    <row r="147" spans="1:14" ht="24">
      <c r="A147" s="10">
        <v>14</v>
      </c>
      <c r="B147" s="105">
        <v>19950</v>
      </c>
      <c r="C147" s="82">
        <v>442.95</v>
      </c>
      <c r="D147" s="82">
        <v>8.145</v>
      </c>
      <c r="E147" s="83">
        <f t="shared" si="1"/>
        <v>0.703728</v>
      </c>
      <c r="F147" s="84">
        <f t="shared" si="20"/>
        <v>55.87977333333333</v>
      </c>
      <c r="G147" s="83">
        <f t="shared" si="21"/>
        <v>39.32416112832</v>
      </c>
      <c r="H147" s="85" t="s">
        <v>86</v>
      </c>
      <c r="I147" s="83">
        <v>47.66015</v>
      </c>
      <c r="J147" s="82">
        <v>44.14171</v>
      </c>
      <c r="K147" s="82">
        <v>75.83746</v>
      </c>
      <c r="L147" s="37"/>
      <c r="M147" s="37"/>
      <c r="N147" s="11"/>
    </row>
    <row r="148" spans="1:14" ht="24">
      <c r="A148" s="10">
        <v>15</v>
      </c>
      <c r="B148" s="75">
        <v>19964</v>
      </c>
      <c r="C148" s="35">
        <v>442.84</v>
      </c>
      <c r="D148" s="35">
        <v>1.896</v>
      </c>
      <c r="E148" s="36">
        <f t="shared" si="1"/>
        <v>0.1638144</v>
      </c>
      <c r="F148" s="43">
        <f t="shared" si="20"/>
        <v>104.59877</v>
      </c>
      <c r="G148" s="36">
        <f t="shared" si="21"/>
        <v>17.134784748288</v>
      </c>
      <c r="H148" s="71" t="s">
        <v>87</v>
      </c>
      <c r="I148" s="36">
        <v>110.39117</v>
      </c>
      <c r="J148" s="35">
        <v>97.01311</v>
      </c>
      <c r="K148" s="35">
        <v>106.39203</v>
      </c>
      <c r="L148" s="37"/>
      <c r="M148" s="37"/>
      <c r="N148" s="11"/>
    </row>
    <row r="149" spans="1:14" ht="24">
      <c r="A149" s="10">
        <v>16</v>
      </c>
      <c r="B149" s="75">
        <v>19972</v>
      </c>
      <c r="C149" s="35">
        <v>442.9</v>
      </c>
      <c r="D149" s="35">
        <v>5.138</v>
      </c>
      <c r="E149" s="36">
        <f t="shared" si="1"/>
        <v>0.4439232</v>
      </c>
      <c r="F149" s="43">
        <f t="shared" si="20"/>
        <v>73.54616</v>
      </c>
      <c r="G149" s="36">
        <f t="shared" si="21"/>
        <v>32.648846694912</v>
      </c>
      <c r="H149" s="71" t="s">
        <v>88</v>
      </c>
      <c r="I149" s="36">
        <v>67.57819</v>
      </c>
      <c r="J149" s="35">
        <v>83.11976</v>
      </c>
      <c r="K149" s="35">
        <v>69.94053</v>
      </c>
      <c r="L149" s="37"/>
      <c r="M149" s="37"/>
      <c r="N149" s="11"/>
    </row>
    <row r="150" spans="1:14" ht="24">
      <c r="A150" s="10">
        <v>17</v>
      </c>
      <c r="B150" s="75">
        <v>19979</v>
      </c>
      <c r="C150" s="35">
        <v>442.84</v>
      </c>
      <c r="D150" s="35">
        <v>5.678</v>
      </c>
      <c r="E150" s="36">
        <f t="shared" si="1"/>
        <v>0.4905792</v>
      </c>
      <c r="F150" s="43">
        <f t="shared" si="20"/>
        <v>54.59646333333333</v>
      </c>
      <c r="G150" s="36">
        <f t="shared" si="21"/>
        <v>26.783889304896</v>
      </c>
      <c r="H150" s="71" t="s">
        <v>89</v>
      </c>
      <c r="I150" s="36">
        <v>54.14954</v>
      </c>
      <c r="J150" s="35">
        <v>40.87356</v>
      </c>
      <c r="K150" s="35">
        <v>68.76629</v>
      </c>
      <c r="L150" s="37"/>
      <c r="M150" s="37"/>
      <c r="N150" s="11"/>
    </row>
    <row r="151" spans="1:14" ht="24">
      <c r="A151" s="10">
        <v>18</v>
      </c>
      <c r="B151" s="75">
        <v>19993</v>
      </c>
      <c r="C151" s="35">
        <v>442.83</v>
      </c>
      <c r="D151" s="35">
        <v>4.315</v>
      </c>
      <c r="E151" s="36">
        <f t="shared" si="1"/>
        <v>0.37281600000000004</v>
      </c>
      <c r="F151" s="43">
        <f t="shared" si="20"/>
        <v>37.66616333333334</v>
      </c>
      <c r="G151" s="36">
        <f t="shared" si="21"/>
        <v>14.042548349280002</v>
      </c>
      <c r="H151" s="71" t="s">
        <v>90</v>
      </c>
      <c r="I151" s="36">
        <v>45.52352</v>
      </c>
      <c r="J151" s="35">
        <v>33.64306</v>
      </c>
      <c r="K151" s="35">
        <v>33.83191</v>
      </c>
      <c r="L151" s="37"/>
      <c r="M151" s="37"/>
      <c r="N151" s="11"/>
    </row>
    <row r="152" spans="1:14" ht="24">
      <c r="A152" s="10">
        <v>19</v>
      </c>
      <c r="B152" s="75">
        <v>20003</v>
      </c>
      <c r="C152" s="35">
        <v>442.83</v>
      </c>
      <c r="D152" s="35">
        <v>5.658</v>
      </c>
      <c r="E152" s="36">
        <f t="shared" si="1"/>
        <v>0.48885120000000004</v>
      </c>
      <c r="F152" s="43">
        <f t="shared" si="20"/>
        <v>25.220799999999997</v>
      </c>
      <c r="G152" s="36">
        <f t="shared" si="21"/>
        <v>12.32921834496</v>
      </c>
      <c r="H152" s="71" t="s">
        <v>91</v>
      </c>
      <c r="I152" s="36">
        <v>20.44899</v>
      </c>
      <c r="J152" s="35">
        <v>14.62701</v>
      </c>
      <c r="K152" s="35">
        <v>40.5864</v>
      </c>
      <c r="L152" s="37"/>
      <c r="M152" s="37"/>
      <c r="N152" s="11"/>
    </row>
    <row r="153" spans="1:14" ht="24">
      <c r="A153" s="10">
        <v>20</v>
      </c>
      <c r="B153" s="75">
        <v>20015</v>
      </c>
      <c r="C153" s="35">
        <v>442.81</v>
      </c>
      <c r="D153" s="35">
        <v>4.101</v>
      </c>
      <c r="E153" s="36">
        <f t="shared" si="1"/>
        <v>0.35432640000000004</v>
      </c>
      <c r="F153" s="43">
        <f t="shared" si="20"/>
        <v>16.61675333333333</v>
      </c>
      <c r="G153" s="36">
        <f t="shared" si="21"/>
        <v>5.887754388288</v>
      </c>
      <c r="H153" s="71" t="s">
        <v>92</v>
      </c>
      <c r="I153" s="36">
        <v>25.9542</v>
      </c>
      <c r="J153" s="35">
        <v>18.21364</v>
      </c>
      <c r="K153" s="35">
        <v>5.68242</v>
      </c>
      <c r="L153" s="37"/>
      <c r="M153" s="37"/>
      <c r="N153" s="11"/>
    </row>
    <row r="154" spans="1:14" ht="24">
      <c r="A154" s="10">
        <v>21</v>
      </c>
      <c r="B154" s="75">
        <v>20023</v>
      </c>
      <c r="C154" s="35">
        <v>442.77</v>
      </c>
      <c r="D154" s="35">
        <v>3.213</v>
      </c>
      <c r="E154" s="36">
        <f t="shared" si="1"/>
        <v>0.2776032</v>
      </c>
      <c r="F154" s="43">
        <f t="shared" si="20"/>
        <v>7.701159999999999</v>
      </c>
      <c r="G154" s="36">
        <f t="shared" si="21"/>
        <v>2.1378666597119995</v>
      </c>
      <c r="H154" s="71" t="s">
        <v>65</v>
      </c>
      <c r="I154" s="36">
        <v>5.38548</v>
      </c>
      <c r="J154" s="35">
        <v>6.03478</v>
      </c>
      <c r="K154" s="35">
        <v>11.68322</v>
      </c>
      <c r="L154" s="37"/>
      <c r="M154" s="37"/>
      <c r="N154" s="11"/>
    </row>
    <row r="155" spans="1:14" ht="24">
      <c r="A155" s="10">
        <v>22</v>
      </c>
      <c r="B155" s="75">
        <v>20029</v>
      </c>
      <c r="C155" s="35">
        <v>442.77</v>
      </c>
      <c r="D155" s="35">
        <v>3.212</v>
      </c>
      <c r="E155" s="36">
        <f t="shared" si="1"/>
        <v>0.2775168</v>
      </c>
      <c r="F155" s="43">
        <f t="shared" si="20"/>
        <v>2.6622046666666668</v>
      </c>
      <c r="G155" s="36">
        <f t="shared" si="21"/>
        <v>0.7388065200384001</v>
      </c>
      <c r="H155" s="71" t="s">
        <v>93</v>
      </c>
      <c r="I155" s="36">
        <v>1.319984</v>
      </c>
      <c r="J155" s="35">
        <v>3.38996</v>
      </c>
      <c r="K155" s="35">
        <v>3.27667</v>
      </c>
      <c r="L155" s="37"/>
      <c r="M155" s="37"/>
      <c r="N155" s="11"/>
    </row>
    <row r="156" spans="1:14" ht="24">
      <c r="A156" s="10">
        <v>23</v>
      </c>
      <c r="B156" s="75">
        <v>20042</v>
      </c>
      <c r="C156" s="35">
        <v>442.75</v>
      </c>
      <c r="D156" s="35">
        <v>2.317</v>
      </c>
      <c r="E156" s="36">
        <f t="shared" si="1"/>
        <v>0.20018880000000003</v>
      </c>
      <c r="F156" s="43">
        <f t="shared" si="20"/>
        <v>18.64584</v>
      </c>
      <c r="G156" s="36">
        <f t="shared" si="21"/>
        <v>3.7326883345920003</v>
      </c>
      <c r="H156" s="71" t="s">
        <v>94</v>
      </c>
      <c r="I156" s="36">
        <v>14.55957</v>
      </c>
      <c r="J156" s="35">
        <v>33.59191</v>
      </c>
      <c r="K156" s="35">
        <v>7.78604</v>
      </c>
      <c r="L156" s="37"/>
      <c r="M156" s="37"/>
      <c r="N156" s="11"/>
    </row>
    <row r="157" spans="1:14" ht="24">
      <c r="A157" s="10">
        <v>24</v>
      </c>
      <c r="B157" s="75">
        <v>20051</v>
      </c>
      <c r="C157" s="35">
        <v>442.75</v>
      </c>
      <c r="D157" s="35">
        <v>1.962</v>
      </c>
      <c r="E157" s="36">
        <f t="shared" si="1"/>
        <v>0.1695168</v>
      </c>
      <c r="F157" s="43">
        <f t="shared" si="20"/>
        <v>13.302986666666667</v>
      </c>
      <c r="G157" s="36">
        <f t="shared" si="21"/>
        <v>2.255079730176</v>
      </c>
      <c r="H157" s="71" t="s">
        <v>95</v>
      </c>
      <c r="I157" s="36">
        <v>29.45948</v>
      </c>
      <c r="J157" s="35">
        <v>3.8401</v>
      </c>
      <c r="K157" s="35">
        <v>6.60938</v>
      </c>
      <c r="L157" s="37"/>
      <c r="M157" s="37"/>
      <c r="N157" s="11"/>
    </row>
    <row r="158" spans="1:14" ht="24">
      <c r="A158" s="10">
        <v>25</v>
      </c>
      <c r="B158" s="75">
        <v>20059</v>
      </c>
      <c r="C158" s="35">
        <v>442.75</v>
      </c>
      <c r="D158" s="35">
        <v>1.97</v>
      </c>
      <c r="E158" s="36">
        <f t="shared" si="1"/>
        <v>0.170208</v>
      </c>
      <c r="F158" s="43">
        <f t="shared" si="20"/>
        <v>15.173823333333331</v>
      </c>
      <c r="G158" s="36">
        <f t="shared" si="21"/>
        <v>2.58270612192</v>
      </c>
      <c r="H158" s="71" t="s">
        <v>68</v>
      </c>
      <c r="I158" s="36">
        <v>13.32677</v>
      </c>
      <c r="J158" s="35">
        <v>22.88673</v>
      </c>
      <c r="K158" s="35">
        <v>9.30797</v>
      </c>
      <c r="L158" s="37"/>
      <c r="M158" s="37"/>
      <c r="N158" s="11"/>
    </row>
    <row r="159" spans="1:14" ht="24">
      <c r="A159" s="10">
        <v>26</v>
      </c>
      <c r="B159" s="75">
        <v>20071</v>
      </c>
      <c r="C159" s="35">
        <v>442.75</v>
      </c>
      <c r="D159" s="35">
        <v>1.525</v>
      </c>
      <c r="E159" s="36">
        <f t="shared" si="1"/>
        <v>0.13176</v>
      </c>
      <c r="F159" s="43">
        <f t="shared" si="20"/>
        <v>15.040316666666667</v>
      </c>
      <c r="G159" s="36">
        <f t="shared" si="21"/>
        <v>1.981712124</v>
      </c>
      <c r="H159" s="71" t="s">
        <v>69</v>
      </c>
      <c r="I159" s="36">
        <v>15.41772</v>
      </c>
      <c r="J159" s="35">
        <v>13.68317</v>
      </c>
      <c r="K159" s="35">
        <v>16.02006</v>
      </c>
      <c r="L159" s="37"/>
      <c r="M159" s="37"/>
      <c r="N159" s="11"/>
    </row>
    <row r="160" spans="1:14" ht="24">
      <c r="A160" s="10">
        <v>27</v>
      </c>
      <c r="B160" s="75">
        <v>20080</v>
      </c>
      <c r="C160" s="35">
        <v>442.75</v>
      </c>
      <c r="D160" s="35">
        <v>1.422</v>
      </c>
      <c r="E160" s="36">
        <f t="shared" si="1"/>
        <v>0.1228608</v>
      </c>
      <c r="F160" s="43">
        <f t="shared" si="20"/>
        <v>9.315566666666665</v>
      </c>
      <c r="G160" s="36">
        <f t="shared" si="21"/>
        <v>1.14451797312</v>
      </c>
      <c r="H160" s="71" t="s">
        <v>70</v>
      </c>
      <c r="I160" s="36">
        <v>4.04835</v>
      </c>
      <c r="J160" s="35">
        <v>18.8971</v>
      </c>
      <c r="K160" s="35">
        <v>5.00125</v>
      </c>
      <c r="L160" s="37"/>
      <c r="M160" s="37"/>
      <c r="N160" s="11"/>
    </row>
    <row r="161" spans="1:14" ht="24">
      <c r="A161" s="10">
        <v>28</v>
      </c>
      <c r="B161" s="75">
        <v>20099</v>
      </c>
      <c r="C161" s="35">
        <v>442.75</v>
      </c>
      <c r="D161" s="35">
        <v>0.791</v>
      </c>
      <c r="E161" s="36">
        <f t="shared" si="1"/>
        <v>0.06834240000000001</v>
      </c>
      <c r="F161" s="43">
        <f t="shared" si="20"/>
        <v>7.41054</v>
      </c>
      <c r="G161" s="36">
        <f t="shared" si="21"/>
        <v>0.5064540888960001</v>
      </c>
      <c r="H161" s="71" t="s">
        <v>71</v>
      </c>
      <c r="I161" s="36">
        <v>6.95116</v>
      </c>
      <c r="J161" s="35">
        <v>6.22355</v>
      </c>
      <c r="K161" s="35">
        <v>9.05691</v>
      </c>
      <c r="L161" s="37"/>
      <c r="M161" s="37"/>
      <c r="N161" s="11"/>
    </row>
    <row r="162" spans="1:14" ht="24">
      <c r="A162" s="10">
        <v>29</v>
      </c>
      <c r="B162" s="75">
        <v>20106</v>
      </c>
      <c r="C162" s="35">
        <v>442.75</v>
      </c>
      <c r="D162" s="35">
        <v>0.919</v>
      </c>
      <c r="E162" s="36">
        <f t="shared" si="1"/>
        <v>0.0794016</v>
      </c>
      <c r="F162" s="35">
        <f t="shared" si="20"/>
        <v>2.6173466666666667</v>
      </c>
      <c r="G162" s="36">
        <f t="shared" si="21"/>
        <v>0.207821513088</v>
      </c>
      <c r="H162" s="10" t="s">
        <v>72</v>
      </c>
      <c r="I162" s="36">
        <v>2.6807</v>
      </c>
      <c r="J162" s="35">
        <v>1.7008</v>
      </c>
      <c r="K162" s="35">
        <v>3.47054</v>
      </c>
      <c r="L162" s="37"/>
      <c r="M162" s="37"/>
      <c r="N162" s="11"/>
    </row>
    <row r="163" spans="1:14" ht="24">
      <c r="A163" s="10">
        <v>30</v>
      </c>
      <c r="B163" s="75">
        <v>20114</v>
      </c>
      <c r="C163" s="35">
        <v>442.75</v>
      </c>
      <c r="D163" s="35">
        <v>0.855</v>
      </c>
      <c r="E163" s="36">
        <f t="shared" si="1"/>
        <v>0.07387200000000001</v>
      </c>
      <c r="F163" s="35">
        <f t="shared" si="20"/>
        <v>8.10151</v>
      </c>
      <c r="G163" s="36">
        <f t="shared" si="21"/>
        <v>0.59847474672</v>
      </c>
      <c r="H163" s="10" t="s">
        <v>73</v>
      </c>
      <c r="I163" s="36">
        <v>4.49987</v>
      </c>
      <c r="J163" s="35">
        <v>3.87084</v>
      </c>
      <c r="K163" s="35">
        <v>15.93382</v>
      </c>
      <c r="L163" s="37"/>
      <c r="M163" s="37"/>
      <c r="N163" s="11"/>
    </row>
    <row r="164" spans="1:14" ht="24">
      <c r="A164" s="10">
        <v>31</v>
      </c>
      <c r="B164" s="75">
        <v>20121</v>
      </c>
      <c r="C164" s="35">
        <v>442.75</v>
      </c>
      <c r="D164" s="35">
        <v>1.022</v>
      </c>
      <c r="E164" s="36">
        <f t="shared" si="1"/>
        <v>0.08830080000000001</v>
      </c>
      <c r="F164" s="35">
        <f t="shared" si="20"/>
        <v>6.0722966666666665</v>
      </c>
      <c r="G164" s="36">
        <f t="shared" si="21"/>
        <v>0.536188653504</v>
      </c>
      <c r="H164" s="10" t="s">
        <v>96</v>
      </c>
      <c r="I164" s="36">
        <v>6.3167</v>
      </c>
      <c r="J164" s="35">
        <v>2.69237</v>
      </c>
      <c r="K164" s="35">
        <v>9.20782</v>
      </c>
      <c r="L164" s="37"/>
      <c r="M164" s="37"/>
      <c r="N164" s="11"/>
    </row>
    <row r="165" spans="1:14" ht="24">
      <c r="A165" s="10">
        <v>32</v>
      </c>
      <c r="B165" s="75">
        <v>20134</v>
      </c>
      <c r="C165" s="35">
        <v>442.75</v>
      </c>
      <c r="D165" s="35">
        <v>0.661</v>
      </c>
      <c r="E165" s="36">
        <f t="shared" si="1"/>
        <v>0.057110400000000006</v>
      </c>
      <c r="F165" s="35">
        <f t="shared" si="20"/>
        <v>10.28513</v>
      </c>
      <c r="G165" s="36">
        <f t="shared" si="21"/>
        <v>0.5873878883520001</v>
      </c>
      <c r="H165" s="10" t="s">
        <v>97</v>
      </c>
      <c r="I165" s="36">
        <v>13.34668</v>
      </c>
      <c r="J165" s="35">
        <v>9.85707</v>
      </c>
      <c r="K165" s="35">
        <v>7.65164</v>
      </c>
      <c r="L165" s="37"/>
      <c r="M165" s="37"/>
      <c r="N165" s="11"/>
    </row>
    <row r="166" spans="1:14" ht="24">
      <c r="A166" s="10">
        <v>33</v>
      </c>
      <c r="B166" s="75">
        <v>20142</v>
      </c>
      <c r="C166" s="35">
        <v>442.75</v>
      </c>
      <c r="D166" s="35">
        <v>0.811</v>
      </c>
      <c r="E166" s="36">
        <f t="shared" si="1"/>
        <v>0.0700704</v>
      </c>
      <c r="F166" s="35">
        <f t="shared" si="20"/>
        <v>21.82956</v>
      </c>
      <c r="G166" s="36">
        <f t="shared" si="21"/>
        <v>1.5296060010240002</v>
      </c>
      <c r="H166" s="10" t="s">
        <v>98</v>
      </c>
      <c r="I166" s="36">
        <v>14.33806</v>
      </c>
      <c r="J166" s="35">
        <v>22.78451</v>
      </c>
      <c r="K166" s="35">
        <v>28.36611</v>
      </c>
      <c r="L166" s="37"/>
      <c r="M166" s="37"/>
      <c r="N166" s="11"/>
    </row>
    <row r="167" spans="1:14" ht="24">
      <c r="A167" s="10">
        <v>34</v>
      </c>
      <c r="B167" s="75">
        <v>20154</v>
      </c>
      <c r="C167" s="35">
        <v>442.85</v>
      </c>
      <c r="D167" s="35">
        <v>0.519</v>
      </c>
      <c r="E167" s="36">
        <f t="shared" si="1"/>
        <v>0.0448416</v>
      </c>
      <c r="F167" s="35">
        <f t="shared" si="20"/>
        <v>2.935513333333333</v>
      </c>
      <c r="G167" s="36">
        <f t="shared" si="21"/>
        <v>0.131633114688</v>
      </c>
      <c r="H167" s="10" t="s">
        <v>107</v>
      </c>
      <c r="I167" s="36">
        <v>0</v>
      </c>
      <c r="J167" s="35">
        <v>3.52572</v>
      </c>
      <c r="K167" s="35">
        <v>5.28082</v>
      </c>
      <c r="L167" s="37"/>
      <c r="M167" s="37"/>
      <c r="N167" s="11"/>
    </row>
    <row r="168" spans="1:14" ht="24">
      <c r="A168" s="10">
        <v>35</v>
      </c>
      <c r="B168" s="75">
        <v>20164</v>
      </c>
      <c r="C168" s="35">
        <v>442.85</v>
      </c>
      <c r="D168" s="35">
        <v>0.585</v>
      </c>
      <c r="E168" s="36">
        <f t="shared" si="1"/>
        <v>0.050544</v>
      </c>
      <c r="F168" s="35">
        <f t="shared" si="20"/>
        <v>3.06236</v>
      </c>
      <c r="G168" s="36">
        <f t="shared" si="21"/>
        <v>0.15478392384</v>
      </c>
      <c r="H168" s="10" t="s">
        <v>108</v>
      </c>
      <c r="I168" s="36">
        <v>9.18708</v>
      </c>
      <c r="J168" s="35">
        <v>0</v>
      </c>
      <c r="K168" s="35">
        <v>0</v>
      </c>
      <c r="L168" s="37"/>
      <c r="M168" s="37"/>
      <c r="N168" s="11"/>
    </row>
    <row r="169" spans="1:15" ht="24">
      <c r="A169" s="87">
        <v>36</v>
      </c>
      <c r="B169" s="93">
        <v>20171</v>
      </c>
      <c r="C169" s="88">
        <v>442.83</v>
      </c>
      <c r="D169" s="88">
        <v>0.48</v>
      </c>
      <c r="E169" s="89">
        <f t="shared" si="1"/>
        <v>0.041472</v>
      </c>
      <c r="F169" s="88">
        <f t="shared" si="20"/>
        <v>0.33253333333333335</v>
      </c>
      <c r="G169" s="89">
        <f t="shared" si="21"/>
        <v>0.013790822400000001</v>
      </c>
      <c r="H169" s="87" t="s">
        <v>109</v>
      </c>
      <c r="I169" s="89">
        <v>0</v>
      </c>
      <c r="J169" s="88">
        <v>0.9976</v>
      </c>
      <c r="K169" s="88">
        <v>0</v>
      </c>
      <c r="L169" s="90"/>
      <c r="M169" s="90"/>
      <c r="N169" s="91"/>
      <c r="O169" s="91"/>
    </row>
    <row r="170" spans="1:14" ht="24">
      <c r="A170" s="10">
        <v>1</v>
      </c>
      <c r="B170" s="75">
        <v>20183</v>
      </c>
      <c r="C170" s="35">
        <v>442.83</v>
      </c>
      <c r="D170" s="35">
        <v>0.485</v>
      </c>
      <c r="E170" s="36">
        <f t="shared" si="1"/>
        <v>0.041904000000000004</v>
      </c>
      <c r="H170" s="10" t="s">
        <v>100</v>
      </c>
      <c r="I170" s="36">
        <v>0</v>
      </c>
      <c r="J170" s="35">
        <v>0</v>
      </c>
      <c r="K170" s="35">
        <v>0</v>
      </c>
      <c r="L170" s="37"/>
      <c r="M170" s="35">
        <f>+AVERAGE(I170:K170)</f>
        <v>0</v>
      </c>
      <c r="N170" s="36">
        <f>M170*E170</f>
        <v>0</v>
      </c>
    </row>
    <row r="171" spans="1:14" ht="24">
      <c r="A171" s="10">
        <v>2</v>
      </c>
      <c r="B171" s="75">
        <v>20197</v>
      </c>
      <c r="C171" s="35">
        <v>442.8</v>
      </c>
      <c r="D171" s="35">
        <v>0.352</v>
      </c>
      <c r="E171" s="36">
        <f t="shared" si="1"/>
        <v>0.0304128</v>
      </c>
      <c r="H171" s="86" t="s">
        <v>101</v>
      </c>
      <c r="I171" s="36">
        <v>0</v>
      </c>
      <c r="J171" s="35">
        <v>0</v>
      </c>
      <c r="K171" s="35">
        <v>0</v>
      </c>
      <c r="L171" s="37"/>
      <c r="M171" s="35">
        <f>+AVERAGE(I171:K171)</f>
        <v>0</v>
      </c>
      <c r="N171" s="36">
        <f>M171*E171</f>
        <v>0</v>
      </c>
    </row>
    <row r="172" spans="1:14" ht="24">
      <c r="A172" s="10">
        <v>3</v>
      </c>
      <c r="B172" s="75">
        <v>20202</v>
      </c>
      <c r="C172" s="35">
        <v>442.79</v>
      </c>
      <c r="D172" s="35">
        <v>0.236</v>
      </c>
      <c r="E172" s="36">
        <f t="shared" si="1"/>
        <v>0.0203904</v>
      </c>
      <c r="H172" s="10" t="s">
        <v>102</v>
      </c>
      <c r="I172" s="36">
        <v>0</v>
      </c>
      <c r="J172" s="35">
        <v>0</v>
      </c>
      <c r="K172" s="35">
        <v>0</v>
      </c>
      <c r="L172" s="37"/>
      <c r="M172" s="35">
        <f>+AVERAGE(I172:K172)</f>
        <v>0</v>
      </c>
      <c r="N172" s="36">
        <f>M172*E172</f>
        <v>0</v>
      </c>
    </row>
    <row r="173" spans="1:14" ht="24">
      <c r="A173" s="10">
        <v>4</v>
      </c>
      <c r="B173" s="75">
        <v>20217</v>
      </c>
      <c r="C173" s="35">
        <v>442.86</v>
      </c>
      <c r="D173" s="35">
        <v>0.903</v>
      </c>
      <c r="E173" s="36">
        <f t="shared" si="1"/>
        <v>0.07801920000000001</v>
      </c>
      <c r="F173" s="35">
        <f t="shared" si="20"/>
        <v>15.927206666666669</v>
      </c>
      <c r="G173" s="36">
        <f t="shared" si="21"/>
        <v>1.2426279223680003</v>
      </c>
      <c r="H173" s="10" t="s">
        <v>103</v>
      </c>
      <c r="I173" s="36">
        <v>3.13665</v>
      </c>
      <c r="J173" s="35">
        <v>12.06924</v>
      </c>
      <c r="K173" s="35">
        <v>32.57573</v>
      </c>
      <c r="L173" s="37"/>
      <c r="M173" s="37"/>
      <c r="N173" s="11"/>
    </row>
    <row r="174" spans="1:14" ht="24">
      <c r="A174" s="10">
        <v>5</v>
      </c>
      <c r="B174" s="75">
        <v>20224</v>
      </c>
      <c r="C174" s="35">
        <v>442.81</v>
      </c>
      <c r="D174" s="35">
        <v>0.545</v>
      </c>
      <c r="E174" s="36">
        <f t="shared" si="1"/>
        <v>0.047088000000000005</v>
      </c>
      <c r="F174" s="35">
        <f t="shared" si="20"/>
        <v>9.42531</v>
      </c>
      <c r="G174" s="36">
        <f t="shared" si="21"/>
        <v>0.44381899728</v>
      </c>
      <c r="H174" s="10" t="s">
        <v>104</v>
      </c>
      <c r="I174" s="36">
        <v>3.86358</v>
      </c>
      <c r="J174" s="35">
        <v>19.88849</v>
      </c>
      <c r="K174" s="35">
        <v>4.52386</v>
      </c>
      <c r="L174" s="37"/>
      <c r="M174" s="37"/>
      <c r="N174" s="11"/>
    </row>
    <row r="175" spans="1:14" ht="24">
      <c r="A175" s="10">
        <v>6</v>
      </c>
      <c r="B175" s="75">
        <v>20237</v>
      </c>
      <c r="C175" s="35">
        <v>442.88</v>
      </c>
      <c r="D175" s="35">
        <v>0.901</v>
      </c>
      <c r="E175" s="36">
        <f t="shared" si="1"/>
        <v>0.07784640000000001</v>
      </c>
      <c r="F175" s="35">
        <f t="shared" si="20"/>
        <v>1.7767533333333336</v>
      </c>
      <c r="G175" s="36">
        <f t="shared" si="21"/>
        <v>0.13831385068800003</v>
      </c>
      <c r="H175" s="10" t="s">
        <v>105</v>
      </c>
      <c r="I175" s="36">
        <v>0.86382</v>
      </c>
      <c r="J175" s="35">
        <v>0</v>
      </c>
      <c r="K175" s="35">
        <v>4.46644</v>
      </c>
      <c r="L175" s="37"/>
      <c r="M175" s="37"/>
      <c r="N175" s="11"/>
    </row>
    <row r="176" spans="1:14" ht="24">
      <c r="A176" s="10">
        <v>7</v>
      </c>
      <c r="B176" s="75">
        <v>20245</v>
      </c>
      <c r="C176" s="35">
        <v>442.85</v>
      </c>
      <c r="D176" s="35">
        <v>0.805</v>
      </c>
      <c r="E176" s="36">
        <f t="shared" si="1"/>
        <v>0.069552</v>
      </c>
      <c r="F176" s="35">
        <f t="shared" si="20"/>
        <v>5.203273333333333</v>
      </c>
      <c r="G176" s="36">
        <f t="shared" si="21"/>
        <v>0.36189806688</v>
      </c>
      <c r="H176" s="71" t="s">
        <v>79</v>
      </c>
      <c r="I176" s="36">
        <v>4.29889</v>
      </c>
      <c r="J176" s="35">
        <v>5.62786</v>
      </c>
      <c r="K176" s="35">
        <v>5.68307</v>
      </c>
      <c r="L176" s="37"/>
      <c r="M176" s="37"/>
      <c r="N176" s="11"/>
    </row>
    <row r="177" spans="1:14" ht="24">
      <c r="A177" s="77">
        <v>8</v>
      </c>
      <c r="B177" s="75">
        <v>20252</v>
      </c>
      <c r="C177" s="35">
        <v>442.87</v>
      </c>
      <c r="D177" s="35">
        <v>0.865</v>
      </c>
      <c r="E177" s="36">
        <f t="shared" si="1"/>
        <v>0.074736</v>
      </c>
      <c r="F177" s="35">
        <f t="shared" si="20"/>
        <v>4.99327</v>
      </c>
      <c r="G177" s="36">
        <f t="shared" si="21"/>
        <v>0.37317702671999997</v>
      </c>
      <c r="H177" s="81" t="s">
        <v>80</v>
      </c>
      <c r="I177" s="36">
        <v>9.10229</v>
      </c>
      <c r="J177" s="35">
        <v>2.97998</v>
      </c>
      <c r="K177" s="35">
        <v>2.89754</v>
      </c>
      <c r="L177" s="37"/>
      <c r="M177" s="37"/>
      <c r="N177" s="11"/>
    </row>
    <row r="178" spans="1:14" ht="24">
      <c r="A178" s="10">
        <v>9</v>
      </c>
      <c r="B178" s="75">
        <v>20262</v>
      </c>
      <c r="C178" s="35">
        <v>442.85</v>
      </c>
      <c r="D178" s="35">
        <v>0.721</v>
      </c>
      <c r="E178" s="36">
        <f t="shared" si="1"/>
        <v>0.0622944</v>
      </c>
      <c r="F178" s="35">
        <f t="shared" si="20"/>
        <v>1.58474</v>
      </c>
      <c r="G178" s="36">
        <f t="shared" si="21"/>
        <v>0.098720427456</v>
      </c>
      <c r="H178" s="71" t="s">
        <v>81</v>
      </c>
      <c r="I178" s="36">
        <v>3.17192</v>
      </c>
      <c r="J178" s="35">
        <v>0.68968</v>
      </c>
      <c r="K178" s="35">
        <v>0.89262</v>
      </c>
      <c r="L178" s="37"/>
      <c r="M178" s="37"/>
      <c r="N178" s="11"/>
    </row>
    <row r="179" spans="1:14" ht="24">
      <c r="A179" s="10">
        <v>10</v>
      </c>
      <c r="B179" s="75">
        <v>20273</v>
      </c>
      <c r="C179" s="35">
        <v>442.81</v>
      </c>
      <c r="D179" s="35">
        <v>0.398</v>
      </c>
      <c r="E179" s="36">
        <f t="shared" si="1"/>
        <v>0.03438720000000001</v>
      </c>
      <c r="F179" s="35">
        <f t="shared" si="20"/>
        <v>1.5227899999999999</v>
      </c>
      <c r="G179" s="36">
        <f t="shared" si="21"/>
        <v>0.05236448428800001</v>
      </c>
      <c r="H179" s="71" t="s">
        <v>82</v>
      </c>
      <c r="I179" s="36">
        <v>2.09591</v>
      </c>
      <c r="J179" s="35">
        <v>1.68294</v>
      </c>
      <c r="K179" s="35">
        <v>0.78952</v>
      </c>
      <c r="L179" s="37"/>
      <c r="M179" s="37"/>
      <c r="N179" s="11"/>
    </row>
    <row r="180" spans="1:14" ht="24">
      <c r="A180" s="10">
        <v>11</v>
      </c>
      <c r="B180" s="75">
        <v>20282</v>
      </c>
      <c r="C180" s="35">
        <v>442.86</v>
      </c>
      <c r="D180" s="35">
        <v>1.089</v>
      </c>
      <c r="E180" s="36">
        <f t="shared" si="1"/>
        <v>0.0940896</v>
      </c>
      <c r="F180" s="35">
        <f t="shared" si="20"/>
        <v>5.686063333333334</v>
      </c>
      <c r="G180" s="36">
        <f t="shared" si="21"/>
        <v>0.5349994246080001</v>
      </c>
      <c r="H180" s="71" t="s">
        <v>83</v>
      </c>
      <c r="I180" s="36">
        <v>5.56153</v>
      </c>
      <c r="J180" s="35">
        <v>8.4114</v>
      </c>
      <c r="K180" s="35">
        <v>3.08526</v>
      </c>
      <c r="L180" s="37"/>
      <c r="M180" s="37"/>
      <c r="N180" s="11"/>
    </row>
    <row r="181" spans="1:14" ht="24">
      <c r="A181" s="10">
        <v>12</v>
      </c>
      <c r="B181" s="75">
        <v>20292</v>
      </c>
      <c r="C181" s="35">
        <v>442.99</v>
      </c>
      <c r="D181" s="35">
        <v>2.749</v>
      </c>
      <c r="E181" s="36">
        <f t="shared" si="1"/>
        <v>0.23751360000000002</v>
      </c>
      <c r="F181" s="35">
        <f t="shared" si="20"/>
        <v>14.019219999999999</v>
      </c>
      <c r="G181" s="36">
        <f t="shared" si="21"/>
        <v>3.329755411392</v>
      </c>
      <c r="H181" s="71" t="s">
        <v>84</v>
      </c>
      <c r="I181" s="36">
        <v>11.65603</v>
      </c>
      <c r="J181" s="35">
        <v>15.43157</v>
      </c>
      <c r="K181" s="35">
        <v>14.97006</v>
      </c>
      <c r="L181" s="37"/>
      <c r="M181" s="37"/>
      <c r="N181" s="11"/>
    </row>
    <row r="182" spans="1:14" ht="24">
      <c r="A182" s="10">
        <v>13</v>
      </c>
      <c r="B182" s="75">
        <v>38566</v>
      </c>
      <c r="C182" s="35">
        <v>442.87</v>
      </c>
      <c r="D182" s="35">
        <v>1.2</v>
      </c>
      <c r="E182" s="36">
        <f t="shared" si="1"/>
        <v>0.10368000000000001</v>
      </c>
      <c r="F182" s="35">
        <f aca="true" t="shared" si="22" ref="F182:F254">+AVERAGE(I182:K182)</f>
        <v>20.62389</v>
      </c>
      <c r="G182" s="36">
        <f aca="true" t="shared" si="23" ref="G182:G254">F182*E182</f>
        <v>2.1382849152000003</v>
      </c>
      <c r="H182" s="10" t="s">
        <v>85</v>
      </c>
      <c r="I182" s="36">
        <v>18.01621</v>
      </c>
      <c r="J182" s="35">
        <v>34.62722</v>
      </c>
      <c r="K182" s="35">
        <v>9.22824</v>
      </c>
      <c r="L182" s="37"/>
      <c r="M182" s="37"/>
      <c r="N182" s="11"/>
    </row>
    <row r="183" spans="1:14" ht="24">
      <c r="A183" s="10">
        <v>14</v>
      </c>
      <c r="B183" s="75">
        <v>20311</v>
      </c>
      <c r="C183" s="35">
        <v>442.93</v>
      </c>
      <c r="D183" s="35">
        <v>2.065</v>
      </c>
      <c r="E183" s="36">
        <f t="shared" si="1"/>
        <v>0.178416</v>
      </c>
      <c r="F183" s="35">
        <f t="shared" si="22"/>
        <v>23.083460000000002</v>
      </c>
      <c r="G183" s="36">
        <f t="shared" si="23"/>
        <v>4.11845859936</v>
      </c>
      <c r="H183" s="10" t="s">
        <v>86</v>
      </c>
      <c r="I183" s="36">
        <v>16.8153</v>
      </c>
      <c r="J183" s="35">
        <v>20.79215</v>
      </c>
      <c r="K183" s="35">
        <v>31.64293</v>
      </c>
      <c r="L183" s="37"/>
      <c r="M183" s="37"/>
      <c r="N183" s="11"/>
    </row>
    <row r="184" spans="1:14" ht="24">
      <c r="A184" s="10">
        <v>15</v>
      </c>
      <c r="B184" s="75">
        <v>20325</v>
      </c>
      <c r="C184" s="35">
        <v>443.01</v>
      </c>
      <c r="D184" s="35">
        <v>2.87</v>
      </c>
      <c r="E184" s="36">
        <f t="shared" si="1"/>
        <v>0.24796800000000002</v>
      </c>
      <c r="F184" s="35">
        <f t="shared" si="22"/>
        <v>32.70908666666667</v>
      </c>
      <c r="G184" s="36">
        <f t="shared" si="23"/>
        <v>8.110806802560003</v>
      </c>
      <c r="H184" s="10" t="s">
        <v>87</v>
      </c>
      <c r="I184" s="36">
        <v>34.7211</v>
      </c>
      <c r="J184" s="35">
        <v>31.77354</v>
      </c>
      <c r="K184" s="35">
        <v>31.63262</v>
      </c>
      <c r="L184" s="37"/>
      <c r="M184" s="37"/>
      <c r="N184" s="11"/>
    </row>
    <row r="185" spans="1:14" ht="24">
      <c r="A185" s="10">
        <v>16</v>
      </c>
      <c r="B185" s="75">
        <v>20334</v>
      </c>
      <c r="C185" s="35">
        <v>442.95</v>
      </c>
      <c r="D185" s="35">
        <v>2.352</v>
      </c>
      <c r="E185" s="36">
        <f t="shared" si="1"/>
        <v>0.2032128</v>
      </c>
      <c r="F185" s="35">
        <f t="shared" si="22"/>
        <v>33.77559</v>
      </c>
      <c r="G185" s="36">
        <f t="shared" si="23"/>
        <v>6.863632215552</v>
      </c>
      <c r="H185" s="71" t="s">
        <v>88</v>
      </c>
      <c r="I185" s="36">
        <v>34.88438</v>
      </c>
      <c r="J185" s="35">
        <v>38.41721</v>
      </c>
      <c r="K185" s="35">
        <v>28.02518</v>
      </c>
      <c r="L185" s="37"/>
      <c r="M185" s="37"/>
      <c r="N185" s="11"/>
    </row>
    <row r="186" spans="1:14" ht="24">
      <c r="A186" s="10">
        <v>17</v>
      </c>
      <c r="B186" s="75">
        <v>20342</v>
      </c>
      <c r="C186" s="35">
        <v>443.03</v>
      </c>
      <c r="D186" s="35">
        <v>4.807</v>
      </c>
      <c r="E186" s="36">
        <f t="shared" si="1"/>
        <v>0.41532480000000005</v>
      </c>
      <c r="F186" s="35">
        <f t="shared" si="22"/>
        <v>25.732340000000004</v>
      </c>
      <c r="G186" s="36">
        <f t="shared" si="23"/>
        <v>10.687278964032004</v>
      </c>
      <c r="H186" s="71" t="s">
        <v>89</v>
      </c>
      <c r="I186" s="36">
        <v>14.57354</v>
      </c>
      <c r="J186" s="35">
        <v>36.33635</v>
      </c>
      <c r="K186" s="35">
        <v>26.28713</v>
      </c>
      <c r="L186" s="37"/>
      <c r="M186" s="37"/>
      <c r="N186" s="11"/>
    </row>
    <row r="187" spans="1:14" ht="24">
      <c r="A187" s="10">
        <v>18</v>
      </c>
      <c r="B187" s="75">
        <v>20351</v>
      </c>
      <c r="C187" s="35">
        <v>442.93</v>
      </c>
      <c r="D187" s="35">
        <v>2.792</v>
      </c>
      <c r="E187" s="36">
        <f t="shared" si="1"/>
        <v>0.2412288</v>
      </c>
      <c r="F187" s="35">
        <f t="shared" si="22"/>
        <v>29.096816666666665</v>
      </c>
      <c r="G187" s="36">
        <f t="shared" si="23"/>
        <v>7.018990168319999</v>
      </c>
      <c r="H187" s="71" t="s">
        <v>90</v>
      </c>
      <c r="I187" s="36">
        <v>29.5961</v>
      </c>
      <c r="J187" s="35">
        <v>30.04752</v>
      </c>
      <c r="K187" s="35">
        <v>27.64683</v>
      </c>
      <c r="L187" s="37"/>
      <c r="M187" s="37"/>
      <c r="N187" s="11"/>
    </row>
    <row r="188" spans="1:14" ht="24">
      <c r="A188" s="10">
        <v>19</v>
      </c>
      <c r="B188" s="75">
        <v>20370</v>
      </c>
      <c r="C188" s="35">
        <v>442.95</v>
      </c>
      <c r="D188" s="35">
        <v>3.236</v>
      </c>
      <c r="E188" s="36">
        <f t="shared" si="1"/>
        <v>0.2795904</v>
      </c>
      <c r="F188" s="35">
        <f t="shared" si="22"/>
        <v>11.733783333333335</v>
      </c>
      <c r="G188" s="36">
        <f t="shared" si="23"/>
        <v>3.280653175680001</v>
      </c>
      <c r="H188" s="71" t="s">
        <v>91</v>
      </c>
      <c r="I188" s="36">
        <v>10.91666</v>
      </c>
      <c r="J188" s="35">
        <v>14.98044</v>
      </c>
      <c r="K188" s="35">
        <v>9.30425</v>
      </c>
      <c r="L188" s="37"/>
      <c r="M188" s="37"/>
      <c r="N188" s="11"/>
    </row>
    <row r="189" spans="1:14" ht="24">
      <c r="A189" s="10">
        <v>20</v>
      </c>
      <c r="B189" s="75">
        <v>20379</v>
      </c>
      <c r="C189" s="35">
        <v>442.91</v>
      </c>
      <c r="D189" s="35">
        <v>2.097</v>
      </c>
      <c r="E189" s="36">
        <f t="shared" si="1"/>
        <v>0.1811808</v>
      </c>
      <c r="F189" s="35">
        <f t="shared" si="22"/>
        <v>7.605826666666666</v>
      </c>
      <c r="G189" s="36">
        <f t="shared" si="23"/>
        <v>1.378029760128</v>
      </c>
      <c r="H189" s="71" t="s">
        <v>92</v>
      </c>
      <c r="I189" s="36">
        <v>14.62921</v>
      </c>
      <c r="J189" s="35">
        <v>4.64514</v>
      </c>
      <c r="K189" s="35">
        <v>3.54313</v>
      </c>
      <c r="L189" s="37"/>
      <c r="M189" s="37"/>
      <c r="N189" s="11"/>
    </row>
    <row r="190" spans="1:14" ht="24">
      <c r="A190" s="10">
        <v>21</v>
      </c>
      <c r="B190" s="75">
        <v>20391</v>
      </c>
      <c r="C190" s="35">
        <v>442.85</v>
      </c>
      <c r="D190" s="35">
        <v>1.412</v>
      </c>
      <c r="E190" s="36">
        <f t="shared" si="1"/>
        <v>0.1219968</v>
      </c>
      <c r="F190" s="35">
        <f t="shared" si="22"/>
        <v>3.6987</v>
      </c>
      <c r="G190" s="36">
        <f t="shared" si="23"/>
        <v>0.45122956416000004</v>
      </c>
      <c r="H190" s="71" t="s">
        <v>65</v>
      </c>
      <c r="I190" s="36">
        <v>2.91375</v>
      </c>
      <c r="J190" s="35">
        <v>4.94315</v>
      </c>
      <c r="K190" s="35">
        <v>3.2392</v>
      </c>
      <c r="L190" s="37"/>
      <c r="M190" s="37"/>
      <c r="N190" s="11"/>
    </row>
    <row r="191" spans="1:14" ht="24">
      <c r="A191" s="10">
        <v>22</v>
      </c>
      <c r="B191" s="75">
        <v>20399</v>
      </c>
      <c r="C191" s="35">
        <v>442.85</v>
      </c>
      <c r="D191" s="35">
        <v>1.783</v>
      </c>
      <c r="E191" s="36">
        <f t="shared" si="1"/>
        <v>0.1540512</v>
      </c>
      <c r="F191" s="35">
        <f t="shared" si="22"/>
        <v>10.980966666666667</v>
      </c>
      <c r="G191" s="36">
        <f t="shared" si="23"/>
        <v>1.6916310921600002</v>
      </c>
      <c r="H191" s="71" t="s">
        <v>93</v>
      </c>
      <c r="I191" s="36">
        <v>5.99668</v>
      </c>
      <c r="J191" s="35">
        <v>3.96367</v>
      </c>
      <c r="K191" s="35">
        <v>22.98255</v>
      </c>
      <c r="L191" s="37"/>
      <c r="M191" s="37"/>
      <c r="N191" s="11"/>
    </row>
    <row r="192" spans="1:14" ht="24">
      <c r="A192" s="10">
        <v>23</v>
      </c>
      <c r="B192" s="75">
        <v>20412</v>
      </c>
      <c r="C192" s="35">
        <v>442.82</v>
      </c>
      <c r="D192" s="35">
        <v>1.348</v>
      </c>
      <c r="E192" s="36">
        <f t="shared" si="1"/>
        <v>0.1164672</v>
      </c>
      <c r="F192" s="35">
        <f t="shared" si="22"/>
        <v>2.92084</v>
      </c>
      <c r="G192" s="36">
        <f t="shared" si="23"/>
        <v>0.34018205644800004</v>
      </c>
      <c r="H192" s="71" t="s">
        <v>94</v>
      </c>
      <c r="I192" s="36">
        <v>0.99545</v>
      </c>
      <c r="J192" s="35">
        <v>1.55734</v>
      </c>
      <c r="K192" s="35">
        <v>6.20973</v>
      </c>
      <c r="L192" s="37"/>
      <c r="M192" s="37"/>
      <c r="N192" s="11"/>
    </row>
    <row r="193" spans="1:14" ht="24">
      <c r="A193" s="10">
        <v>24</v>
      </c>
      <c r="B193" s="75">
        <v>20420</v>
      </c>
      <c r="C193" s="35">
        <v>442.81</v>
      </c>
      <c r="D193" s="35">
        <v>1.103</v>
      </c>
      <c r="E193" s="36">
        <f t="shared" si="1"/>
        <v>0.0952992</v>
      </c>
      <c r="F193" s="35">
        <f t="shared" si="22"/>
        <v>1.5918700000000001</v>
      </c>
      <c r="G193" s="36">
        <f t="shared" si="23"/>
        <v>0.15170393750400002</v>
      </c>
      <c r="H193" s="71" t="s">
        <v>95</v>
      </c>
      <c r="I193" s="36">
        <v>2.21374</v>
      </c>
      <c r="J193" s="35">
        <v>1.12183</v>
      </c>
      <c r="K193" s="35">
        <v>1.44004</v>
      </c>
      <c r="L193" s="37"/>
      <c r="M193" s="37"/>
      <c r="N193" s="11"/>
    </row>
    <row r="194" spans="1:14" ht="24">
      <c r="A194" s="10">
        <v>25</v>
      </c>
      <c r="B194" s="75">
        <v>20427</v>
      </c>
      <c r="C194" s="35">
        <v>442.8</v>
      </c>
      <c r="D194" s="35">
        <v>1.171</v>
      </c>
      <c r="E194" s="36">
        <f t="shared" si="1"/>
        <v>0.10117440000000001</v>
      </c>
      <c r="F194" s="35">
        <f t="shared" si="22"/>
        <v>22.005386666666666</v>
      </c>
      <c r="G194" s="36">
        <f t="shared" si="23"/>
        <v>2.226381792768</v>
      </c>
      <c r="H194" s="71" t="s">
        <v>68</v>
      </c>
      <c r="I194" s="36">
        <v>26.9864</v>
      </c>
      <c r="J194" s="35">
        <v>24.03769</v>
      </c>
      <c r="K194" s="35">
        <v>14.99207</v>
      </c>
      <c r="L194" s="37"/>
      <c r="M194" s="37"/>
      <c r="N194" s="11"/>
    </row>
    <row r="195" spans="1:14" ht="24">
      <c r="A195" s="10">
        <v>26</v>
      </c>
      <c r="B195" s="75">
        <v>20440</v>
      </c>
      <c r="C195" s="35">
        <v>442.78</v>
      </c>
      <c r="D195" s="35">
        <v>0.863</v>
      </c>
      <c r="E195" s="36">
        <f t="shared" si="1"/>
        <v>0.0745632</v>
      </c>
      <c r="F195" s="35">
        <f t="shared" si="22"/>
        <v>26.659123333333337</v>
      </c>
      <c r="G195" s="36">
        <f t="shared" si="23"/>
        <v>1.987789544928</v>
      </c>
      <c r="H195" s="71" t="s">
        <v>69</v>
      </c>
      <c r="I195" s="36">
        <v>11.3852</v>
      </c>
      <c r="J195" s="35">
        <v>53.70383</v>
      </c>
      <c r="K195" s="35">
        <v>14.88834</v>
      </c>
      <c r="L195" s="37"/>
      <c r="M195" s="37"/>
      <c r="N195" s="11"/>
    </row>
    <row r="196" spans="1:14" ht="24">
      <c r="A196" s="10">
        <v>27</v>
      </c>
      <c r="B196" s="75">
        <v>20450</v>
      </c>
      <c r="C196" s="35">
        <v>442.78</v>
      </c>
      <c r="D196" s="35">
        <v>0.716</v>
      </c>
      <c r="E196" s="36">
        <f t="shared" si="1"/>
        <v>0.0618624</v>
      </c>
      <c r="F196" s="35">
        <f t="shared" si="22"/>
        <v>12.251973333333334</v>
      </c>
      <c r="G196" s="36">
        <f t="shared" si="23"/>
        <v>0.757936475136</v>
      </c>
      <c r="H196" s="71" t="s">
        <v>70</v>
      </c>
      <c r="I196" s="36">
        <v>11.3801</v>
      </c>
      <c r="J196" s="35">
        <v>13.01422</v>
      </c>
      <c r="K196" s="35">
        <v>12.3616</v>
      </c>
      <c r="L196" s="37"/>
      <c r="M196" s="37"/>
      <c r="N196" s="11"/>
    </row>
    <row r="197" spans="1:14" ht="24">
      <c r="A197" s="10">
        <v>28</v>
      </c>
      <c r="B197" s="75">
        <v>20463</v>
      </c>
      <c r="C197" s="35">
        <v>442.76</v>
      </c>
      <c r="D197" s="35">
        <v>0.655</v>
      </c>
      <c r="E197" s="36">
        <f t="shared" si="1"/>
        <v>0.056592</v>
      </c>
      <c r="F197" s="35">
        <f t="shared" si="22"/>
        <v>7.649573333333334</v>
      </c>
      <c r="G197" s="36">
        <f t="shared" si="23"/>
        <v>0.43290465408000006</v>
      </c>
      <c r="H197" s="71" t="s">
        <v>71</v>
      </c>
      <c r="I197" s="36">
        <v>7.04163</v>
      </c>
      <c r="J197" s="35">
        <v>12.78721</v>
      </c>
      <c r="K197" s="35">
        <v>3.11988</v>
      </c>
      <c r="L197" s="37"/>
      <c r="M197" s="37"/>
      <c r="N197" s="11"/>
    </row>
    <row r="198" spans="1:14" ht="24">
      <c r="A198" s="10">
        <v>29</v>
      </c>
      <c r="B198" s="75">
        <v>20469</v>
      </c>
      <c r="C198" s="35">
        <v>442.77</v>
      </c>
      <c r="D198" s="35">
        <v>0.528</v>
      </c>
      <c r="E198" s="36">
        <f t="shared" si="1"/>
        <v>0.045619200000000006</v>
      </c>
      <c r="F198" s="35">
        <f t="shared" si="22"/>
        <v>8.104353333333334</v>
      </c>
      <c r="G198" s="36">
        <f t="shared" si="23"/>
        <v>0.3697141155840001</v>
      </c>
      <c r="H198" s="10" t="s">
        <v>72</v>
      </c>
      <c r="I198" s="36">
        <v>5.47592</v>
      </c>
      <c r="J198" s="35">
        <v>6.44766</v>
      </c>
      <c r="K198" s="35">
        <v>12.38948</v>
      </c>
      <c r="L198" s="37"/>
      <c r="M198" s="37"/>
      <c r="N198" s="11"/>
    </row>
    <row r="199" spans="1:14" ht="24">
      <c r="A199" s="10">
        <v>30</v>
      </c>
      <c r="B199" s="75">
        <v>20482</v>
      </c>
      <c r="C199" s="35">
        <v>442.75</v>
      </c>
      <c r="D199" s="35">
        <v>0.653</v>
      </c>
      <c r="E199" s="36">
        <f t="shared" si="1"/>
        <v>0.0564192</v>
      </c>
      <c r="F199" s="35">
        <f t="shared" si="22"/>
        <v>8.085700000000001</v>
      </c>
      <c r="G199" s="36">
        <f t="shared" si="23"/>
        <v>0.45618872544000005</v>
      </c>
      <c r="H199" s="10" t="s">
        <v>73</v>
      </c>
      <c r="I199" s="36">
        <v>8.64996</v>
      </c>
      <c r="J199" s="35">
        <v>7.51076</v>
      </c>
      <c r="K199" s="35">
        <v>8.09638</v>
      </c>
      <c r="L199" s="37"/>
      <c r="M199" s="37"/>
      <c r="N199" s="11"/>
    </row>
    <row r="200" spans="1:14" ht="24">
      <c r="A200" s="10">
        <v>31</v>
      </c>
      <c r="B200" s="75">
        <v>20489</v>
      </c>
      <c r="C200" s="35">
        <v>442.79</v>
      </c>
      <c r="D200" s="35">
        <v>0.862</v>
      </c>
      <c r="E200" s="36">
        <f t="shared" si="1"/>
        <v>0.07447680000000001</v>
      </c>
      <c r="F200" s="35">
        <f t="shared" si="22"/>
        <v>21.266516666666664</v>
      </c>
      <c r="G200" s="36">
        <f t="shared" si="23"/>
        <v>1.58386210848</v>
      </c>
      <c r="H200" s="10" t="s">
        <v>96</v>
      </c>
      <c r="I200" s="36">
        <v>30.94137</v>
      </c>
      <c r="J200" s="35">
        <v>12.55155</v>
      </c>
      <c r="K200" s="35">
        <v>20.30663</v>
      </c>
      <c r="L200" s="37"/>
      <c r="M200" s="37"/>
      <c r="N200" s="11"/>
    </row>
    <row r="201" spans="1:14" ht="24">
      <c r="A201" s="10">
        <v>32</v>
      </c>
      <c r="B201" s="75">
        <v>20499</v>
      </c>
      <c r="C201" s="35">
        <v>442.76</v>
      </c>
      <c r="D201" s="35">
        <v>0.686</v>
      </c>
      <c r="E201" s="36">
        <f t="shared" si="1"/>
        <v>0.05927040000000001</v>
      </c>
      <c r="F201" s="35">
        <f t="shared" si="22"/>
        <v>6.89127</v>
      </c>
      <c r="G201" s="36">
        <f t="shared" si="23"/>
        <v>0.408448329408</v>
      </c>
      <c r="H201" s="10" t="s">
        <v>97</v>
      </c>
      <c r="I201" s="36">
        <v>6.75607</v>
      </c>
      <c r="J201" s="35">
        <v>6.99367</v>
      </c>
      <c r="K201" s="35">
        <v>6.92407</v>
      </c>
      <c r="L201" s="37"/>
      <c r="M201" s="37"/>
      <c r="N201" s="11"/>
    </row>
    <row r="202" spans="1:14" ht="24">
      <c r="A202" s="10">
        <v>33</v>
      </c>
      <c r="B202" s="75">
        <v>20512</v>
      </c>
      <c r="C202" s="35">
        <v>442.75</v>
      </c>
      <c r="D202" s="35">
        <v>0.257</v>
      </c>
      <c r="E202" s="36">
        <f t="shared" si="1"/>
        <v>0.0222048</v>
      </c>
      <c r="F202" s="35">
        <f t="shared" si="22"/>
        <v>5.3510333333333335</v>
      </c>
      <c r="G202" s="36">
        <f t="shared" si="23"/>
        <v>0.11881862496000001</v>
      </c>
      <c r="H202" s="10" t="s">
        <v>98</v>
      </c>
      <c r="I202" s="36">
        <v>2.37204</v>
      </c>
      <c r="J202" s="35">
        <v>7.32084</v>
      </c>
      <c r="K202" s="35">
        <v>6.36022</v>
      </c>
      <c r="L202" s="37"/>
      <c r="M202" s="37"/>
      <c r="N202" s="11"/>
    </row>
    <row r="203" spans="1:14" ht="24">
      <c r="A203" s="10">
        <v>34</v>
      </c>
      <c r="B203" s="75">
        <v>20520</v>
      </c>
      <c r="C203" s="35">
        <v>442.76</v>
      </c>
      <c r="D203" s="35">
        <v>0.155</v>
      </c>
      <c r="E203" s="36">
        <f t="shared" si="1"/>
        <v>0.013392000000000001</v>
      </c>
      <c r="F203" s="35">
        <f t="shared" si="22"/>
        <v>19.574883333333332</v>
      </c>
      <c r="G203" s="36">
        <f t="shared" si="23"/>
        <v>0.2621468376</v>
      </c>
      <c r="H203" s="10" t="s">
        <v>107</v>
      </c>
      <c r="I203" s="36">
        <v>23.62916</v>
      </c>
      <c r="J203" s="35">
        <v>17.46409</v>
      </c>
      <c r="K203" s="35">
        <v>17.6314</v>
      </c>
      <c r="L203" s="37"/>
      <c r="M203" s="37"/>
      <c r="N203" s="11"/>
    </row>
    <row r="204" spans="1:14" ht="24">
      <c r="A204" s="10">
        <v>35</v>
      </c>
      <c r="B204" s="75">
        <v>20527</v>
      </c>
      <c r="C204" s="35">
        <v>442.75</v>
      </c>
      <c r="D204" s="35">
        <v>0.445</v>
      </c>
      <c r="E204" s="36">
        <f t="shared" si="1"/>
        <v>0.038448</v>
      </c>
      <c r="F204" s="35">
        <f t="shared" si="22"/>
        <v>14.524423333333333</v>
      </c>
      <c r="G204" s="36">
        <f t="shared" si="23"/>
        <v>0.55843502832</v>
      </c>
      <c r="H204" s="10" t="s">
        <v>108</v>
      </c>
      <c r="I204" s="36">
        <v>14.88498</v>
      </c>
      <c r="J204" s="35">
        <v>17.9742</v>
      </c>
      <c r="K204" s="35">
        <v>10.71409</v>
      </c>
      <c r="L204" s="37"/>
      <c r="M204" s="37"/>
      <c r="N204" s="11"/>
    </row>
    <row r="205" spans="1:19" ht="24">
      <c r="A205" s="87">
        <v>36</v>
      </c>
      <c r="B205" s="93">
        <v>20540</v>
      </c>
      <c r="C205" s="88">
        <v>442.73</v>
      </c>
      <c r="D205" s="88">
        <v>0.28</v>
      </c>
      <c r="E205" s="89">
        <f t="shared" si="1"/>
        <v>0.024192000000000005</v>
      </c>
      <c r="F205" s="88">
        <f t="shared" si="22"/>
        <v>14.708856666666668</v>
      </c>
      <c r="G205" s="89">
        <f t="shared" si="23"/>
        <v>0.3558366604800001</v>
      </c>
      <c r="H205" s="87" t="s">
        <v>109</v>
      </c>
      <c r="I205" s="89">
        <v>12.0584</v>
      </c>
      <c r="J205" s="88">
        <v>13.61195</v>
      </c>
      <c r="K205" s="88">
        <v>18.45622</v>
      </c>
      <c r="L205" s="90"/>
      <c r="M205" s="90"/>
      <c r="N205" s="91"/>
      <c r="O205" s="91"/>
      <c r="P205" s="91"/>
      <c r="Q205" s="91"/>
      <c r="R205" s="91"/>
      <c r="S205" s="91"/>
    </row>
    <row r="206" spans="1:14" ht="24">
      <c r="A206" s="10">
        <v>1</v>
      </c>
      <c r="B206" s="75">
        <v>20554</v>
      </c>
      <c r="C206" s="35">
        <v>442.72</v>
      </c>
      <c r="D206" s="35">
        <v>0.164</v>
      </c>
      <c r="E206" s="36">
        <f t="shared" si="1"/>
        <v>0.014169600000000001</v>
      </c>
      <c r="F206" s="35">
        <f t="shared" si="22"/>
        <v>18.55402666666667</v>
      </c>
      <c r="G206" s="36">
        <f t="shared" si="23"/>
        <v>0.26290313625600004</v>
      </c>
      <c r="H206" s="10" t="s">
        <v>100</v>
      </c>
      <c r="I206" s="36">
        <v>4.82692</v>
      </c>
      <c r="J206" s="35">
        <v>23.04213</v>
      </c>
      <c r="K206" s="35">
        <v>27.79303</v>
      </c>
      <c r="L206" s="37"/>
      <c r="M206" s="37"/>
      <c r="N206" s="11"/>
    </row>
    <row r="207" spans="1:14" ht="24">
      <c r="A207" s="10">
        <v>2</v>
      </c>
      <c r="B207" s="75">
        <v>20569</v>
      </c>
      <c r="C207" s="35">
        <v>442.7</v>
      </c>
      <c r="D207" s="35">
        <v>0.329</v>
      </c>
      <c r="E207" s="36">
        <f t="shared" si="1"/>
        <v>0.028425600000000002</v>
      </c>
      <c r="F207" s="35">
        <f t="shared" si="22"/>
        <v>11.681076666666668</v>
      </c>
      <c r="G207" s="36">
        <f t="shared" si="23"/>
        <v>0.33204161289600004</v>
      </c>
      <c r="H207" s="86" t="s">
        <v>101</v>
      </c>
      <c r="I207" s="36">
        <v>15.92674</v>
      </c>
      <c r="J207" s="35">
        <v>9.4902</v>
      </c>
      <c r="K207" s="35">
        <v>9.62629</v>
      </c>
      <c r="L207" s="37"/>
      <c r="M207" s="37"/>
      <c r="N207" s="11"/>
    </row>
    <row r="208" spans="1:14" ht="24">
      <c r="A208" s="10">
        <v>3</v>
      </c>
      <c r="B208" s="75">
        <v>20578</v>
      </c>
      <c r="C208" s="35">
        <v>442.71</v>
      </c>
      <c r="D208" s="35">
        <v>0.216</v>
      </c>
      <c r="E208" s="36">
        <f t="shared" si="1"/>
        <v>0.0186624</v>
      </c>
      <c r="H208" s="10" t="s">
        <v>102</v>
      </c>
      <c r="I208" s="36">
        <v>0</v>
      </c>
      <c r="J208" s="35">
        <v>0</v>
      </c>
      <c r="K208" s="35">
        <v>0</v>
      </c>
      <c r="L208" s="37"/>
      <c r="M208" s="35">
        <f>+AVERAGE(I208:K208)</f>
        <v>0</v>
      </c>
      <c r="N208" s="36">
        <f>M208*E208</f>
        <v>0</v>
      </c>
    </row>
    <row r="209" spans="1:14" ht="24">
      <c r="A209" s="10">
        <v>4</v>
      </c>
      <c r="B209" s="75">
        <v>20590</v>
      </c>
      <c r="C209" s="35">
        <v>442.72</v>
      </c>
      <c r="D209" s="35">
        <v>0.251</v>
      </c>
      <c r="E209" s="36">
        <f t="shared" si="1"/>
        <v>0.0216864</v>
      </c>
      <c r="H209" s="10" t="s">
        <v>103</v>
      </c>
      <c r="I209" s="36">
        <v>0</v>
      </c>
      <c r="J209" s="35">
        <v>0</v>
      </c>
      <c r="K209" s="35">
        <v>0</v>
      </c>
      <c r="L209" s="37"/>
      <c r="M209" s="35">
        <f>+AVERAGE(I209:K209)</f>
        <v>0</v>
      </c>
      <c r="N209" s="36">
        <f>M209*E209</f>
        <v>0</v>
      </c>
    </row>
    <row r="210" spans="1:14" ht="24">
      <c r="A210" s="10">
        <v>5</v>
      </c>
      <c r="B210" s="75">
        <v>20603</v>
      </c>
      <c r="C210" s="35">
        <v>442.72</v>
      </c>
      <c r="D210" s="35">
        <v>0.564</v>
      </c>
      <c r="E210" s="36">
        <f t="shared" si="1"/>
        <v>0.0487296</v>
      </c>
      <c r="H210" s="10" t="s">
        <v>104</v>
      </c>
      <c r="I210" s="36">
        <v>0</v>
      </c>
      <c r="J210" s="35">
        <v>0</v>
      </c>
      <c r="K210" s="35">
        <v>0</v>
      </c>
      <c r="L210" s="37"/>
      <c r="M210" s="35">
        <f>+AVERAGE(I210:K210)</f>
        <v>0</v>
      </c>
      <c r="N210" s="36">
        <f>M210*E210</f>
        <v>0</v>
      </c>
    </row>
    <row r="211" spans="1:14" ht="24">
      <c r="A211" s="10">
        <v>6</v>
      </c>
      <c r="B211" s="75">
        <v>20608</v>
      </c>
      <c r="C211" s="35">
        <v>442.72</v>
      </c>
      <c r="D211" s="35">
        <v>0.311</v>
      </c>
      <c r="E211" s="36">
        <f t="shared" si="1"/>
        <v>0.026870400000000003</v>
      </c>
      <c r="F211" s="35">
        <f t="shared" si="22"/>
        <v>0.5690433333333335</v>
      </c>
      <c r="G211" s="36">
        <f t="shared" si="23"/>
        <v>0.015290421984000005</v>
      </c>
      <c r="H211" s="10" t="s">
        <v>105</v>
      </c>
      <c r="I211" s="36">
        <v>1.0079</v>
      </c>
      <c r="J211" s="35">
        <v>0.37756</v>
      </c>
      <c r="K211" s="35">
        <v>0.32167</v>
      </c>
      <c r="L211" s="37"/>
      <c r="M211" s="37"/>
      <c r="N211" s="11"/>
    </row>
    <row r="212" spans="1:14" ht="24">
      <c r="A212" s="10">
        <v>7</v>
      </c>
      <c r="B212" s="75">
        <v>20623</v>
      </c>
      <c r="C212" s="35">
        <v>442.74</v>
      </c>
      <c r="D212" s="35">
        <v>0.382</v>
      </c>
      <c r="E212" s="36">
        <f t="shared" si="1"/>
        <v>0.0330048</v>
      </c>
      <c r="F212" s="35">
        <f t="shared" si="22"/>
        <v>6.4708</v>
      </c>
      <c r="G212" s="36">
        <f t="shared" si="23"/>
        <v>0.21356745984</v>
      </c>
      <c r="H212" s="71" t="s">
        <v>79</v>
      </c>
      <c r="I212" s="36">
        <v>1.92592</v>
      </c>
      <c r="J212" s="35">
        <v>2.84309</v>
      </c>
      <c r="K212" s="35">
        <v>14.64339</v>
      </c>
      <c r="L212" s="37"/>
      <c r="M212" s="37"/>
      <c r="N212" s="11"/>
    </row>
    <row r="213" spans="1:14" ht="24">
      <c r="A213" s="10">
        <v>8</v>
      </c>
      <c r="B213" s="75">
        <v>20631</v>
      </c>
      <c r="C213" s="35">
        <v>442.74</v>
      </c>
      <c r="D213" s="35">
        <v>0.33</v>
      </c>
      <c r="E213" s="36">
        <f t="shared" si="1"/>
        <v>0.028512000000000003</v>
      </c>
      <c r="F213" s="35">
        <f t="shared" si="22"/>
        <v>17.666749999999997</v>
      </c>
      <c r="G213" s="36">
        <f t="shared" si="23"/>
        <v>0.5037143759999999</v>
      </c>
      <c r="H213" s="81" t="s">
        <v>80</v>
      </c>
      <c r="I213" s="36">
        <v>13.95629</v>
      </c>
      <c r="J213" s="35">
        <v>15.46392</v>
      </c>
      <c r="K213" s="35">
        <v>23.58004</v>
      </c>
      <c r="L213" s="37"/>
      <c r="M213" s="37"/>
      <c r="N213" s="11"/>
    </row>
    <row r="214" spans="1:14" ht="24">
      <c r="A214" s="10">
        <v>9</v>
      </c>
      <c r="B214" s="75">
        <v>20646</v>
      </c>
      <c r="C214" s="35">
        <v>442.75</v>
      </c>
      <c r="D214" s="35">
        <v>0.628</v>
      </c>
      <c r="E214" s="36">
        <f t="shared" si="1"/>
        <v>0.0542592</v>
      </c>
      <c r="F214" s="35">
        <f t="shared" si="22"/>
        <v>7.220973333333333</v>
      </c>
      <c r="G214" s="36">
        <f t="shared" si="23"/>
        <v>0.391804236288</v>
      </c>
      <c r="H214" s="71" t="s">
        <v>81</v>
      </c>
      <c r="I214" s="36">
        <v>1.96417</v>
      </c>
      <c r="J214" s="35">
        <v>4.38273</v>
      </c>
      <c r="K214" s="35">
        <v>15.31602</v>
      </c>
      <c r="L214" s="37"/>
      <c r="M214" s="37"/>
      <c r="N214" s="11"/>
    </row>
    <row r="215" spans="1:14" ht="24">
      <c r="A215" s="10">
        <v>10</v>
      </c>
      <c r="B215" s="75">
        <v>20653</v>
      </c>
      <c r="C215" s="35">
        <v>442.83</v>
      </c>
      <c r="D215" s="35">
        <v>1.896</v>
      </c>
      <c r="E215" s="36">
        <f t="shared" si="1"/>
        <v>0.1638144</v>
      </c>
      <c r="F215" s="35">
        <f t="shared" si="22"/>
        <v>24.857333333333333</v>
      </c>
      <c r="G215" s="36">
        <f t="shared" si="23"/>
        <v>4.0719891456</v>
      </c>
      <c r="H215" s="71" t="s">
        <v>82</v>
      </c>
      <c r="I215" s="36">
        <v>35.20621</v>
      </c>
      <c r="J215" s="35">
        <v>15.36208</v>
      </c>
      <c r="K215" s="35">
        <v>24.00371</v>
      </c>
      <c r="L215" s="37"/>
      <c r="M215" s="37"/>
      <c r="N215" s="11"/>
    </row>
    <row r="216" spans="1:14" ht="24">
      <c r="A216" s="10">
        <v>11</v>
      </c>
      <c r="B216" s="75">
        <v>20667</v>
      </c>
      <c r="C216" s="35">
        <v>442.89</v>
      </c>
      <c r="D216" s="35">
        <v>3.4</v>
      </c>
      <c r="E216" s="36">
        <f t="shared" si="1"/>
        <v>0.29376</v>
      </c>
      <c r="F216" s="35">
        <f t="shared" si="22"/>
        <v>13.147593333333333</v>
      </c>
      <c r="G216" s="36">
        <f t="shared" si="23"/>
        <v>3.8622370176</v>
      </c>
      <c r="H216" s="71" t="s">
        <v>83</v>
      </c>
      <c r="I216" s="36">
        <v>13.37234</v>
      </c>
      <c r="J216" s="35">
        <v>14.85752</v>
      </c>
      <c r="K216" s="35">
        <v>11.21292</v>
      </c>
      <c r="L216" s="37"/>
      <c r="M216" s="37"/>
      <c r="N216" s="11"/>
    </row>
    <row r="217" spans="1:14" ht="24">
      <c r="A217" s="10">
        <v>12</v>
      </c>
      <c r="B217" s="75">
        <v>20669</v>
      </c>
      <c r="C217" s="35">
        <v>442.8</v>
      </c>
      <c r="D217" s="35">
        <v>1.465</v>
      </c>
      <c r="E217" s="36">
        <f t="shared" si="1"/>
        <v>0.12657600000000002</v>
      </c>
      <c r="F217" s="35">
        <f t="shared" si="22"/>
        <v>30.068293333333333</v>
      </c>
      <c r="G217" s="36">
        <f t="shared" si="23"/>
        <v>3.8059242969600007</v>
      </c>
      <c r="H217" s="71" t="s">
        <v>84</v>
      </c>
      <c r="I217" s="36">
        <v>22.52498</v>
      </c>
      <c r="J217" s="35">
        <v>34.14874</v>
      </c>
      <c r="K217" s="35">
        <v>33.53116</v>
      </c>
      <c r="L217" s="37"/>
      <c r="M217" s="37"/>
      <c r="N217" s="11"/>
    </row>
    <row r="218" spans="1:14" ht="24">
      <c r="A218" s="10">
        <v>13</v>
      </c>
      <c r="B218" s="92">
        <v>20676</v>
      </c>
      <c r="C218" s="35">
        <v>443.19</v>
      </c>
      <c r="D218" s="35">
        <v>19.398</v>
      </c>
      <c r="E218" s="36">
        <f t="shared" si="1"/>
        <v>1.6759872</v>
      </c>
      <c r="F218" s="35">
        <f t="shared" si="22"/>
        <v>339.43246</v>
      </c>
      <c r="G218" s="36">
        <f t="shared" si="23"/>
        <v>568.884458224512</v>
      </c>
      <c r="H218" s="10" t="s">
        <v>85</v>
      </c>
      <c r="I218" s="36">
        <v>315.34411</v>
      </c>
      <c r="J218" s="35">
        <v>336.86325</v>
      </c>
      <c r="K218" s="35">
        <v>366.09002</v>
      </c>
      <c r="L218" s="37"/>
      <c r="M218" s="37"/>
      <c r="N218" s="11"/>
    </row>
    <row r="219" spans="1:14" ht="24">
      <c r="A219" s="10">
        <v>14</v>
      </c>
      <c r="B219" s="92">
        <v>20684</v>
      </c>
      <c r="C219" s="35">
        <v>442.87</v>
      </c>
      <c r="D219" s="35">
        <v>4.281</v>
      </c>
      <c r="E219" s="36">
        <f t="shared" si="1"/>
        <v>0.3698784</v>
      </c>
      <c r="F219" s="35">
        <f t="shared" si="22"/>
        <v>26.54771666666667</v>
      </c>
      <c r="G219" s="36">
        <f t="shared" si="23"/>
        <v>9.819426964320002</v>
      </c>
      <c r="H219" s="10" t="s">
        <v>86</v>
      </c>
      <c r="I219" s="36">
        <v>31.27676</v>
      </c>
      <c r="J219" s="35">
        <v>19.26009</v>
      </c>
      <c r="K219" s="35">
        <v>29.1063</v>
      </c>
      <c r="L219" s="37"/>
      <c r="M219" s="37"/>
      <c r="N219" s="11"/>
    </row>
    <row r="220" spans="1:14" ht="24">
      <c r="A220" s="10">
        <v>15</v>
      </c>
      <c r="B220" s="92">
        <v>20689</v>
      </c>
      <c r="C220" s="35">
        <v>443</v>
      </c>
      <c r="D220" s="35">
        <v>7.561</v>
      </c>
      <c r="E220" s="36">
        <f t="shared" si="1"/>
        <v>0.6532704</v>
      </c>
      <c r="F220" s="35">
        <f t="shared" si="22"/>
        <v>121.34643000000001</v>
      </c>
      <c r="G220" s="36">
        <f t="shared" si="23"/>
        <v>79.27203086467202</v>
      </c>
      <c r="H220" s="10" t="s">
        <v>87</v>
      </c>
      <c r="I220" s="36">
        <v>103.1204</v>
      </c>
      <c r="J220" s="35">
        <v>148.11921</v>
      </c>
      <c r="K220" s="35">
        <v>112.79968</v>
      </c>
      <c r="L220" s="37"/>
      <c r="M220" s="37"/>
      <c r="N220" s="11"/>
    </row>
    <row r="221" spans="1:14" ht="24">
      <c r="A221" s="10">
        <v>16</v>
      </c>
      <c r="B221" s="92">
        <v>20699</v>
      </c>
      <c r="C221" s="35">
        <v>442.91</v>
      </c>
      <c r="D221" s="35">
        <v>4.196</v>
      </c>
      <c r="E221" s="36">
        <f t="shared" si="1"/>
        <v>0.3625344</v>
      </c>
      <c r="F221" s="35">
        <f t="shared" si="22"/>
        <v>67.02428666666667</v>
      </c>
      <c r="G221" s="36">
        <f t="shared" si="23"/>
        <v>24.298609552128</v>
      </c>
      <c r="H221" s="71" t="s">
        <v>88</v>
      </c>
      <c r="I221" s="36">
        <v>48.57438</v>
      </c>
      <c r="J221" s="35">
        <v>90.77208</v>
      </c>
      <c r="K221" s="35">
        <v>61.7264</v>
      </c>
      <c r="L221" s="37"/>
      <c r="M221" s="37"/>
      <c r="N221" s="11"/>
    </row>
    <row r="222" spans="1:14" ht="24">
      <c r="A222" s="10">
        <v>17</v>
      </c>
      <c r="B222" s="92">
        <v>20716</v>
      </c>
      <c r="C222" s="35">
        <v>442.97</v>
      </c>
      <c r="D222" s="35">
        <v>4.941</v>
      </c>
      <c r="E222" s="36">
        <f t="shared" si="1"/>
        <v>0.4269024</v>
      </c>
      <c r="F222" s="35">
        <f t="shared" si="22"/>
        <v>51.614149999999995</v>
      </c>
      <c r="G222" s="36">
        <f t="shared" si="23"/>
        <v>22.03420450896</v>
      </c>
      <c r="H222" s="71" t="s">
        <v>89</v>
      </c>
      <c r="I222" s="36">
        <v>52.22996</v>
      </c>
      <c r="J222" s="35">
        <v>56.27198</v>
      </c>
      <c r="K222" s="35">
        <v>46.34051</v>
      </c>
      <c r="L222" s="96"/>
      <c r="M222" s="37"/>
      <c r="N222" s="11"/>
    </row>
    <row r="223" spans="1:14" ht="24">
      <c r="A223" s="10">
        <v>18</v>
      </c>
      <c r="B223" s="92">
        <v>20722</v>
      </c>
      <c r="C223" s="35">
        <v>442.84</v>
      </c>
      <c r="D223" s="35">
        <v>1.097</v>
      </c>
      <c r="E223" s="36">
        <f t="shared" si="1"/>
        <v>0.0947808</v>
      </c>
      <c r="F223" s="35">
        <f t="shared" si="22"/>
        <v>41.213210000000004</v>
      </c>
      <c r="G223" s="36">
        <f t="shared" si="23"/>
        <v>3.906221014368</v>
      </c>
      <c r="H223" s="71" t="s">
        <v>90</v>
      </c>
      <c r="I223" s="36">
        <v>43.9315</v>
      </c>
      <c r="J223" s="35">
        <v>35.03253</v>
      </c>
      <c r="K223" s="35">
        <v>44.6756</v>
      </c>
      <c r="L223" s="37"/>
      <c r="M223" s="37"/>
      <c r="N223" s="11"/>
    </row>
    <row r="224" spans="1:14" ht="24">
      <c r="A224" s="10">
        <v>19</v>
      </c>
      <c r="B224" s="92">
        <v>20730</v>
      </c>
      <c r="C224" s="35">
        <v>443.05</v>
      </c>
      <c r="D224" s="35">
        <v>5.05</v>
      </c>
      <c r="E224" s="36">
        <f t="shared" si="1"/>
        <v>0.43632</v>
      </c>
      <c r="F224" s="35">
        <f t="shared" si="22"/>
        <v>60.494646666666675</v>
      </c>
      <c r="G224" s="36">
        <f t="shared" si="23"/>
        <v>26.395024233600004</v>
      </c>
      <c r="H224" s="71" t="s">
        <v>91</v>
      </c>
      <c r="I224" s="36">
        <v>77.76663</v>
      </c>
      <c r="J224" s="35">
        <v>56.82007</v>
      </c>
      <c r="K224" s="35">
        <v>46.89724</v>
      </c>
      <c r="L224" s="37"/>
      <c r="M224" s="37"/>
      <c r="N224" s="11"/>
    </row>
    <row r="225" spans="1:14" ht="24">
      <c r="A225" s="10">
        <v>20</v>
      </c>
      <c r="B225" s="92">
        <v>20746</v>
      </c>
      <c r="C225" s="35">
        <v>443.1</v>
      </c>
      <c r="D225" s="35">
        <v>8.636</v>
      </c>
      <c r="E225" s="36">
        <f t="shared" si="1"/>
        <v>0.7461504</v>
      </c>
      <c r="F225" s="35">
        <f t="shared" si="22"/>
        <v>82.51572666666668</v>
      </c>
      <c r="G225" s="36">
        <f t="shared" si="23"/>
        <v>61.56914245862401</v>
      </c>
      <c r="H225" s="10" t="s">
        <v>92</v>
      </c>
      <c r="I225" s="36">
        <v>81.50563</v>
      </c>
      <c r="J225" s="35">
        <v>84.80225</v>
      </c>
      <c r="K225" s="35">
        <v>81.2393</v>
      </c>
      <c r="L225" s="37"/>
      <c r="M225" s="37"/>
      <c r="N225" s="11"/>
    </row>
    <row r="226" spans="1:14" ht="24">
      <c r="A226" s="10">
        <v>21</v>
      </c>
      <c r="B226" s="92">
        <v>20756</v>
      </c>
      <c r="C226" s="35">
        <v>442.95</v>
      </c>
      <c r="D226" s="35">
        <v>5.075</v>
      </c>
      <c r="E226" s="36">
        <f t="shared" si="1"/>
        <v>0.43848000000000004</v>
      </c>
      <c r="F226" s="35">
        <f t="shared" si="22"/>
        <v>16.598133333333333</v>
      </c>
      <c r="G226" s="36">
        <f t="shared" si="23"/>
        <v>7.277949504</v>
      </c>
      <c r="H226" s="10" t="s">
        <v>65</v>
      </c>
      <c r="I226" s="36">
        <v>15.86109</v>
      </c>
      <c r="J226" s="35">
        <v>18.01441</v>
      </c>
      <c r="K226" s="35">
        <v>15.9189</v>
      </c>
      <c r="L226" s="37"/>
      <c r="M226" s="37"/>
      <c r="N226" s="11"/>
    </row>
    <row r="227" spans="1:14" ht="24">
      <c r="A227" s="10">
        <v>22</v>
      </c>
      <c r="B227" s="92">
        <v>20771</v>
      </c>
      <c r="C227" s="35">
        <v>442.9</v>
      </c>
      <c r="D227" s="35">
        <v>2.579</v>
      </c>
      <c r="E227" s="36">
        <f t="shared" si="1"/>
        <v>0.22282560000000004</v>
      </c>
      <c r="F227" s="35">
        <f t="shared" si="22"/>
        <v>44.142873333333334</v>
      </c>
      <c r="G227" s="36">
        <f t="shared" si="23"/>
        <v>9.836162236224002</v>
      </c>
      <c r="H227" s="10" t="s">
        <v>93</v>
      </c>
      <c r="I227" s="36">
        <v>36.46096</v>
      </c>
      <c r="J227" s="35">
        <v>59.72187</v>
      </c>
      <c r="K227" s="35">
        <v>36.24579</v>
      </c>
      <c r="L227" s="37"/>
      <c r="M227" s="37"/>
      <c r="N227" s="11"/>
    </row>
    <row r="228" spans="1:14" ht="24">
      <c r="A228" s="10">
        <v>23</v>
      </c>
      <c r="B228" s="92">
        <v>20773</v>
      </c>
      <c r="C228" s="35">
        <v>442.88</v>
      </c>
      <c r="D228" s="35">
        <v>2.463</v>
      </c>
      <c r="E228" s="36">
        <f t="shared" si="1"/>
        <v>0.21280320000000003</v>
      </c>
      <c r="F228" s="35">
        <f t="shared" si="22"/>
        <v>48.83908666666667</v>
      </c>
      <c r="G228" s="36">
        <f t="shared" si="23"/>
        <v>10.393113927744002</v>
      </c>
      <c r="H228" s="10" t="s">
        <v>94</v>
      </c>
      <c r="I228" s="36">
        <v>40.74675</v>
      </c>
      <c r="J228" s="35">
        <v>56.75317</v>
      </c>
      <c r="K228" s="35">
        <v>49.01734</v>
      </c>
      <c r="L228" s="37"/>
      <c r="M228" s="37"/>
      <c r="N228" s="11"/>
    </row>
    <row r="229" spans="1:14" ht="24">
      <c r="A229" s="10">
        <v>24</v>
      </c>
      <c r="B229" s="92">
        <v>20784</v>
      </c>
      <c r="C229" s="35">
        <v>442.78</v>
      </c>
      <c r="D229" s="35">
        <v>1.838</v>
      </c>
      <c r="E229" s="36">
        <f t="shared" si="1"/>
        <v>0.1588032</v>
      </c>
      <c r="F229" s="35">
        <f t="shared" si="22"/>
        <v>45.192906666666666</v>
      </c>
      <c r="G229" s="36">
        <f t="shared" si="23"/>
        <v>7.176778195968</v>
      </c>
      <c r="H229" s="10" t="s">
        <v>95</v>
      </c>
      <c r="I229" s="36">
        <v>57.89314</v>
      </c>
      <c r="J229" s="35">
        <v>45.90691</v>
      </c>
      <c r="K229" s="35">
        <v>31.77867</v>
      </c>
      <c r="L229" s="37"/>
      <c r="M229" s="37"/>
      <c r="N229" s="11"/>
    </row>
    <row r="230" spans="1:14" ht="24">
      <c r="A230" s="10">
        <v>25</v>
      </c>
      <c r="B230" s="92">
        <v>20798</v>
      </c>
      <c r="C230" s="35">
        <v>442.73</v>
      </c>
      <c r="D230" s="35">
        <v>1.507</v>
      </c>
      <c r="E230" s="36">
        <f t="shared" si="1"/>
        <v>0.1302048</v>
      </c>
      <c r="F230" s="35">
        <f t="shared" si="22"/>
        <v>17.36649</v>
      </c>
      <c r="G230" s="36">
        <f t="shared" si="23"/>
        <v>2.261200357152</v>
      </c>
      <c r="H230" s="10" t="s">
        <v>68</v>
      </c>
      <c r="I230" s="36">
        <v>9.16792</v>
      </c>
      <c r="J230" s="35">
        <v>19.26835</v>
      </c>
      <c r="K230" s="35">
        <v>23.6632</v>
      </c>
      <c r="L230" s="37"/>
      <c r="M230" s="37"/>
      <c r="N230" s="11"/>
    </row>
    <row r="231" spans="1:14" ht="24">
      <c r="A231" s="10">
        <v>26</v>
      </c>
      <c r="B231" s="92">
        <v>20809</v>
      </c>
      <c r="C231" s="35">
        <v>442.72</v>
      </c>
      <c r="D231" s="35">
        <v>1.507</v>
      </c>
      <c r="E231" s="36">
        <f t="shared" si="1"/>
        <v>0.1302048</v>
      </c>
      <c r="F231" s="35">
        <f t="shared" si="22"/>
        <v>20.15983</v>
      </c>
      <c r="G231" s="36">
        <f t="shared" si="23"/>
        <v>2.624906633184</v>
      </c>
      <c r="H231" s="10" t="s">
        <v>69</v>
      </c>
      <c r="I231" s="36">
        <v>22.86959</v>
      </c>
      <c r="J231" s="35">
        <v>23.77414</v>
      </c>
      <c r="K231" s="35">
        <v>13.83576</v>
      </c>
      <c r="L231" s="37"/>
      <c r="M231" s="37"/>
      <c r="N231" s="11"/>
    </row>
    <row r="232" spans="1:14" ht="24">
      <c r="A232" s="10">
        <v>27</v>
      </c>
      <c r="B232" s="92">
        <v>20814</v>
      </c>
      <c r="C232" s="35">
        <v>442.7</v>
      </c>
      <c r="D232" s="35">
        <v>1.794</v>
      </c>
      <c r="E232" s="36">
        <f t="shared" si="1"/>
        <v>0.15500160000000002</v>
      </c>
      <c r="F232" s="35">
        <f t="shared" si="22"/>
        <v>20.169613333333334</v>
      </c>
      <c r="G232" s="36">
        <f t="shared" si="23"/>
        <v>3.1263223380480003</v>
      </c>
      <c r="H232" s="10" t="s">
        <v>70</v>
      </c>
      <c r="I232" s="36">
        <v>19.20657</v>
      </c>
      <c r="J232" s="35">
        <v>23.18311</v>
      </c>
      <c r="K232" s="35">
        <v>18.11916</v>
      </c>
      <c r="L232" s="37"/>
      <c r="M232" s="37"/>
      <c r="N232" s="11"/>
    </row>
    <row r="233" spans="1:14" ht="24">
      <c r="A233" s="10">
        <v>28</v>
      </c>
      <c r="B233" s="92">
        <v>20826</v>
      </c>
      <c r="C233" s="35">
        <v>442.7</v>
      </c>
      <c r="D233" s="35">
        <v>0.794</v>
      </c>
      <c r="E233" s="36">
        <f t="shared" si="1"/>
        <v>0.06860160000000001</v>
      </c>
      <c r="F233" s="35">
        <f t="shared" si="22"/>
        <v>11.820603333333333</v>
      </c>
      <c r="G233" s="36">
        <f t="shared" si="23"/>
        <v>0.8109123016320001</v>
      </c>
      <c r="H233" s="10" t="s">
        <v>71</v>
      </c>
      <c r="I233" s="36">
        <v>10.74691</v>
      </c>
      <c r="J233" s="35">
        <v>14.14904</v>
      </c>
      <c r="K233" s="35">
        <v>10.56586</v>
      </c>
      <c r="L233" s="37"/>
      <c r="M233" s="37"/>
      <c r="N233" s="11"/>
    </row>
    <row r="234" spans="1:14" ht="24">
      <c r="A234" s="10">
        <v>29</v>
      </c>
      <c r="B234" s="92">
        <v>20834</v>
      </c>
      <c r="C234" s="35">
        <v>442.68</v>
      </c>
      <c r="D234" s="35">
        <v>1.2</v>
      </c>
      <c r="E234" s="36">
        <f t="shared" si="1"/>
        <v>0.10368000000000001</v>
      </c>
      <c r="F234" s="35">
        <f t="shared" si="22"/>
        <v>5.951976666666667</v>
      </c>
      <c r="G234" s="36">
        <f t="shared" si="23"/>
        <v>0.6171009408000001</v>
      </c>
      <c r="H234" s="10" t="s">
        <v>72</v>
      </c>
      <c r="I234" s="36">
        <v>2.19346</v>
      </c>
      <c r="J234" s="35">
        <v>9.18774</v>
      </c>
      <c r="K234" s="35">
        <v>6.47473</v>
      </c>
      <c r="L234" s="37"/>
      <c r="M234" s="37"/>
      <c r="N234" s="11"/>
    </row>
    <row r="235" spans="1:14" ht="24">
      <c r="A235" s="10">
        <v>30</v>
      </c>
      <c r="B235" s="92">
        <v>20842</v>
      </c>
      <c r="C235" s="35">
        <v>442.68</v>
      </c>
      <c r="D235" s="35">
        <v>1.16</v>
      </c>
      <c r="E235" s="36">
        <f t="shared" si="1"/>
        <v>0.100224</v>
      </c>
      <c r="F235" s="35">
        <f t="shared" si="22"/>
        <v>7.028716666666667</v>
      </c>
      <c r="G235" s="36">
        <f t="shared" si="23"/>
        <v>0.7044460992</v>
      </c>
      <c r="H235" s="10" t="s">
        <v>73</v>
      </c>
      <c r="I235" s="36">
        <v>6.64582</v>
      </c>
      <c r="J235" s="35">
        <v>13.76321</v>
      </c>
      <c r="K235" s="35">
        <v>0.67712</v>
      </c>
      <c r="L235" s="37"/>
      <c r="M235" s="37"/>
      <c r="N235" s="11"/>
    </row>
    <row r="236" spans="1:14" ht="24">
      <c r="A236" s="10">
        <v>31</v>
      </c>
      <c r="B236" s="92">
        <v>20856</v>
      </c>
      <c r="C236" s="35">
        <v>442.65</v>
      </c>
      <c r="D236" s="35">
        <v>0.877</v>
      </c>
      <c r="E236" s="36">
        <f t="shared" si="1"/>
        <v>0.0757728</v>
      </c>
      <c r="H236" s="10" t="s">
        <v>96</v>
      </c>
      <c r="I236" s="36">
        <v>0</v>
      </c>
      <c r="J236" s="35">
        <v>0</v>
      </c>
      <c r="K236" s="35">
        <v>0</v>
      </c>
      <c r="L236" s="37"/>
      <c r="M236" s="35">
        <f>+AVERAGE(I236:K236)</f>
        <v>0</v>
      </c>
      <c r="N236" s="36">
        <f>M236*E236</f>
        <v>0</v>
      </c>
    </row>
    <row r="237" spans="1:14" ht="24">
      <c r="A237" s="10">
        <v>32</v>
      </c>
      <c r="B237" s="92">
        <v>20863</v>
      </c>
      <c r="C237" s="35">
        <v>442.65</v>
      </c>
      <c r="D237" s="35">
        <v>0.537</v>
      </c>
      <c r="E237" s="36">
        <f t="shared" si="1"/>
        <v>0.0463968</v>
      </c>
      <c r="H237" s="10" t="s">
        <v>97</v>
      </c>
      <c r="I237" s="36">
        <v>0</v>
      </c>
      <c r="J237" s="35">
        <v>0</v>
      </c>
      <c r="K237" s="35">
        <v>0</v>
      </c>
      <c r="L237" s="37"/>
      <c r="M237" s="35">
        <f>+AVERAGE(I237:K237)</f>
        <v>0</v>
      </c>
      <c r="N237" s="36">
        <f>M237*E237</f>
        <v>0</v>
      </c>
    </row>
    <row r="238" spans="1:14" ht="24">
      <c r="A238" s="10">
        <v>33</v>
      </c>
      <c r="B238" s="92">
        <v>20877</v>
      </c>
      <c r="C238" s="35">
        <v>442.65</v>
      </c>
      <c r="D238" s="35">
        <v>0.514</v>
      </c>
      <c r="E238" s="36">
        <f t="shared" si="1"/>
        <v>0.0444096</v>
      </c>
      <c r="H238" s="10" t="s">
        <v>98</v>
      </c>
      <c r="I238" s="36">
        <v>0</v>
      </c>
      <c r="J238" s="35">
        <v>0</v>
      </c>
      <c r="K238" s="35">
        <v>0</v>
      </c>
      <c r="L238" s="37"/>
      <c r="M238" s="35">
        <f>+AVERAGE(I238:K238)</f>
        <v>0</v>
      </c>
      <c r="N238" s="36">
        <f>M238*E238</f>
        <v>0</v>
      </c>
    </row>
    <row r="239" spans="1:13" ht="24">
      <c r="A239" s="10">
        <v>34</v>
      </c>
      <c r="B239" s="92">
        <v>20884</v>
      </c>
      <c r="C239" s="35">
        <v>442.73</v>
      </c>
      <c r="D239" s="35">
        <v>0.647</v>
      </c>
      <c r="E239" s="36">
        <f t="shared" si="1"/>
        <v>0.05590080000000001</v>
      </c>
      <c r="F239" s="35">
        <f t="shared" si="22"/>
        <v>27.317806666666666</v>
      </c>
      <c r="G239" s="36">
        <f t="shared" si="23"/>
        <v>1.5270872469120003</v>
      </c>
      <c r="H239" s="10" t="s">
        <v>107</v>
      </c>
      <c r="I239" s="36">
        <v>32.73424</v>
      </c>
      <c r="J239" s="35">
        <v>23.00374</v>
      </c>
      <c r="K239" s="35">
        <v>26.21544</v>
      </c>
      <c r="L239" s="37"/>
      <c r="M239" s="6"/>
    </row>
    <row r="240" spans="1:14" ht="24">
      <c r="A240" s="87">
        <v>35</v>
      </c>
      <c r="B240" s="111">
        <v>20904</v>
      </c>
      <c r="C240" s="88">
        <v>442.65</v>
      </c>
      <c r="D240" s="88">
        <v>0.328</v>
      </c>
      <c r="E240" s="89">
        <f t="shared" si="1"/>
        <v>0.028339200000000002</v>
      </c>
      <c r="F240" s="88">
        <f t="shared" si="22"/>
        <v>24.793096666666667</v>
      </c>
      <c r="G240" s="89">
        <f t="shared" si="23"/>
        <v>0.702616525056</v>
      </c>
      <c r="H240" s="87" t="s">
        <v>108</v>
      </c>
      <c r="I240" s="89">
        <v>19.97248</v>
      </c>
      <c r="J240" s="88">
        <v>39.28316</v>
      </c>
      <c r="K240" s="88">
        <v>15.12365</v>
      </c>
      <c r="L240" s="90"/>
      <c r="M240" s="90"/>
      <c r="N240" s="91"/>
    </row>
    <row r="241" spans="1:13" ht="24">
      <c r="A241" s="10">
        <v>1</v>
      </c>
      <c r="B241" s="92">
        <v>20914</v>
      </c>
      <c r="C241" s="35">
        <v>442.65</v>
      </c>
      <c r="D241" s="35">
        <v>0.269</v>
      </c>
      <c r="E241" s="36">
        <f t="shared" si="1"/>
        <v>0.0232416</v>
      </c>
      <c r="F241" s="35">
        <f t="shared" si="22"/>
        <v>18.141221799149193</v>
      </c>
      <c r="G241" s="36">
        <f t="shared" si="23"/>
        <v>0.4216310205671059</v>
      </c>
      <c r="H241" s="10" t="s">
        <v>100</v>
      </c>
      <c r="I241" s="36">
        <f>การคำนวณตะกอน!F6</f>
        <v>17.26357677901717</v>
      </c>
      <c r="J241" s="35">
        <f>การคำนวณตะกอน!F7</f>
        <v>19.4445250602056</v>
      </c>
      <c r="K241" s="35">
        <f>การคำนวณตะกอน!F8</f>
        <v>17.715563558224808</v>
      </c>
      <c r="L241" s="37"/>
      <c r="M241" s="6"/>
    </row>
    <row r="242" spans="1:13" ht="24">
      <c r="A242" s="10">
        <v>2</v>
      </c>
      <c r="B242" s="92">
        <v>20932</v>
      </c>
      <c r="C242" s="35">
        <v>442.64</v>
      </c>
      <c r="D242" s="35">
        <v>0.272</v>
      </c>
      <c r="E242" s="36">
        <f t="shared" si="1"/>
        <v>0.023500800000000002</v>
      </c>
      <c r="F242" s="35">
        <f t="shared" si="22"/>
        <v>23.675573658939886</v>
      </c>
      <c r="G242" s="36">
        <f t="shared" si="23"/>
        <v>0.5563949214440145</v>
      </c>
      <c r="H242" s="86" t="s">
        <v>101</v>
      </c>
      <c r="I242" s="36">
        <f>การคำนวณตะกอน!F9</f>
        <v>21.156138259857933</v>
      </c>
      <c r="J242" s="35">
        <f>การคำนวณตะกอน!F10</f>
        <v>26.235802271643596</v>
      </c>
      <c r="K242" s="35">
        <f>การคำนวณตะกอน!F11</f>
        <v>23.634780445318135</v>
      </c>
      <c r="L242" s="37"/>
      <c r="M242" s="6"/>
    </row>
    <row r="243" spans="1:13" ht="24">
      <c r="A243" s="10">
        <v>3</v>
      </c>
      <c r="B243" s="92">
        <v>20942</v>
      </c>
      <c r="C243" s="35">
        <v>442.64</v>
      </c>
      <c r="D243" s="35">
        <v>0.396</v>
      </c>
      <c r="E243" s="36">
        <f t="shared" si="1"/>
        <v>0.034214400000000006</v>
      </c>
      <c r="F243" s="35">
        <f t="shared" si="22"/>
        <v>15.88335260916665</v>
      </c>
      <c r="G243" s="36">
        <f t="shared" si="23"/>
        <v>0.5434393795110716</v>
      </c>
      <c r="H243" s="10" t="s">
        <v>102</v>
      </c>
      <c r="I243" s="36">
        <f>การคำนวณตะกอน!F12</f>
        <v>9.695342506622838</v>
      </c>
      <c r="J243" s="35">
        <f>การคำนวณตะกอน!F13</f>
        <v>19.693816884681226</v>
      </c>
      <c r="K243" s="35">
        <f>การคำนวณตะกอน!F14</f>
        <v>18.26089843619589</v>
      </c>
      <c r="L243" s="37"/>
      <c r="M243" s="6"/>
    </row>
    <row r="244" spans="1:13" ht="24">
      <c r="A244" s="10">
        <v>4</v>
      </c>
      <c r="B244" s="92">
        <v>20955</v>
      </c>
      <c r="C244" s="35">
        <v>442.63</v>
      </c>
      <c r="D244" s="35">
        <v>0.386</v>
      </c>
      <c r="E244" s="36">
        <f t="shared" si="1"/>
        <v>0.0333504</v>
      </c>
      <c r="F244" s="35">
        <f t="shared" si="22"/>
        <v>14.645516057672287</v>
      </c>
      <c r="G244" s="36">
        <f t="shared" si="23"/>
        <v>0.48843381872979386</v>
      </c>
      <c r="H244" s="10" t="s">
        <v>103</v>
      </c>
      <c r="I244" s="36">
        <f>การคำนวณตะกอน!F15</f>
        <v>15.67105705010006</v>
      </c>
      <c r="J244" s="35">
        <f>การคำนวณตะกอน!F16</f>
        <v>12.691533818319792</v>
      </c>
      <c r="K244" s="35">
        <f>การคำนวณตะกอน!F17</f>
        <v>15.573957304597007</v>
      </c>
      <c r="L244" s="37"/>
      <c r="M244" s="6"/>
    </row>
    <row r="245" spans="1:13" ht="24">
      <c r="A245" s="10">
        <v>5</v>
      </c>
      <c r="B245" s="92">
        <v>20963</v>
      </c>
      <c r="C245" s="35">
        <v>402.75</v>
      </c>
      <c r="D245" s="35">
        <v>0.511</v>
      </c>
      <c r="E245" s="36">
        <f t="shared" si="1"/>
        <v>0.044150400000000006</v>
      </c>
      <c r="F245" s="35">
        <f t="shared" si="22"/>
        <v>12.077562453650165</v>
      </c>
      <c r="G245" s="36">
        <f t="shared" si="23"/>
        <v>0.5332292133536363</v>
      </c>
      <c r="H245" s="10" t="s">
        <v>104</v>
      </c>
      <c r="I245" s="36">
        <f>การคำนวณตะกอน!F18</f>
        <v>18.274018913631906</v>
      </c>
      <c r="J245" s="35">
        <f>การคำนวณตะกอน!F19</f>
        <v>11.955366631262686</v>
      </c>
      <c r="K245" s="35">
        <f>การคำนวณตะกอน!F20</f>
        <v>6.003301816055901</v>
      </c>
      <c r="L245" s="37"/>
      <c r="M245" s="6"/>
    </row>
    <row r="246" spans="1:13" ht="24">
      <c r="A246" s="10">
        <v>6</v>
      </c>
      <c r="B246" s="92">
        <v>20975</v>
      </c>
      <c r="C246" s="35">
        <v>442.75</v>
      </c>
      <c r="D246" s="35">
        <v>0.594</v>
      </c>
      <c r="E246" s="36">
        <f t="shared" si="1"/>
        <v>0.0513216</v>
      </c>
      <c r="F246" s="35">
        <f t="shared" si="22"/>
        <v>25.544804508308232</v>
      </c>
      <c r="G246" s="36">
        <f t="shared" si="23"/>
        <v>1.3110002390535918</v>
      </c>
      <c r="H246" s="10" t="s">
        <v>105</v>
      </c>
      <c r="I246" s="36">
        <f>การคำนวณตะกอน!F21</f>
        <v>19.750299781340058</v>
      </c>
      <c r="J246" s="35">
        <f>การคำนวณตะกอน!F22</f>
        <v>29.468583216005825</v>
      </c>
      <c r="K246" s="35">
        <f>การคำนวณตะกอน!F23</f>
        <v>27.415530527578806</v>
      </c>
      <c r="L246" s="37"/>
      <c r="M246" s="6"/>
    </row>
    <row r="247" spans="1:13" ht="24">
      <c r="A247" s="10">
        <v>7</v>
      </c>
      <c r="B247" s="92">
        <v>20987</v>
      </c>
      <c r="C247" s="35">
        <v>442.78</v>
      </c>
      <c r="D247" s="35">
        <v>0.648</v>
      </c>
      <c r="E247" s="36">
        <f t="shared" si="1"/>
        <v>0.05598720000000001</v>
      </c>
      <c r="F247" s="35">
        <f t="shared" si="22"/>
        <v>6.877639829573311</v>
      </c>
      <c r="G247" s="36">
        <f t="shared" si="23"/>
        <v>0.3850597966662869</v>
      </c>
      <c r="H247" s="71" t="s">
        <v>79</v>
      </c>
      <c r="I247" s="36">
        <f>การคำนวณตะกอน!F24</f>
        <v>5.689805207843867</v>
      </c>
      <c r="J247" s="35">
        <f>การคำนวณตะกอน!F25</f>
        <v>14.943114280876065</v>
      </c>
      <c r="K247" s="35">
        <f>การคำนวณตะกอน!F26</f>
        <v>0</v>
      </c>
      <c r="L247" s="37"/>
      <c r="M247" s="6"/>
    </row>
    <row r="248" spans="1:13" ht="24">
      <c r="A248" s="10">
        <v>8</v>
      </c>
      <c r="B248" s="92">
        <v>20996</v>
      </c>
      <c r="C248" s="35">
        <v>442.78</v>
      </c>
      <c r="D248" s="35">
        <v>0.683</v>
      </c>
      <c r="E248" s="36">
        <f t="shared" si="1"/>
        <v>0.05901120000000001</v>
      </c>
      <c r="F248" s="35">
        <f t="shared" si="22"/>
        <v>1.5285477858057408</v>
      </c>
      <c r="G248" s="36">
        <f t="shared" si="23"/>
        <v>0.09020143909773974</v>
      </c>
      <c r="H248" s="10" t="s">
        <v>80</v>
      </c>
      <c r="I248" s="36">
        <f>การคำนวณตะกอน!F27</f>
        <v>2.42806847156837</v>
      </c>
      <c r="J248" s="35">
        <f>การคำนวณตะกอน!F28</f>
        <v>0</v>
      </c>
      <c r="K248" s="35">
        <f>การคำนวณตะกอน!F29</f>
        <v>2.157574885848852</v>
      </c>
      <c r="L248" s="37"/>
      <c r="M248" s="6"/>
    </row>
    <row r="249" spans="1:13" ht="24">
      <c r="A249" s="10">
        <v>9</v>
      </c>
      <c r="B249" s="92">
        <v>21004</v>
      </c>
      <c r="C249" s="35">
        <v>442.78</v>
      </c>
      <c r="D249" s="35">
        <v>0.445</v>
      </c>
      <c r="E249" s="36">
        <f t="shared" si="1"/>
        <v>0.038448</v>
      </c>
      <c r="F249" s="35">
        <f t="shared" si="22"/>
        <v>37.57328332379424</v>
      </c>
      <c r="G249" s="36">
        <f t="shared" si="23"/>
        <v>1.4446175972332411</v>
      </c>
      <c r="H249" s="10" t="s">
        <v>81</v>
      </c>
      <c r="I249" s="36">
        <f>การคำนวณตะกอน!F30</f>
        <v>6.20415313309584</v>
      </c>
      <c r="J249" s="35">
        <f>การคำนวณตะกอน!F31</f>
        <v>45.878136200732165</v>
      </c>
      <c r="K249" s="35">
        <f>การคำนวณตะกอน!F32</f>
        <v>60.637560637554735</v>
      </c>
      <c r="L249" s="37"/>
      <c r="M249" s="6"/>
    </row>
    <row r="250" spans="1:13" ht="24">
      <c r="A250" s="10">
        <v>10</v>
      </c>
      <c r="B250" s="92">
        <v>21017</v>
      </c>
      <c r="C250" s="35">
        <v>442.87</v>
      </c>
      <c r="D250" s="35">
        <v>1.701</v>
      </c>
      <c r="E250" s="36">
        <f t="shared" si="1"/>
        <v>0.14696640000000002</v>
      </c>
      <c r="F250" s="35">
        <f t="shared" si="22"/>
        <v>9.74875880652449</v>
      </c>
      <c r="G250" s="36">
        <f t="shared" si="23"/>
        <v>1.432739986263201</v>
      </c>
      <c r="H250" s="10" t="s">
        <v>82</v>
      </c>
      <c r="I250" s="36">
        <f>การคำนวณตะกอน!F33</f>
        <v>9.933032138176273</v>
      </c>
      <c r="J250" s="35">
        <f>การคำนวณตะกอน!F34</f>
        <v>11.442769804173345</v>
      </c>
      <c r="K250" s="35">
        <f>การคำนวณตะกอน!F35</f>
        <v>7.870474477223855</v>
      </c>
      <c r="L250" s="37"/>
      <c r="M250" s="6"/>
    </row>
    <row r="251" spans="1:13" ht="24">
      <c r="A251" s="10">
        <v>11</v>
      </c>
      <c r="B251" s="92">
        <v>21025</v>
      </c>
      <c r="C251" s="35">
        <v>442.82</v>
      </c>
      <c r="D251" s="35">
        <v>1.145</v>
      </c>
      <c r="E251" s="36">
        <f t="shared" si="1"/>
        <v>0.098928</v>
      </c>
      <c r="F251" s="35">
        <f t="shared" si="22"/>
        <v>36.646111433403725</v>
      </c>
      <c r="G251" s="36">
        <f t="shared" si="23"/>
        <v>3.6253265118837636</v>
      </c>
      <c r="H251" s="10" t="s">
        <v>83</v>
      </c>
      <c r="I251" s="36">
        <f>การคำนวณตะกอน!F36</f>
        <v>27.697220502453494</v>
      </c>
      <c r="J251" s="35">
        <f>การคำนวณตะกอน!F37</f>
        <v>41.76630001592329</v>
      </c>
      <c r="K251" s="35">
        <f>การคำนวณตะกอน!F38</f>
        <v>40.474813781834406</v>
      </c>
      <c r="L251" s="37"/>
      <c r="M251" s="6"/>
    </row>
    <row r="252" spans="1:13" ht="24">
      <c r="A252" s="10">
        <v>12</v>
      </c>
      <c r="B252" s="92">
        <v>21038</v>
      </c>
      <c r="C252" s="35">
        <v>442.93</v>
      </c>
      <c r="D252" s="35">
        <v>3.206</v>
      </c>
      <c r="E252" s="36">
        <f t="shared" si="1"/>
        <v>0.27699840000000003</v>
      </c>
      <c r="F252" s="35">
        <f t="shared" si="22"/>
        <v>75.82428430750629</v>
      </c>
      <c r="G252" s="36">
        <f t="shared" si="23"/>
        <v>21.003205434324354</v>
      </c>
      <c r="H252" s="10" t="s">
        <v>84</v>
      </c>
      <c r="I252" s="36">
        <f>การคำนวณตะกอน!F39</f>
        <v>70.19328585963055</v>
      </c>
      <c r="J252" s="35">
        <f>การคำนวณตะกอน!F40</f>
        <v>71.97290431835692</v>
      </c>
      <c r="K252" s="35">
        <f>การคำนวณตะกอน!F41</f>
        <v>85.30666274453144</v>
      </c>
      <c r="L252" s="37"/>
      <c r="M252" s="6"/>
    </row>
    <row r="253" spans="1:13" ht="24">
      <c r="A253" s="10">
        <v>13</v>
      </c>
      <c r="B253" s="92">
        <v>21046</v>
      </c>
      <c r="C253" s="35">
        <v>442.86</v>
      </c>
      <c r="D253" s="35">
        <v>1.72</v>
      </c>
      <c r="E253" s="36">
        <f t="shared" si="1"/>
        <v>0.14860800000000002</v>
      </c>
      <c r="F253" s="35">
        <f t="shared" si="22"/>
        <v>65.01142406346844</v>
      </c>
      <c r="G253" s="36">
        <f t="shared" si="23"/>
        <v>9.66121770722392</v>
      </c>
      <c r="H253" s="10" t="s">
        <v>85</v>
      </c>
      <c r="I253" s="36">
        <f>การคำนวณตะกอน!F42</f>
        <v>66.00542314824054</v>
      </c>
      <c r="J253" s="35">
        <f>การคำนวณตะกอน!F43</f>
        <v>49.074346165148874</v>
      </c>
      <c r="K253" s="35">
        <f>การคำนวณตะกอน!F44</f>
        <v>79.95450287701591</v>
      </c>
      <c r="L253" s="37"/>
      <c r="M253" s="6"/>
    </row>
    <row r="254" spans="1:13" ht="24">
      <c r="A254" s="10">
        <v>14</v>
      </c>
      <c r="B254" s="92">
        <v>21052</v>
      </c>
      <c r="C254" s="35">
        <v>442.98</v>
      </c>
      <c r="D254" s="35">
        <v>4.751</v>
      </c>
      <c r="E254" s="36">
        <f t="shared" si="1"/>
        <v>0.41048640000000003</v>
      </c>
      <c r="F254" s="35">
        <f t="shared" si="22"/>
        <v>390.4345884467093</v>
      </c>
      <c r="G254" s="36">
        <f t="shared" si="23"/>
        <v>160.2680886469713</v>
      </c>
      <c r="H254" s="10" t="s">
        <v>86</v>
      </c>
      <c r="I254" s="36">
        <f>การคำนวณตะกอน!F45</f>
        <v>938.6314820496904</v>
      </c>
      <c r="J254" s="35">
        <f>การคำนวณตะกอน!F46</f>
        <v>122.03330309324171</v>
      </c>
      <c r="K254" s="35">
        <f>การคำนวณตะกอน!F47</f>
        <v>110.638980197196</v>
      </c>
      <c r="L254" s="37"/>
      <c r="M254" s="6"/>
    </row>
    <row r="255" spans="1:13" ht="24">
      <c r="A255" s="10">
        <v>15</v>
      </c>
      <c r="B255" s="92">
        <v>21073</v>
      </c>
      <c r="C255" s="35">
        <v>442.67</v>
      </c>
      <c r="D255" s="35">
        <v>2.384</v>
      </c>
      <c r="E255" s="36">
        <f t="shared" si="1"/>
        <v>0.2059776</v>
      </c>
      <c r="F255" s="35">
        <f aca="true" t="shared" si="24" ref="F255:F265">+AVERAGE(I255:K255)</f>
        <v>34.45493516302802</v>
      </c>
      <c r="G255" s="36">
        <f aca="true" t="shared" si="25" ref="G255:G265">F255*E255</f>
        <v>7.0969448530361205</v>
      </c>
      <c r="H255" s="10" t="s">
        <v>87</v>
      </c>
      <c r="I255" s="36">
        <f>การคำนวณตะกอน!F48</f>
        <v>37.54317465086768</v>
      </c>
      <c r="J255" s="35">
        <f>การคำนวณตะกอน!F49</f>
        <v>25.702960485586296</v>
      </c>
      <c r="K255" s="35">
        <f>การคำนวณตะกอน!F50</f>
        <v>40.118670352630076</v>
      </c>
      <c r="L255" s="37"/>
      <c r="M255" s="6"/>
    </row>
    <row r="256" spans="1:13" ht="24">
      <c r="A256" s="10">
        <v>16</v>
      </c>
      <c r="B256" s="92">
        <v>21081</v>
      </c>
      <c r="C256" s="35">
        <v>442.6</v>
      </c>
      <c r="D256" s="35">
        <v>1.625</v>
      </c>
      <c r="E256" s="36">
        <f t="shared" si="1"/>
        <v>0.1404</v>
      </c>
      <c r="F256" s="35">
        <f t="shared" si="24"/>
        <v>33.72002707850937</v>
      </c>
      <c r="G256" s="36">
        <f t="shared" si="25"/>
        <v>4.734291801822716</v>
      </c>
      <c r="H256" s="10" t="s">
        <v>88</v>
      </c>
      <c r="I256" s="36">
        <f>การคำนวณตะกอน!F51</f>
        <v>37.046837787813544</v>
      </c>
      <c r="J256" s="35">
        <f>การคำนวณตะกอน!F52</f>
        <v>35.78940759110522</v>
      </c>
      <c r="K256" s="35">
        <f>การคำนวณตะกอน!F53</f>
        <v>28.323835856609353</v>
      </c>
      <c r="L256" s="37"/>
      <c r="M256" s="6"/>
    </row>
    <row r="257" spans="1:13" ht="24">
      <c r="A257" s="10">
        <v>17</v>
      </c>
      <c r="B257" s="92">
        <v>21087</v>
      </c>
      <c r="C257" s="35">
        <v>442.58</v>
      </c>
      <c r="D257" s="35">
        <v>1.477</v>
      </c>
      <c r="E257" s="36">
        <f t="shared" si="1"/>
        <v>0.12761280000000003</v>
      </c>
      <c r="F257" s="35">
        <f t="shared" si="24"/>
        <v>29.75891589730845</v>
      </c>
      <c r="G257" s="36">
        <f t="shared" si="25"/>
        <v>3.7976185826200446</v>
      </c>
      <c r="H257" s="10" t="s">
        <v>89</v>
      </c>
      <c r="I257" s="36">
        <f>การคำนวณตะกอน!F54</f>
        <v>22.271714922097793</v>
      </c>
      <c r="J257" s="35">
        <f>การคำนวณตะกอน!F55</f>
        <v>36.83027060557777</v>
      </c>
      <c r="K257" s="35">
        <f>การคำนวณตะกอน!F56</f>
        <v>30.174762164249785</v>
      </c>
      <c r="L257" s="37"/>
      <c r="M257" s="6"/>
    </row>
    <row r="258" spans="1:13" ht="24">
      <c r="A258" s="10">
        <v>18</v>
      </c>
      <c r="B258" s="92">
        <v>21095</v>
      </c>
      <c r="C258" s="35">
        <v>442.61</v>
      </c>
      <c r="D258" s="35">
        <v>1.734</v>
      </c>
      <c r="E258" s="36">
        <f t="shared" si="1"/>
        <v>0.1498176</v>
      </c>
      <c r="F258" s="35">
        <f t="shared" si="24"/>
        <v>21.331477077047023</v>
      </c>
      <c r="G258" s="36">
        <f t="shared" si="25"/>
        <v>3.1958307001382</v>
      </c>
      <c r="H258" s="10" t="s">
        <v>90</v>
      </c>
      <c r="I258" s="36">
        <f>การคำนวณตะกอน!F57</f>
        <v>23.53045640208405</v>
      </c>
      <c r="J258" s="35">
        <f>การคำนวณตะกอน!F58</f>
        <v>10.127607859014487</v>
      </c>
      <c r="K258" s="35">
        <f>การคำนวณตะกอน!F59</f>
        <v>30.336366970042533</v>
      </c>
      <c r="L258" s="37"/>
      <c r="M258" s="6"/>
    </row>
    <row r="259" spans="1:13" ht="24">
      <c r="A259" s="10">
        <v>19</v>
      </c>
      <c r="B259" s="92">
        <v>21106</v>
      </c>
      <c r="C259" s="35">
        <v>442.6</v>
      </c>
      <c r="D259" s="35">
        <v>1.711</v>
      </c>
      <c r="E259" s="36">
        <f t="shared" si="1"/>
        <v>0.1478304</v>
      </c>
      <c r="F259" s="35">
        <f t="shared" si="24"/>
        <v>10.766711714941017</v>
      </c>
      <c r="G259" s="36">
        <f t="shared" si="25"/>
        <v>1.5916472995044166</v>
      </c>
      <c r="H259" s="10" t="s">
        <v>91</v>
      </c>
      <c r="I259" s="36">
        <f>การคำนวณตะกอน!F60</f>
        <v>19.052600119541136</v>
      </c>
      <c r="J259" s="35">
        <f>การคำนวณตะกอน!F61</f>
        <v>7.08534621578737</v>
      </c>
      <c r="K259" s="35">
        <f>การคำนวณตะกอน!F62</f>
        <v>6.1621888094945465</v>
      </c>
      <c r="L259" s="37"/>
      <c r="M259" s="6"/>
    </row>
    <row r="260" spans="1:12" ht="24">
      <c r="A260" s="10">
        <v>20</v>
      </c>
      <c r="B260" s="92">
        <v>21122</v>
      </c>
      <c r="C260" s="35">
        <v>442.59</v>
      </c>
      <c r="D260" s="35">
        <v>1.635</v>
      </c>
      <c r="E260" s="36">
        <f t="shared" si="1"/>
        <v>0.141264</v>
      </c>
      <c r="F260" s="35">
        <f t="shared" si="24"/>
        <v>6.019120599788302</v>
      </c>
      <c r="G260" s="36">
        <f t="shared" si="25"/>
        <v>0.8502850524084946</v>
      </c>
      <c r="H260" s="10" t="s">
        <v>92</v>
      </c>
      <c r="I260" s="36">
        <f>การคำนวณตะกอน!F63</f>
        <v>5.919426163862218</v>
      </c>
      <c r="J260" s="35">
        <f>การคำนวณตะกอน!F64</f>
        <v>1.8769649476752275</v>
      </c>
      <c r="K260" s="35">
        <f>การคำนวณตะกอน!F65</f>
        <v>10.26097068782746</v>
      </c>
      <c r="L260" s="11"/>
    </row>
    <row r="261" spans="1:12" ht="24">
      <c r="A261" s="10">
        <v>21</v>
      </c>
      <c r="B261" s="92">
        <v>21130</v>
      </c>
      <c r="C261" s="35">
        <v>442.61</v>
      </c>
      <c r="D261" s="35">
        <v>1.86</v>
      </c>
      <c r="E261" s="36">
        <f t="shared" si="1"/>
        <v>0.160704</v>
      </c>
      <c r="F261" s="35">
        <f t="shared" si="24"/>
        <v>10.43121413580951</v>
      </c>
      <c r="G261" s="36">
        <f t="shared" si="25"/>
        <v>1.6763378364811317</v>
      </c>
      <c r="H261" s="10" t="s">
        <v>65</v>
      </c>
      <c r="I261" s="36">
        <f>การคำนวณตะกอน!F66</f>
        <v>3.4244229846947603</v>
      </c>
      <c r="J261" s="35">
        <f>การคำนวณตะกอน!F67</f>
        <v>13.857394809788223</v>
      </c>
      <c r="K261" s="35">
        <f>การคำนวณตะกอน!F68</f>
        <v>14.01182461294555</v>
      </c>
      <c r="L261" s="11"/>
    </row>
    <row r="262" spans="1:12" ht="24">
      <c r="A262" s="10">
        <v>22</v>
      </c>
      <c r="B262" s="92">
        <v>21136</v>
      </c>
      <c r="C262" s="35">
        <v>442.58</v>
      </c>
      <c r="D262" s="35">
        <v>1.307</v>
      </c>
      <c r="E262" s="36">
        <f t="shared" si="1"/>
        <v>0.1129248</v>
      </c>
      <c r="F262" s="35">
        <f t="shared" si="24"/>
        <v>24.52240318005224</v>
      </c>
      <c r="G262" s="36">
        <f t="shared" si="25"/>
        <v>2.7691874746267633</v>
      </c>
      <c r="H262" s="10" t="s">
        <v>93</v>
      </c>
      <c r="I262" s="36">
        <f>การคำนวณตะกอน!F69</f>
        <v>29.98286693321261</v>
      </c>
      <c r="J262" s="35">
        <f>การคำนวณตะกอน!F70</f>
        <v>32.93784310256879</v>
      </c>
      <c r="K262" s="35">
        <f>การคำนวณตะกอน!F71</f>
        <v>10.646499504375322</v>
      </c>
      <c r="L262" s="11"/>
    </row>
    <row r="263" spans="1:12" ht="24">
      <c r="A263" s="10">
        <v>23</v>
      </c>
      <c r="B263" s="92">
        <v>21145</v>
      </c>
      <c r="C263" s="35">
        <v>442.55</v>
      </c>
      <c r="D263" s="35">
        <v>0.811</v>
      </c>
      <c r="E263" s="36">
        <f t="shared" si="1"/>
        <v>0.0700704</v>
      </c>
      <c r="F263" s="35">
        <f t="shared" si="24"/>
        <v>10.486684272326716</v>
      </c>
      <c r="G263" s="36">
        <f t="shared" si="25"/>
        <v>0.7348061616356419</v>
      </c>
      <c r="H263" s="10" t="s">
        <v>94</v>
      </c>
      <c r="I263" s="36">
        <f>การคำนวณตะกอน!F72</f>
        <v>5.64741317098704</v>
      </c>
      <c r="J263" s="35">
        <f>การคำนวณตะกอน!F73</f>
        <v>7.505714578151473</v>
      </c>
      <c r="K263" s="35">
        <f>การคำนวณตะกอน!F74</f>
        <v>18.306925067841636</v>
      </c>
      <c r="L263" s="11"/>
    </row>
    <row r="264" spans="1:12" ht="24">
      <c r="A264" s="10">
        <v>24</v>
      </c>
      <c r="B264" s="92">
        <v>21156</v>
      </c>
      <c r="C264" s="35">
        <v>442.53</v>
      </c>
      <c r="D264" s="35">
        <v>0.7</v>
      </c>
      <c r="E264" s="36">
        <f t="shared" si="1"/>
        <v>0.06048</v>
      </c>
      <c r="F264" s="35">
        <f t="shared" si="24"/>
        <v>6.0034467878937035</v>
      </c>
      <c r="G264" s="36">
        <f t="shared" si="25"/>
        <v>0.3630884617318112</v>
      </c>
      <c r="H264" s="10" t="s">
        <v>95</v>
      </c>
      <c r="I264" s="36">
        <f>การคำนวณตะกอน!F75</f>
        <v>9.577076310189769</v>
      </c>
      <c r="J264" s="35">
        <f>การคำนวณตะกอน!F76</f>
        <v>3.3010233172099857</v>
      </c>
      <c r="K264" s="35">
        <f>การคำนวณตะกอน!F77</f>
        <v>5.132240736281354</v>
      </c>
      <c r="L264" s="11"/>
    </row>
    <row r="265" spans="1:12" ht="24">
      <c r="A265" s="10">
        <v>25</v>
      </c>
      <c r="B265" s="92">
        <v>21170</v>
      </c>
      <c r="C265" s="35">
        <v>442.52</v>
      </c>
      <c r="D265" s="35">
        <v>0.723</v>
      </c>
      <c r="E265" s="36">
        <f aca="true" t="shared" si="26" ref="E265:E295">D265*0.0864</f>
        <v>0.0624672</v>
      </c>
      <c r="F265" s="35">
        <f t="shared" si="24"/>
        <v>3.0472700709305176</v>
      </c>
      <c r="G265" s="36">
        <f t="shared" si="25"/>
        <v>0.19035442897483082</v>
      </c>
      <c r="H265" s="10" t="s">
        <v>68</v>
      </c>
      <c r="I265" s="36">
        <f>การคำนวณตะกอน!F78</f>
        <v>1.4143271338627674</v>
      </c>
      <c r="J265" s="35">
        <f>การคำนวณตะกอน!F79</f>
        <v>4.601226993854306</v>
      </c>
      <c r="K265" s="35">
        <f>การคำนวณตะกอน!F80</f>
        <v>3.12625608507448</v>
      </c>
      <c r="L265" s="11"/>
    </row>
    <row r="266" spans="1:12" ht="24">
      <c r="A266" s="10">
        <v>26</v>
      </c>
      <c r="B266" s="92">
        <v>21177</v>
      </c>
      <c r="C266" s="35">
        <v>442.52</v>
      </c>
      <c r="D266" s="35">
        <v>0.738</v>
      </c>
      <c r="E266" s="36">
        <f t="shared" si="26"/>
        <v>0.0637632</v>
      </c>
      <c r="F266" s="35">
        <f aca="true" t="shared" si="27" ref="F266:F271">+AVERAGE(I266:K266)</f>
        <v>21.344951027011348</v>
      </c>
      <c r="G266" s="36">
        <f aca="true" t="shared" si="28" ref="G266:G271">F266*E266</f>
        <v>1.36102238132553</v>
      </c>
      <c r="H266" s="10" t="s">
        <v>69</v>
      </c>
      <c r="I266" s="36">
        <f>การคำนวณตะกอน!F81</f>
        <v>25.18891687662747</v>
      </c>
      <c r="J266" s="35">
        <f>การคำนวณตะกอน!F82</f>
        <v>20.31553922627925</v>
      </c>
      <c r="K266" s="35">
        <f>การคำนวณตะกอน!F83</f>
        <v>18.53039697812733</v>
      </c>
      <c r="L266" s="11"/>
    </row>
    <row r="267" spans="1:12" ht="24">
      <c r="A267" s="10">
        <v>27</v>
      </c>
      <c r="B267" s="92">
        <v>21190</v>
      </c>
      <c r="C267" s="35">
        <v>442.53</v>
      </c>
      <c r="D267" s="35">
        <v>0.734</v>
      </c>
      <c r="E267" s="36">
        <f t="shared" si="26"/>
        <v>0.0634176</v>
      </c>
      <c r="F267" s="35">
        <f t="shared" si="27"/>
        <v>13.127040000000001</v>
      </c>
      <c r="G267" s="36">
        <f t="shared" si="28"/>
        <v>0.8324853719040001</v>
      </c>
      <c r="H267" s="10" t="s">
        <v>70</v>
      </c>
      <c r="I267" s="36">
        <v>11.50211</v>
      </c>
      <c r="J267" s="35">
        <v>14.73885</v>
      </c>
      <c r="K267" s="35">
        <v>13.14016</v>
      </c>
      <c r="L267" s="11"/>
    </row>
    <row r="268" spans="1:12" ht="24">
      <c r="A268" s="10">
        <v>28</v>
      </c>
      <c r="B268" s="92">
        <v>21198</v>
      </c>
      <c r="C268" s="35">
        <v>442.54</v>
      </c>
      <c r="D268" s="35">
        <v>1.013</v>
      </c>
      <c r="E268" s="36">
        <f t="shared" si="26"/>
        <v>0.0875232</v>
      </c>
      <c r="F268" s="35">
        <f t="shared" si="27"/>
        <v>11.15632</v>
      </c>
      <c r="G268" s="36">
        <f t="shared" si="28"/>
        <v>0.9764368266239999</v>
      </c>
      <c r="H268" s="10" t="s">
        <v>71</v>
      </c>
      <c r="I268" s="36">
        <v>9.84702</v>
      </c>
      <c r="J268" s="35">
        <v>6.73258</v>
      </c>
      <c r="K268" s="35">
        <v>16.88936</v>
      </c>
      <c r="L268" s="11"/>
    </row>
    <row r="269" spans="1:12" ht="24">
      <c r="A269" s="10">
        <v>29</v>
      </c>
      <c r="B269" s="92">
        <v>21206</v>
      </c>
      <c r="C269" s="35">
        <v>442.52</v>
      </c>
      <c r="D269" s="35">
        <v>0.73</v>
      </c>
      <c r="E269" s="36">
        <f t="shared" si="26"/>
        <v>0.063072</v>
      </c>
      <c r="F269" s="35">
        <f t="shared" si="27"/>
        <v>11.126843333333333</v>
      </c>
      <c r="G269" s="36">
        <f t="shared" si="28"/>
        <v>0.7017922627200001</v>
      </c>
      <c r="H269" s="10" t="s">
        <v>72</v>
      </c>
      <c r="I269" s="36">
        <v>19.07453</v>
      </c>
      <c r="J269" s="35">
        <v>9.63948</v>
      </c>
      <c r="K269" s="35">
        <v>4.66652</v>
      </c>
      <c r="L269" s="11"/>
    </row>
    <row r="270" spans="1:12" ht="24">
      <c r="A270" s="10">
        <v>30</v>
      </c>
      <c r="B270" s="92">
        <v>21218</v>
      </c>
      <c r="C270" s="35">
        <v>442.52</v>
      </c>
      <c r="D270" s="35">
        <v>0.72</v>
      </c>
      <c r="E270" s="36">
        <f t="shared" si="26"/>
        <v>0.062208</v>
      </c>
      <c r="F270" s="35">
        <f t="shared" si="27"/>
        <v>13.568010000000001</v>
      </c>
      <c r="G270" s="36">
        <f t="shared" si="28"/>
        <v>0.8440387660800001</v>
      </c>
      <c r="H270" s="10" t="s">
        <v>73</v>
      </c>
      <c r="I270" s="36">
        <v>4.20413</v>
      </c>
      <c r="J270" s="35">
        <v>28.19353</v>
      </c>
      <c r="K270" s="35">
        <v>8.30637</v>
      </c>
      <c r="L270" s="11"/>
    </row>
    <row r="271" spans="1:12" ht="24">
      <c r="A271" s="10">
        <v>31</v>
      </c>
      <c r="B271" s="92">
        <v>21227</v>
      </c>
      <c r="C271" s="35">
        <v>442.53</v>
      </c>
      <c r="D271" s="35">
        <v>0.371</v>
      </c>
      <c r="E271" s="36">
        <f t="shared" si="26"/>
        <v>0.032054400000000004</v>
      </c>
      <c r="F271" s="35">
        <f t="shared" si="27"/>
        <v>20.07826</v>
      </c>
      <c r="G271" s="36">
        <f t="shared" si="28"/>
        <v>0.6435965773440001</v>
      </c>
      <c r="H271" s="10" t="s">
        <v>96</v>
      </c>
      <c r="I271" s="36">
        <v>14.4856</v>
      </c>
      <c r="J271" s="35">
        <v>34.25961</v>
      </c>
      <c r="K271" s="35">
        <v>11.48957</v>
      </c>
      <c r="L271" s="11"/>
    </row>
    <row r="272" spans="1:12" ht="24">
      <c r="A272" s="10">
        <v>32</v>
      </c>
      <c r="B272" s="92">
        <v>21255</v>
      </c>
      <c r="C272" s="35">
        <v>442.53</v>
      </c>
      <c r="D272" s="35">
        <v>0.303</v>
      </c>
      <c r="E272" s="36">
        <f t="shared" si="26"/>
        <v>0.0261792</v>
      </c>
      <c r="F272" s="35">
        <f aca="true" t="shared" si="29" ref="F272:F345">+AVERAGE(I272:K272)</f>
        <v>16.75398</v>
      </c>
      <c r="G272" s="36">
        <f aca="true" t="shared" si="30" ref="G272:G335">F272*E272</f>
        <v>0.43860579321599996</v>
      </c>
      <c r="H272" s="10" t="s">
        <v>97</v>
      </c>
      <c r="I272" s="36">
        <v>2.87853</v>
      </c>
      <c r="J272" s="35">
        <v>17.20162</v>
      </c>
      <c r="K272" s="35">
        <v>30.18179</v>
      </c>
      <c r="L272" s="11"/>
    </row>
    <row r="273" spans="1:12" ht="24.75" thickBot="1">
      <c r="A273" s="10">
        <v>33</v>
      </c>
      <c r="B273" s="92">
        <v>21270</v>
      </c>
      <c r="C273" s="35">
        <v>442.52</v>
      </c>
      <c r="D273" s="35">
        <v>0.291</v>
      </c>
      <c r="E273" s="36">
        <f t="shared" si="26"/>
        <v>0.0251424</v>
      </c>
      <c r="F273" s="35">
        <f t="shared" si="29"/>
        <v>13.269536666666667</v>
      </c>
      <c r="G273" s="36">
        <f t="shared" si="30"/>
        <v>0.33362799868799997</v>
      </c>
      <c r="H273" s="10" t="s">
        <v>98</v>
      </c>
      <c r="I273" s="36">
        <v>34.90767</v>
      </c>
      <c r="J273" s="35">
        <v>0.77652</v>
      </c>
      <c r="K273" s="35">
        <v>4.12442</v>
      </c>
      <c r="L273" s="11"/>
    </row>
    <row r="274" spans="1:15" ht="24">
      <c r="A274" s="63">
        <v>1</v>
      </c>
      <c r="B274" s="156">
        <v>21277</v>
      </c>
      <c r="C274" s="64">
        <v>442.52</v>
      </c>
      <c r="D274" s="64">
        <v>0.286</v>
      </c>
      <c r="E274" s="65">
        <f t="shared" si="26"/>
        <v>0.0247104</v>
      </c>
      <c r="F274" s="64">
        <f t="shared" si="29"/>
        <v>24.531356666666664</v>
      </c>
      <c r="G274" s="65">
        <f t="shared" si="30"/>
        <v>0.606179635776</v>
      </c>
      <c r="H274" s="71" t="s">
        <v>74</v>
      </c>
      <c r="I274" s="65">
        <v>26.74338</v>
      </c>
      <c r="J274" s="64">
        <v>30.96326</v>
      </c>
      <c r="K274" s="64">
        <v>15.88743</v>
      </c>
      <c r="L274" s="157"/>
      <c r="M274" s="157"/>
      <c r="N274" s="157"/>
      <c r="O274" s="157"/>
    </row>
    <row r="275" spans="1:12" ht="24">
      <c r="A275" s="10">
        <v>2</v>
      </c>
      <c r="B275" s="92">
        <v>21297</v>
      </c>
      <c r="C275" s="35">
        <v>442.51</v>
      </c>
      <c r="D275" s="35">
        <v>0.28</v>
      </c>
      <c r="E275" s="36">
        <f t="shared" si="26"/>
        <v>0.024192000000000005</v>
      </c>
      <c r="F275" s="35">
        <f t="shared" si="29"/>
        <v>21.94836666666667</v>
      </c>
      <c r="G275" s="36">
        <f t="shared" si="30"/>
        <v>0.5309748864000001</v>
      </c>
      <c r="H275" s="71" t="s">
        <v>41</v>
      </c>
      <c r="I275" s="36">
        <v>13.66526</v>
      </c>
      <c r="J275" s="35">
        <v>37.68252</v>
      </c>
      <c r="K275" s="35">
        <v>14.49732</v>
      </c>
      <c r="L275" s="11"/>
    </row>
    <row r="276" spans="1:12" ht="24">
      <c r="A276" s="10">
        <v>3</v>
      </c>
      <c r="B276" s="92">
        <v>21306</v>
      </c>
      <c r="C276" s="35">
        <v>442.53</v>
      </c>
      <c r="D276" s="35">
        <v>0.341</v>
      </c>
      <c r="E276" s="36">
        <f t="shared" si="26"/>
        <v>0.029462400000000003</v>
      </c>
      <c r="F276" s="35">
        <f t="shared" si="29"/>
        <v>43.61222333333333</v>
      </c>
      <c r="G276" s="36">
        <f t="shared" si="30"/>
        <v>1.284920768736</v>
      </c>
      <c r="H276" s="71" t="s">
        <v>75</v>
      </c>
      <c r="I276" s="36">
        <v>41.30066</v>
      </c>
      <c r="J276" s="35">
        <v>51.8351</v>
      </c>
      <c r="K276" s="35">
        <v>37.70091</v>
      </c>
      <c r="L276" s="11"/>
    </row>
    <row r="277" spans="1:12" ht="24">
      <c r="A277" s="10">
        <v>4</v>
      </c>
      <c r="B277" s="92">
        <v>21325</v>
      </c>
      <c r="C277" s="35">
        <v>442.53</v>
      </c>
      <c r="D277" s="35">
        <v>0.327</v>
      </c>
      <c r="E277" s="36">
        <f t="shared" si="26"/>
        <v>0.0282528</v>
      </c>
      <c r="F277" s="35">
        <f t="shared" si="29"/>
        <v>9.620603333333333</v>
      </c>
      <c r="G277" s="36">
        <f t="shared" si="30"/>
        <v>0.271808981856</v>
      </c>
      <c r="H277" s="71" t="s">
        <v>76</v>
      </c>
      <c r="I277" s="36">
        <v>7.54094</v>
      </c>
      <c r="J277" s="35">
        <v>9.32191</v>
      </c>
      <c r="K277" s="35">
        <v>11.99896</v>
      </c>
      <c r="L277" s="11"/>
    </row>
    <row r="278" spans="1:12" ht="24">
      <c r="A278" s="10">
        <v>5</v>
      </c>
      <c r="B278" s="92">
        <v>21332</v>
      </c>
      <c r="C278" s="35">
        <v>442.55</v>
      </c>
      <c r="D278" s="35">
        <v>0.35</v>
      </c>
      <c r="E278" s="36">
        <f t="shared" si="26"/>
        <v>0.03024</v>
      </c>
      <c r="F278" s="35">
        <f t="shared" si="29"/>
        <v>16.20262333333333</v>
      </c>
      <c r="G278" s="36">
        <f t="shared" si="30"/>
        <v>0.48996732959999995</v>
      </c>
      <c r="H278" s="71" t="s">
        <v>77</v>
      </c>
      <c r="I278" s="36">
        <v>32.21384</v>
      </c>
      <c r="J278" s="35">
        <v>4.66099</v>
      </c>
      <c r="K278" s="35">
        <v>11.73304</v>
      </c>
      <c r="L278" s="11"/>
    </row>
    <row r="279" spans="1:12" ht="24">
      <c r="A279" s="10">
        <v>6</v>
      </c>
      <c r="B279" s="92">
        <v>21341</v>
      </c>
      <c r="C279" s="35">
        <v>442.55</v>
      </c>
      <c r="D279" s="35">
        <v>0.345</v>
      </c>
      <c r="E279" s="36">
        <f t="shared" si="26"/>
        <v>0.029807999999999998</v>
      </c>
      <c r="F279" s="35">
        <f t="shared" si="29"/>
        <v>4.38728</v>
      </c>
      <c r="G279" s="36">
        <f t="shared" si="30"/>
        <v>0.13077604223999997</v>
      </c>
      <c r="H279" s="10" t="s">
        <v>78</v>
      </c>
      <c r="I279" s="36">
        <v>6.59365</v>
      </c>
      <c r="J279" s="35">
        <v>2.79642</v>
      </c>
      <c r="K279" s="35">
        <v>3.77177</v>
      </c>
      <c r="L279" s="11"/>
    </row>
    <row r="280" spans="1:12" ht="24">
      <c r="A280" s="10">
        <v>7</v>
      </c>
      <c r="B280" s="92">
        <v>21355</v>
      </c>
      <c r="C280" s="35">
        <v>442.53</v>
      </c>
      <c r="D280" s="35">
        <v>0.29</v>
      </c>
      <c r="E280" s="36">
        <f t="shared" si="26"/>
        <v>0.025056</v>
      </c>
      <c r="F280" s="35">
        <f t="shared" si="29"/>
        <v>7.910993333333333</v>
      </c>
      <c r="G280" s="36">
        <f t="shared" si="30"/>
        <v>0.19821784895999997</v>
      </c>
      <c r="H280" s="10" t="s">
        <v>79</v>
      </c>
      <c r="I280" s="36">
        <v>2.09329</v>
      </c>
      <c r="J280" s="35">
        <v>20.29817</v>
      </c>
      <c r="K280" s="35">
        <v>1.34152</v>
      </c>
      <c r="L280" s="11"/>
    </row>
    <row r="281" spans="1:12" ht="24">
      <c r="A281" s="10">
        <v>8</v>
      </c>
      <c r="B281" s="92">
        <v>21362</v>
      </c>
      <c r="C281" s="35">
        <v>442.52</v>
      </c>
      <c r="D281" s="35">
        <v>0.286</v>
      </c>
      <c r="E281" s="36">
        <f t="shared" si="26"/>
        <v>0.0247104</v>
      </c>
      <c r="F281" s="35">
        <f t="shared" si="29"/>
        <v>2.6658666666666666</v>
      </c>
      <c r="G281" s="36">
        <f t="shared" si="30"/>
        <v>0.06587463168</v>
      </c>
      <c r="H281" s="10" t="s">
        <v>80</v>
      </c>
      <c r="I281" s="36">
        <v>4.50248</v>
      </c>
      <c r="J281" s="35">
        <v>0.91589</v>
      </c>
      <c r="K281" s="35">
        <v>2.57923</v>
      </c>
      <c r="L281" s="11"/>
    </row>
    <row r="282" spans="1:12" ht="24">
      <c r="A282" s="10">
        <v>9</v>
      </c>
      <c r="B282" s="92">
        <v>21367</v>
      </c>
      <c r="C282" s="35">
        <v>442.52</v>
      </c>
      <c r="D282" s="35">
        <v>0.284</v>
      </c>
      <c r="E282" s="36">
        <f t="shared" si="26"/>
        <v>0.0245376</v>
      </c>
      <c r="F282" s="35">
        <f t="shared" si="29"/>
        <v>28.29587666666667</v>
      </c>
      <c r="G282" s="36">
        <f t="shared" si="30"/>
        <v>0.694312903296</v>
      </c>
      <c r="H282" s="10" t="s">
        <v>81</v>
      </c>
      <c r="I282" s="36">
        <v>12.80337</v>
      </c>
      <c r="J282" s="35">
        <v>40.69604</v>
      </c>
      <c r="K282" s="35">
        <v>31.38822</v>
      </c>
      <c r="L282" s="11"/>
    </row>
    <row r="283" spans="1:12" ht="24">
      <c r="A283" s="10">
        <v>10</v>
      </c>
      <c r="B283" s="92">
        <v>21382</v>
      </c>
      <c r="C283" s="35">
        <v>442.57</v>
      </c>
      <c r="D283" s="35">
        <v>0.365</v>
      </c>
      <c r="E283" s="36">
        <f t="shared" si="26"/>
        <v>0.031536</v>
      </c>
      <c r="F283" s="35">
        <f t="shared" si="29"/>
        <v>20.841996666666667</v>
      </c>
      <c r="G283" s="36">
        <f t="shared" si="30"/>
        <v>0.65727320688</v>
      </c>
      <c r="H283" s="10" t="s">
        <v>82</v>
      </c>
      <c r="I283" s="36">
        <v>21.18195</v>
      </c>
      <c r="J283" s="35">
        <v>13.07985</v>
      </c>
      <c r="K283" s="35">
        <v>28.26419</v>
      </c>
      <c r="L283" s="11"/>
    </row>
    <row r="284" spans="1:12" ht="24">
      <c r="A284" s="10">
        <v>11</v>
      </c>
      <c r="B284" s="92">
        <v>21388</v>
      </c>
      <c r="C284" s="35">
        <v>442.74</v>
      </c>
      <c r="D284" s="35">
        <v>3.47</v>
      </c>
      <c r="E284" s="36">
        <f t="shared" si="26"/>
        <v>0.299808</v>
      </c>
      <c r="F284" s="35">
        <f t="shared" si="29"/>
        <v>90.21983999999999</v>
      </c>
      <c r="G284" s="36">
        <f t="shared" si="30"/>
        <v>27.04862979072</v>
      </c>
      <c r="H284" s="10" t="s">
        <v>83</v>
      </c>
      <c r="I284" s="36">
        <v>75.64535</v>
      </c>
      <c r="J284" s="35">
        <v>100.07388</v>
      </c>
      <c r="K284" s="35">
        <v>94.94029</v>
      </c>
      <c r="L284" s="11"/>
    </row>
    <row r="285" spans="1:12" ht="24">
      <c r="A285" s="10">
        <v>12</v>
      </c>
      <c r="B285" s="92">
        <v>21403</v>
      </c>
      <c r="C285" s="35">
        <v>442.68</v>
      </c>
      <c r="D285" s="35">
        <v>2.438</v>
      </c>
      <c r="E285" s="36">
        <f t="shared" si="26"/>
        <v>0.21064320000000003</v>
      </c>
      <c r="F285" s="35">
        <f t="shared" si="29"/>
        <v>40.3413</v>
      </c>
      <c r="G285" s="36">
        <f t="shared" si="30"/>
        <v>8.49762052416</v>
      </c>
      <c r="H285" s="10" t="s">
        <v>84</v>
      </c>
      <c r="I285" s="36">
        <v>46.39001</v>
      </c>
      <c r="J285" s="35">
        <v>33.03866</v>
      </c>
      <c r="K285" s="35">
        <v>41.59523</v>
      </c>
      <c r="L285" s="11"/>
    </row>
    <row r="286" spans="1:12" ht="24">
      <c r="A286" s="10">
        <v>13</v>
      </c>
      <c r="B286" s="92">
        <v>21416</v>
      </c>
      <c r="C286" s="35">
        <v>442.66</v>
      </c>
      <c r="D286" s="35">
        <v>1.75</v>
      </c>
      <c r="E286" s="36">
        <f t="shared" si="26"/>
        <v>0.1512</v>
      </c>
      <c r="F286" s="35">
        <f t="shared" si="29"/>
        <v>9.851796666666667</v>
      </c>
      <c r="G286" s="36">
        <f t="shared" si="30"/>
        <v>1.489591656</v>
      </c>
      <c r="H286" s="10" t="s">
        <v>85</v>
      </c>
      <c r="I286" s="36">
        <v>18.99762</v>
      </c>
      <c r="J286" s="35">
        <v>1.78923</v>
      </c>
      <c r="K286" s="35">
        <v>8.76854</v>
      </c>
      <c r="L286" s="11"/>
    </row>
    <row r="287" spans="1:12" ht="24">
      <c r="A287" s="10">
        <v>14</v>
      </c>
      <c r="B287" s="92">
        <v>21424</v>
      </c>
      <c r="C287" s="35">
        <v>442.59</v>
      </c>
      <c r="D287" s="35">
        <v>1.047</v>
      </c>
      <c r="E287" s="36">
        <f t="shared" si="26"/>
        <v>0.0904608</v>
      </c>
      <c r="F287" s="35">
        <f t="shared" si="29"/>
        <v>21.64815</v>
      </c>
      <c r="G287" s="36">
        <f t="shared" si="30"/>
        <v>1.95830896752</v>
      </c>
      <c r="H287" s="10" t="s">
        <v>86</v>
      </c>
      <c r="I287" s="36">
        <v>23.4156</v>
      </c>
      <c r="J287" s="35">
        <v>26.61147</v>
      </c>
      <c r="K287" s="35">
        <v>14.91738</v>
      </c>
      <c r="L287" s="11"/>
    </row>
    <row r="288" spans="1:12" ht="24">
      <c r="A288" s="10">
        <v>15</v>
      </c>
      <c r="B288" s="92">
        <v>21431</v>
      </c>
      <c r="C288" s="35">
        <v>442.6</v>
      </c>
      <c r="D288" s="35">
        <v>1.092</v>
      </c>
      <c r="E288" s="36">
        <f t="shared" si="26"/>
        <v>0.09434880000000001</v>
      </c>
      <c r="F288" s="35">
        <f t="shared" si="29"/>
        <v>18.871553333333335</v>
      </c>
      <c r="G288" s="36">
        <f t="shared" si="30"/>
        <v>1.7805084111360003</v>
      </c>
      <c r="H288" s="10" t="s">
        <v>87</v>
      </c>
      <c r="I288" s="36">
        <v>25.94569</v>
      </c>
      <c r="J288" s="35">
        <v>12.71995</v>
      </c>
      <c r="K288" s="35">
        <v>17.94902</v>
      </c>
      <c r="L288" s="11"/>
    </row>
    <row r="289" spans="1:12" ht="24">
      <c r="A289" s="10">
        <v>16</v>
      </c>
      <c r="B289" s="92">
        <v>21444</v>
      </c>
      <c r="C289" s="35">
        <v>442.6</v>
      </c>
      <c r="D289" s="35">
        <v>1.084</v>
      </c>
      <c r="E289" s="36">
        <f t="shared" si="26"/>
        <v>0.09365760000000001</v>
      </c>
      <c r="F289" s="35">
        <f t="shared" si="29"/>
        <v>15.403263333333333</v>
      </c>
      <c r="G289" s="36">
        <f t="shared" si="30"/>
        <v>1.4426326759680002</v>
      </c>
      <c r="H289" s="10" t="s">
        <v>88</v>
      </c>
      <c r="I289" s="36">
        <v>5.13812</v>
      </c>
      <c r="J289" s="35">
        <v>22.18088</v>
      </c>
      <c r="K289" s="35">
        <v>18.89079</v>
      </c>
      <c r="L289" s="11"/>
    </row>
    <row r="290" spans="1:12" ht="24">
      <c r="A290" s="10">
        <v>17</v>
      </c>
      <c r="B290" s="92">
        <v>21452</v>
      </c>
      <c r="C290" s="35">
        <v>442.64</v>
      </c>
      <c r="D290" s="35">
        <v>1.493</v>
      </c>
      <c r="E290" s="36">
        <f t="shared" si="26"/>
        <v>0.1289952</v>
      </c>
      <c r="F290" s="35">
        <f t="shared" si="29"/>
        <v>5.788653333333333</v>
      </c>
      <c r="G290" s="36">
        <f t="shared" si="30"/>
        <v>0.746708494464</v>
      </c>
      <c r="H290" s="10" t="s">
        <v>89</v>
      </c>
      <c r="I290" s="36">
        <v>3.30221</v>
      </c>
      <c r="J290" s="35">
        <v>4.50058</v>
      </c>
      <c r="K290" s="35">
        <v>9.56317</v>
      </c>
      <c r="L290" s="11"/>
    </row>
    <row r="291" spans="1:12" ht="24">
      <c r="A291" s="10">
        <v>18</v>
      </c>
      <c r="B291" s="92">
        <v>21459</v>
      </c>
      <c r="C291" s="35">
        <v>442.61</v>
      </c>
      <c r="D291" s="35">
        <v>1.158</v>
      </c>
      <c r="E291" s="36">
        <f t="shared" si="26"/>
        <v>0.10005119999999999</v>
      </c>
      <c r="F291" s="35">
        <f t="shared" si="29"/>
        <v>7.3300633333333325</v>
      </c>
      <c r="G291" s="36">
        <f t="shared" si="30"/>
        <v>0.7333816325759999</v>
      </c>
      <c r="H291" s="10" t="s">
        <v>90</v>
      </c>
      <c r="I291" s="36">
        <v>15.42863</v>
      </c>
      <c r="J291" s="35">
        <v>5.79811</v>
      </c>
      <c r="K291" s="35">
        <v>0.76345</v>
      </c>
      <c r="L291" s="11"/>
    </row>
    <row r="292" spans="1:12" ht="24">
      <c r="A292" s="10">
        <v>19</v>
      </c>
      <c r="B292" s="92">
        <v>21486</v>
      </c>
      <c r="C292" s="35">
        <v>442.6</v>
      </c>
      <c r="D292" s="35">
        <v>1.147</v>
      </c>
      <c r="E292" s="36">
        <f t="shared" si="26"/>
        <v>0.0991008</v>
      </c>
      <c r="F292" s="35">
        <f t="shared" si="29"/>
        <v>15.159066666666666</v>
      </c>
      <c r="G292" s="36">
        <f t="shared" si="30"/>
        <v>1.50227563392</v>
      </c>
      <c r="H292" s="10" t="s">
        <v>91</v>
      </c>
      <c r="I292" s="36">
        <v>18.00095</v>
      </c>
      <c r="J292" s="35">
        <v>16.98995</v>
      </c>
      <c r="K292" s="35">
        <v>10.4863</v>
      </c>
      <c r="L292" s="11"/>
    </row>
    <row r="293" spans="1:12" ht="24">
      <c r="A293" s="10">
        <v>20</v>
      </c>
      <c r="B293" s="92">
        <v>21494</v>
      </c>
      <c r="C293" s="35">
        <v>442.6</v>
      </c>
      <c r="D293" s="35">
        <v>1.146</v>
      </c>
      <c r="E293" s="36">
        <f t="shared" si="26"/>
        <v>0.0990144</v>
      </c>
      <c r="F293" s="35">
        <f t="shared" si="29"/>
        <v>37.72989333333334</v>
      </c>
      <c r="G293" s="36">
        <f t="shared" si="30"/>
        <v>3.7358027504640003</v>
      </c>
      <c r="H293" s="10" t="s">
        <v>92</v>
      </c>
      <c r="I293" s="36">
        <v>38.93663</v>
      </c>
      <c r="J293" s="35">
        <v>31.34796</v>
      </c>
      <c r="K293" s="35">
        <v>42.90509</v>
      </c>
      <c r="L293" s="11"/>
    </row>
    <row r="294" spans="1:12" ht="24">
      <c r="A294" s="10">
        <v>21</v>
      </c>
      <c r="B294" s="92">
        <v>21501</v>
      </c>
      <c r="C294" s="35">
        <v>442.92</v>
      </c>
      <c r="D294" s="35">
        <v>6.751</v>
      </c>
      <c r="E294" s="36">
        <f t="shared" si="26"/>
        <v>0.5832864000000001</v>
      </c>
      <c r="F294" s="35">
        <f t="shared" si="29"/>
        <v>242.26624333333334</v>
      </c>
      <c r="G294" s="36">
        <f t="shared" si="30"/>
        <v>141.31060491542402</v>
      </c>
      <c r="H294" s="10" t="s">
        <v>65</v>
      </c>
      <c r="I294" s="36">
        <v>210.44772</v>
      </c>
      <c r="J294" s="35">
        <v>278.83769</v>
      </c>
      <c r="K294" s="35">
        <v>237.51332</v>
      </c>
      <c r="L294" s="11"/>
    </row>
    <row r="295" spans="1:12" ht="24">
      <c r="A295" s="10">
        <v>22</v>
      </c>
      <c r="B295" s="100">
        <v>21513</v>
      </c>
      <c r="C295" s="4">
        <v>442.59</v>
      </c>
      <c r="D295" s="4">
        <v>1.143</v>
      </c>
      <c r="E295" s="4">
        <f t="shared" si="26"/>
        <v>0.0987552</v>
      </c>
      <c r="F295" s="35">
        <f t="shared" si="29"/>
        <v>30.15518</v>
      </c>
      <c r="G295" s="36">
        <f t="shared" si="30"/>
        <v>2.977980831936</v>
      </c>
      <c r="H295" s="10" t="s">
        <v>93</v>
      </c>
      <c r="I295" s="36">
        <v>25.90168</v>
      </c>
      <c r="J295" s="35">
        <v>25.37918</v>
      </c>
      <c r="K295" s="35">
        <v>39.18468</v>
      </c>
      <c r="L295" s="11"/>
    </row>
    <row r="296" spans="1:12" ht="24">
      <c r="A296" s="10">
        <v>23</v>
      </c>
      <c r="B296" s="92">
        <v>21527</v>
      </c>
      <c r="C296" s="35">
        <v>442.58</v>
      </c>
      <c r="D296" s="35">
        <v>1.001</v>
      </c>
      <c r="E296" s="36">
        <f aca="true" t="shared" si="31" ref="E296:E336">D296*0.0864</f>
        <v>0.08648639999999999</v>
      </c>
      <c r="F296" s="35">
        <f t="shared" si="29"/>
        <v>17.62735</v>
      </c>
      <c r="G296" s="36">
        <f t="shared" si="30"/>
        <v>1.5245260430399998</v>
      </c>
      <c r="H296" s="10" t="s">
        <v>94</v>
      </c>
      <c r="I296" s="36">
        <v>15.11168</v>
      </c>
      <c r="J296" s="35">
        <v>11.82068</v>
      </c>
      <c r="K296" s="35">
        <v>25.94969</v>
      </c>
      <c r="L296" s="11"/>
    </row>
    <row r="297" spans="1:12" ht="24">
      <c r="A297" s="10">
        <v>24</v>
      </c>
      <c r="B297" s="92">
        <v>21543</v>
      </c>
      <c r="C297" s="35">
        <v>442.55</v>
      </c>
      <c r="D297" s="35">
        <v>0.523</v>
      </c>
      <c r="E297" s="36">
        <f t="shared" si="31"/>
        <v>0.045187200000000004</v>
      </c>
      <c r="F297" s="35">
        <f t="shared" si="29"/>
        <v>29.510680000000004</v>
      </c>
      <c r="G297" s="36">
        <f t="shared" si="30"/>
        <v>1.3335049992960002</v>
      </c>
      <c r="H297" s="10" t="s">
        <v>95</v>
      </c>
      <c r="I297" s="36">
        <v>31.91372</v>
      </c>
      <c r="J297" s="35">
        <v>31.75683</v>
      </c>
      <c r="K297" s="35">
        <v>24.86149</v>
      </c>
      <c r="L297" s="11"/>
    </row>
    <row r="298" spans="1:12" ht="24">
      <c r="A298" s="10">
        <v>25</v>
      </c>
      <c r="B298" s="92">
        <v>21562</v>
      </c>
      <c r="C298" s="35">
        <v>442.55</v>
      </c>
      <c r="D298" s="35">
        <v>0.52</v>
      </c>
      <c r="E298" s="36">
        <f t="shared" si="31"/>
        <v>0.044928</v>
      </c>
      <c r="F298" s="35">
        <f t="shared" si="29"/>
        <v>10.44307</v>
      </c>
      <c r="G298" s="36">
        <f t="shared" si="30"/>
        <v>0.46918624896000005</v>
      </c>
      <c r="H298" s="10" t="s">
        <v>68</v>
      </c>
      <c r="I298" s="36">
        <v>9.07647</v>
      </c>
      <c r="J298" s="35">
        <v>11.55794</v>
      </c>
      <c r="K298" s="35">
        <v>10.6948</v>
      </c>
      <c r="L298" s="11"/>
    </row>
    <row r="299" spans="1:12" ht="24">
      <c r="A299" s="10">
        <v>26</v>
      </c>
      <c r="B299" s="92">
        <v>21578</v>
      </c>
      <c r="C299" s="35">
        <v>442.58</v>
      </c>
      <c r="D299" s="35">
        <v>0.673</v>
      </c>
      <c r="E299" s="36">
        <f t="shared" si="31"/>
        <v>0.05814720000000001</v>
      </c>
      <c r="F299" s="35">
        <f t="shared" si="29"/>
        <v>3.470413333333333</v>
      </c>
      <c r="G299" s="36">
        <f t="shared" si="30"/>
        <v>0.20179481817600003</v>
      </c>
      <c r="H299" s="10" t="s">
        <v>69</v>
      </c>
      <c r="I299" s="36">
        <v>1.63052</v>
      </c>
      <c r="J299" s="35">
        <v>5.64723</v>
      </c>
      <c r="K299" s="35">
        <v>3.13349</v>
      </c>
      <c r="L299" s="11"/>
    </row>
    <row r="300" spans="1:12" ht="24">
      <c r="A300" s="10">
        <v>27</v>
      </c>
      <c r="B300" s="92">
        <v>21591</v>
      </c>
      <c r="C300" s="35">
        <v>442.58</v>
      </c>
      <c r="D300" s="35">
        <v>0.672</v>
      </c>
      <c r="E300" s="36">
        <f t="shared" si="31"/>
        <v>0.05806080000000001</v>
      </c>
      <c r="F300" s="35">
        <f t="shared" si="29"/>
        <v>20.842696666666665</v>
      </c>
      <c r="G300" s="36">
        <f t="shared" si="30"/>
        <v>1.2101436426240002</v>
      </c>
      <c r="H300" s="10" t="s">
        <v>70</v>
      </c>
      <c r="I300" s="36">
        <v>24.10921</v>
      </c>
      <c r="J300" s="35">
        <v>14.74564</v>
      </c>
      <c r="K300" s="35">
        <v>23.67324</v>
      </c>
      <c r="L300" s="11"/>
    </row>
    <row r="301" spans="1:12" ht="24">
      <c r="A301" s="10">
        <v>28</v>
      </c>
      <c r="B301" s="92">
        <v>21605</v>
      </c>
      <c r="C301" s="35">
        <v>442.57</v>
      </c>
      <c r="D301" s="35">
        <v>0.3</v>
      </c>
      <c r="E301" s="36">
        <f t="shared" si="31"/>
        <v>0.025920000000000002</v>
      </c>
      <c r="F301" s="35">
        <f t="shared" si="29"/>
        <v>30.27001</v>
      </c>
      <c r="G301" s="36">
        <f t="shared" si="30"/>
        <v>0.7845986592</v>
      </c>
      <c r="H301" s="10" t="s">
        <v>71</v>
      </c>
      <c r="I301" s="36">
        <v>36.17431</v>
      </c>
      <c r="J301" s="35">
        <v>17.31835</v>
      </c>
      <c r="K301" s="35">
        <v>37.31737</v>
      </c>
      <c r="L301" s="11"/>
    </row>
    <row r="302" spans="1:12" ht="24">
      <c r="A302" s="10">
        <v>29</v>
      </c>
      <c r="B302" s="92">
        <v>21612</v>
      </c>
      <c r="C302" s="35">
        <v>442.57</v>
      </c>
      <c r="D302" s="35">
        <v>0.29</v>
      </c>
      <c r="E302" s="36">
        <f t="shared" si="31"/>
        <v>0.025056</v>
      </c>
      <c r="F302" s="35">
        <f t="shared" si="29"/>
        <v>0.7258866666666667</v>
      </c>
      <c r="G302" s="36">
        <f t="shared" si="30"/>
        <v>0.018187816319999998</v>
      </c>
      <c r="H302" s="10" t="s">
        <v>72</v>
      </c>
      <c r="I302" s="36">
        <v>0.95966</v>
      </c>
      <c r="J302" s="35">
        <v>0.65671</v>
      </c>
      <c r="K302" s="35">
        <v>0.56129</v>
      </c>
      <c r="L302" s="11"/>
    </row>
    <row r="303" spans="1:15" ht="24.75" thickBot="1">
      <c r="A303" s="158">
        <v>30</v>
      </c>
      <c r="B303" s="159">
        <v>21634</v>
      </c>
      <c r="C303" s="160">
        <v>442.56</v>
      </c>
      <c r="D303" s="160">
        <v>0.244</v>
      </c>
      <c r="E303" s="160">
        <f t="shared" si="31"/>
        <v>0.0210816</v>
      </c>
      <c r="F303" s="160">
        <f t="shared" si="29"/>
        <v>11.796289999999999</v>
      </c>
      <c r="G303" s="161">
        <f t="shared" si="30"/>
        <v>0.24868466726399996</v>
      </c>
      <c r="H303" s="158" t="s">
        <v>73</v>
      </c>
      <c r="I303" s="161">
        <v>8.2932</v>
      </c>
      <c r="J303" s="160">
        <v>11.014</v>
      </c>
      <c r="K303" s="160">
        <v>16.08167</v>
      </c>
      <c r="L303" s="162"/>
      <c r="M303" s="162"/>
      <c r="N303" s="162"/>
      <c r="O303" s="162"/>
    </row>
    <row r="304" spans="1:12" ht="24">
      <c r="A304" s="10">
        <v>1</v>
      </c>
      <c r="B304" s="100">
        <v>21645</v>
      </c>
      <c r="C304" s="4">
        <v>442.55</v>
      </c>
      <c r="D304" s="4">
        <v>0.23</v>
      </c>
      <c r="E304" s="4">
        <f t="shared" si="31"/>
        <v>0.019872</v>
      </c>
      <c r="F304" s="35">
        <f t="shared" si="29"/>
        <v>9.969783333333334</v>
      </c>
      <c r="G304" s="36">
        <f t="shared" si="30"/>
        <v>0.19811953440000002</v>
      </c>
      <c r="H304" s="71" t="s">
        <v>74</v>
      </c>
      <c r="I304" s="36">
        <v>15.27634</v>
      </c>
      <c r="J304" s="35">
        <v>5.38422</v>
      </c>
      <c r="K304" s="35">
        <v>9.24879</v>
      </c>
      <c r="L304" s="11"/>
    </row>
    <row r="305" spans="1:12" ht="24">
      <c r="A305" s="10">
        <v>2</v>
      </c>
      <c r="B305" s="100">
        <v>21659</v>
      </c>
      <c r="C305" s="4">
        <v>442.55</v>
      </c>
      <c r="D305" s="4">
        <v>0.222</v>
      </c>
      <c r="E305" s="4">
        <f t="shared" si="31"/>
        <v>0.0191808</v>
      </c>
      <c r="F305" s="35">
        <f t="shared" si="29"/>
        <v>14.771810000000002</v>
      </c>
      <c r="G305" s="36">
        <f t="shared" si="30"/>
        <v>0.2833351332480001</v>
      </c>
      <c r="H305" s="71" t="s">
        <v>41</v>
      </c>
      <c r="I305" s="36">
        <v>9.46136</v>
      </c>
      <c r="J305" s="35">
        <v>23.46122</v>
      </c>
      <c r="K305" s="35">
        <v>11.39285</v>
      </c>
      <c r="L305" s="11"/>
    </row>
    <row r="306" spans="1:12" ht="24">
      <c r="A306" s="10">
        <v>3</v>
      </c>
      <c r="B306" s="100">
        <v>21674</v>
      </c>
      <c r="C306" s="4">
        <v>442.55</v>
      </c>
      <c r="D306" s="4">
        <v>0.22</v>
      </c>
      <c r="E306" s="4">
        <f t="shared" si="31"/>
        <v>0.019008</v>
      </c>
      <c r="F306" s="35">
        <f t="shared" si="29"/>
        <v>30.44435333333333</v>
      </c>
      <c r="G306" s="36">
        <f t="shared" si="30"/>
        <v>0.5786862681599999</v>
      </c>
      <c r="H306" s="71" t="s">
        <v>75</v>
      </c>
      <c r="I306" s="36">
        <v>20.20413</v>
      </c>
      <c r="J306" s="35">
        <v>40.52045</v>
      </c>
      <c r="K306" s="35">
        <v>30.60848</v>
      </c>
      <c r="L306" s="11"/>
    </row>
    <row r="307" spans="1:12" ht="24">
      <c r="A307" s="10">
        <v>4</v>
      </c>
      <c r="B307" s="92">
        <v>21688</v>
      </c>
      <c r="C307" s="35">
        <v>442.66</v>
      </c>
      <c r="D307" s="35">
        <v>1.122</v>
      </c>
      <c r="E307" s="4">
        <f t="shared" si="31"/>
        <v>0.09694080000000002</v>
      </c>
      <c r="F307" s="35">
        <f t="shared" si="29"/>
        <v>14.331383333333335</v>
      </c>
      <c r="G307" s="36">
        <f t="shared" si="30"/>
        <v>1.3892957654400004</v>
      </c>
      <c r="H307" s="71" t="s">
        <v>76</v>
      </c>
      <c r="I307" s="36">
        <v>20.93196</v>
      </c>
      <c r="J307" s="35">
        <v>7.3779</v>
      </c>
      <c r="K307" s="35">
        <v>14.68429</v>
      </c>
      <c r="L307" s="11"/>
    </row>
    <row r="308" spans="1:12" ht="24">
      <c r="A308" s="10">
        <v>5</v>
      </c>
      <c r="B308" s="92">
        <v>21702</v>
      </c>
      <c r="C308" s="35">
        <v>442.65</v>
      </c>
      <c r="D308" s="35">
        <v>1.112</v>
      </c>
      <c r="E308" s="4">
        <f t="shared" si="31"/>
        <v>0.09607680000000002</v>
      </c>
      <c r="F308" s="35">
        <f t="shared" si="29"/>
        <v>53.049283333333335</v>
      </c>
      <c r="G308" s="36">
        <f t="shared" si="30"/>
        <v>5.0968053849600015</v>
      </c>
      <c r="H308" s="71" t="s">
        <v>77</v>
      </c>
      <c r="I308" s="36">
        <v>54.05241</v>
      </c>
      <c r="J308" s="35">
        <v>61.9864</v>
      </c>
      <c r="K308" s="35">
        <v>43.10904</v>
      </c>
      <c r="L308" s="11"/>
    </row>
    <row r="309" spans="1:12" ht="24">
      <c r="A309" s="10">
        <v>6</v>
      </c>
      <c r="B309" s="92">
        <v>21715</v>
      </c>
      <c r="C309" s="35">
        <v>442.76</v>
      </c>
      <c r="D309" s="35">
        <v>1.265</v>
      </c>
      <c r="E309" s="4">
        <f t="shared" si="31"/>
        <v>0.109296</v>
      </c>
      <c r="F309" s="36">
        <f>D308*0.0864</f>
        <v>0.09607680000000002</v>
      </c>
      <c r="G309" s="36">
        <f t="shared" si="30"/>
        <v>0.010500809932800002</v>
      </c>
      <c r="H309" s="10" t="s">
        <v>78</v>
      </c>
      <c r="I309" s="36">
        <v>58.82548</v>
      </c>
      <c r="J309" s="35">
        <v>117.69622</v>
      </c>
      <c r="K309" s="35">
        <v>54.99983</v>
      </c>
      <c r="L309" s="11"/>
    </row>
    <row r="310" spans="1:12" ht="24">
      <c r="A310" s="10">
        <v>7</v>
      </c>
      <c r="B310" s="92">
        <v>21722</v>
      </c>
      <c r="C310" s="35">
        <v>442.7</v>
      </c>
      <c r="D310" s="35">
        <v>1.159</v>
      </c>
      <c r="E310" s="4">
        <f t="shared" si="31"/>
        <v>0.10013760000000001</v>
      </c>
      <c r="F310" s="35">
        <f t="shared" si="29"/>
        <v>57.69814333333333</v>
      </c>
      <c r="G310" s="36">
        <f t="shared" si="30"/>
        <v>5.777753597856</v>
      </c>
      <c r="H310" s="10" t="s">
        <v>79</v>
      </c>
      <c r="I310" s="36">
        <v>62.23997</v>
      </c>
      <c r="J310" s="35">
        <v>53.72661</v>
      </c>
      <c r="K310" s="35">
        <v>57.12785</v>
      </c>
      <c r="L310" s="11"/>
    </row>
    <row r="311" spans="1:12" ht="24">
      <c r="A311" s="10">
        <v>8</v>
      </c>
      <c r="B311" s="92">
        <v>21732</v>
      </c>
      <c r="C311" s="4">
        <v>442.75</v>
      </c>
      <c r="D311" s="35">
        <v>1.224</v>
      </c>
      <c r="E311" s="4">
        <f t="shared" si="31"/>
        <v>0.1057536</v>
      </c>
      <c r="F311" s="35">
        <f t="shared" si="29"/>
        <v>35.72675666666667</v>
      </c>
      <c r="G311" s="36">
        <f t="shared" si="30"/>
        <v>3.778233133824</v>
      </c>
      <c r="H311" s="10" t="s">
        <v>80</v>
      </c>
      <c r="I311" s="36">
        <v>27.12379</v>
      </c>
      <c r="J311" s="35">
        <v>39.858</v>
      </c>
      <c r="K311" s="35">
        <v>40.19848</v>
      </c>
      <c r="L311" s="11"/>
    </row>
    <row r="312" spans="1:12" ht="24">
      <c r="A312" s="10">
        <v>9</v>
      </c>
      <c r="B312" s="92">
        <v>21742</v>
      </c>
      <c r="C312" s="4">
        <v>442.79</v>
      </c>
      <c r="D312" s="35">
        <v>1.482</v>
      </c>
      <c r="E312" s="4">
        <f t="shared" si="31"/>
        <v>0.12804480000000001</v>
      </c>
      <c r="F312" s="35">
        <f t="shared" si="29"/>
        <v>32.01999</v>
      </c>
      <c r="G312" s="36">
        <f t="shared" si="30"/>
        <v>4.099993215552001</v>
      </c>
      <c r="H312" s="10" t="s">
        <v>81</v>
      </c>
      <c r="I312" s="36">
        <v>30.38294</v>
      </c>
      <c r="J312" s="35">
        <v>31.53426</v>
      </c>
      <c r="K312" s="35">
        <v>34.14277</v>
      </c>
      <c r="L312" s="11"/>
    </row>
    <row r="313" spans="1:12" ht="24">
      <c r="A313" s="10">
        <v>10</v>
      </c>
      <c r="B313" s="92">
        <v>21757</v>
      </c>
      <c r="C313" s="4">
        <v>442.77</v>
      </c>
      <c r="D313" s="35">
        <v>1.402</v>
      </c>
      <c r="E313" s="4">
        <f t="shared" si="31"/>
        <v>0.1211328</v>
      </c>
      <c r="F313" s="35">
        <f t="shared" si="29"/>
        <v>28.552913333333333</v>
      </c>
      <c r="G313" s="36">
        <f t="shared" si="30"/>
        <v>3.458694340224</v>
      </c>
      <c r="H313" s="10" t="s">
        <v>82</v>
      </c>
      <c r="I313" s="36">
        <v>22.10647</v>
      </c>
      <c r="J313" s="35">
        <v>31.06402</v>
      </c>
      <c r="K313" s="35">
        <v>32.48825</v>
      </c>
      <c r="L313" s="11"/>
    </row>
    <row r="314" spans="1:12" ht="24">
      <c r="A314" s="10">
        <v>11</v>
      </c>
      <c r="B314" s="92">
        <v>21771</v>
      </c>
      <c r="C314" s="35">
        <v>442.74</v>
      </c>
      <c r="D314" s="35">
        <v>1.187</v>
      </c>
      <c r="E314" s="36">
        <f t="shared" si="31"/>
        <v>0.1025568</v>
      </c>
      <c r="F314" s="35">
        <f t="shared" si="29"/>
        <v>18.087500000000002</v>
      </c>
      <c r="G314" s="36">
        <f t="shared" si="30"/>
        <v>1.8549961200000002</v>
      </c>
      <c r="H314" s="10" t="s">
        <v>83</v>
      </c>
      <c r="I314" s="36">
        <v>26.49128</v>
      </c>
      <c r="J314" s="35">
        <v>22.65106</v>
      </c>
      <c r="K314" s="35">
        <v>5.12016</v>
      </c>
      <c r="L314" s="11"/>
    </row>
    <row r="315" spans="1:12" ht="24">
      <c r="A315" s="10">
        <v>12</v>
      </c>
      <c r="B315" s="92">
        <v>21778</v>
      </c>
      <c r="C315" s="35">
        <v>442.75</v>
      </c>
      <c r="D315" s="35">
        <v>1.279</v>
      </c>
      <c r="E315" s="36">
        <f t="shared" si="31"/>
        <v>0.1105056</v>
      </c>
      <c r="F315" s="35">
        <f t="shared" si="29"/>
        <v>16.078653333333335</v>
      </c>
      <c r="G315" s="36">
        <f t="shared" si="30"/>
        <v>1.7767812337920001</v>
      </c>
      <c r="H315" s="10" t="s">
        <v>84</v>
      </c>
      <c r="I315" s="36">
        <v>10.86527</v>
      </c>
      <c r="J315" s="35">
        <v>9.89969</v>
      </c>
      <c r="K315" s="35">
        <v>27.471</v>
      </c>
      <c r="L315" s="11"/>
    </row>
    <row r="316" spans="1:12" ht="24">
      <c r="A316" s="10">
        <v>13</v>
      </c>
      <c r="B316" s="92">
        <v>21788</v>
      </c>
      <c r="C316" s="35">
        <v>442.81</v>
      </c>
      <c r="D316" s="35">
        <v>1.603</v>
      </c>
      <c r="E316" s="36">
        <f t="shared" si="31"/>
        <v>0.13849920000000002</v>
      </c>
      <c r="F316" s="35">
        <f t="shared" si="29"/>
        <v>5.33527</v>
      </c>
      <c r="G316" s="36">
        <f t="shared" si="30"/>
        <v>0.7389306267840001</v>
      </c>
      <c r="H316" s="10" t="s">
        <v>85</v>
      </c>
      <c r="I316" s="36">
        <v>6.7786</v>
      </c>
      <c r="J316" s="35">
        <v>3.58785</v>
      </c>
      <c r="K316" s="35">
        <v>5.63936</v>
      </c>
      <c r="L316" s="11"/>
    </row>
    <row r="317" spans="1:12" ht="24">
      <c r="A317" s="10">
        <v>14</v>
      </c>
      <c r="B317" s="92">
        <v>21794</v>
      </c>
      <c r="C317" s="35">
        <v>442.74</v>
      </c>
      <c r="D317" s="35">
        <v>2.766</v>
      </c>
      <c r="E317" s="36">
        <f t="shared" si="31"/>
        <v>0.2389824</v>
      </c>
      <c r="F317" s="35">
        <f t="shared" si="29"/>
        <v>26.24406</v>
      </c>
      <c r="G317" s="36">
        <f t="shared" si="30"/>
        <v>6.271868444544</v>
      </c>
      <c r="H317" s="10" t="s">
        <v>86</v>
      </c>
      <c r="I317" s="36">
        <v>24.60878</v>
      </c>
      <c r="J317" s="35">
        <v>23.27692</v>
      </c>
      <c r="K317" s="35">
        <v>30.84648</v>
      </c>
      <c r="L317" s="11"/>
    </row>
    <row r="318" spans="1:12" ht="24">
      <c r="A318" s="10">
        <v>15</v>
      </c>
      <c r="B318" s="92">
        <v>21802</v>
      </c>
      <c r="C318" s="35">
        <v>442.84</v>
      </c>
      <c r="D318" s="35">
        <v>4.308</v>
      </c>
      <c r="E318" s="36">
        <f t="shared" si="31"/>
        <v>0.3722112</v>
      </c>
      <c r="F318" s="35">
        <f t="shared" si="29"/>
        <v>143.4245</v>
      </c>
      <c r="G318" s="36">
        <f t="shared" si="30"/>
        <v>53.3842052544</v>
      </c>
      <c r="H318" s="10" t="s">
        <v>87</v>
      </c>
      <c r="I318" s="36">
        <v>135.56436</v>
      </c>
      <c r="J318" s="35">
        <v>147.11046</v>
      </c>
      <c r="K318" s="35">
        <v>147.59868</v>
      </c>
      <c r="L318" s="11"/>
    </row>
    <row r="319" spans="1:12" ht="24">
      <c r="A319" s="10">
        <v>16</v>
      </c>
      <c r="B319" s="92">
        <v>21819</v>
      </c>
      <c r="C319" s="35">
        <v>442.69</v>
      </c>
      <c r="D319" s="35">
        <v>2.279</v>
      </c>
      <c r="E319" s="36">
        <f t="shared" si="31"/>
        <v>0.19690560000000001</v>
      </c>
      <c r="F319" s="35">
        <f t="shared" si="29"/>
        <v>7.434816666666666</v>
      </c>
      <c r="G319" s="36">
        <f t="shared" si="30"/>
        <v>1.46395703664</v>
      </c>
      <c r="H319" s="10" t="s">
        <v>88</v>
      </c>
      <c r="I319" s="36">
        <v>8.83053</v>
      </c>
      <c r="J319" s="35">
        <v>6.06776</v>
      </c>
      <c r="K319" s="35">
        <v>7.40616</v>
      </c>
      <c r="L319" s="11"/>
    </row>
    <row r="320" spans="1:12" ht="24">
      <c r="A320" s="10">
        <v>17</v>
      </c>
      <c r="B320" s="92">
        <v>21827</v>
      </c>
      <c r="C320" s="35">
        <v>442.69</v>
      </c>
      <c r="D320" s="35">
        <v>2.29</v>
      </c>
      <c r="E320" s="36">
        <f t="shared" si="31"/>
        <v>0.197856</v>
      </c>
      <c r="F320" s="35">
        <f t="shared" si="29"/>
        <v>124.36539</v>
      </c>
      <c r="G320" s="36">
        <f t="shared" si="30"/>
        <v>24.60643860384</v>
      </c>
      <c r="H320" s="10" t="s">
        <v>89</v>
      </c>
      <c r="I320" s="36">
        <v>116.68611</v>
      </c>
      <c r="J320" s="35">
        <v>129.63255</v>
      </c>
      <c r="K320" s="35">
        <v>126.77751</v>
      </c>
      <c r="L320" s="11"/>
    </row>
    <row r="321" spans="1:12" ht="24">
      <c r="A321" s="10">
        <v>18</v>
      </c>
      <c r="B321" s="92">
        <v>21836</v>
      </c>
      <c r="C321" s="35">
        <v>442.69</v>
      </c>
      <c r="D321" s="35">
        <v>2.314</v>
      </c>
      <c r="E321" s="36">
        <f t="shared" si="31"/>
        <v>0.1999296</v>
      </c>
      <c r="F321" s="35">
        <f t="shared" si="29"/>
        <v>117.51062</v>
      </c>
      <c r="G321" s="36">
        <f t="shared" si="30"/>
        <v>23.493851252352002</v>
      </c>
      <c r="H321" s="10" t="s">
        <v>90</v>
      </c>
      <c r="I321" s="36">
        <v>116.33882</v>
      </c>
      <c r="J321" s="35">
        <v>116.04897</v>
      </c>
      <c r="K321" s="35">
        <v>120.14407</v>
      </c>
      <c r="L321" s="11"/>
    </row>
    <row r="322" spans="1:12" ht="24">
      <c r="A322" s="10">
        <v>19</v>
      </c>
      <c r="B322" s="92">
        <v>21848</v>
      </c>
      <c r="C322" s="35">
        <v>442.7</v>
      </c>
      <c r="D322" s="35">
        <v>2.402</v>
      </c>
      <c r="E322" s="36">
        <f t="shared" si="31"/>
        <v>0.20753280000000002</v>
      </c>
      <c r="F322" s="35">
        <f t="shared" si="29"/>
        <v>125.01191666666666</v>
      </c>
      <c r="G322" s="36">
        <f t="shared" si="30"/>
        <v>25.9440730992</v>
      </c>
      <c r="H322" s="10" t="s">
        <v>91</v>
      </c>
      <c r="I322" s="36">
        <v>124.33712</v>
      </c>
      <c r="J322" s="35">
        <v>125.98279</v>
      </c>
      <c r="K322" s="35">
        <v>124.71584</v>
      </c>
      <c r="L322" s="11"/>
    </row>
    <row r="323" spans="1:12" ht="24">
      <c r="A323" s="10">
        <v>20</v>
      </c>
      <c r="B323" s="92">
        <v>21863</v>
      </c>
      <c r="C323" s="35">
        <v>442.61</v>
      </c>
      <c r="D323" s="35">
        <v>1.602</v>
      </c>
      <c r="E323" s="36">
        <f t="shared" si="31"/>
        <v>0.1384128</v>
      </c>
      <c r="F323" s="35">
        <f t="shared" si="29"/>
        <v>20.07542666666667</v>
      </c>
      <c r="G323" s="36">
        <f t="shared" si="30"/>
        <v>2.7786960161280003</v>
      </c>
      <c r="H323" s="10" t="s">
        <v>92</v>
      </c>
      <c r="I323" s="36">
        <v>12.47262</v>
      </c>
      <c r="J323" s="35">
        <v>23.48427</v>
      </c>
      <c r="K323" s="35">
        <v>24.26939</v>
      </c>
      <c r="L323" s="11"/>
    </row>
    <row r="324" spans="1:12" ht="24">
      <c r="A324" s="10">
        <v>21</v>
      </c>
      <c r="B324" s="92">
        <v>21869</v>
      </c>
      <c r="C324" s="35">
        <v>442.69</v>
      </c>
      <c r="D324" s="35">
        <v>2.391</v>
      </c>
      <c r="E324" s="36">
        <f t="shared" si="31"/>
        <v>0.2065824</v>
      </c>
      <c r="F324" s="35">
        <f t="shared" si="29"/>
        <v>21.087883333333334</v>
      </c>
      <c r="G324" s="36">
        <f t="shared" si="30"/>
        <v>4.35638554992</v>
      </c>
      <c r="H324" s="10" t="s">
        <v>65</v>
      </c>
      <c r="I324" s="36">
        <v>25.878</v>
      </c>
      <c r="J324" s="35">
        <v>14.73526</v>
      </c>
      <c r="K324" s="35">
        <v>22.65039</v>
      </c>
      <c r="L324" s="11"/>
    </row>
    <row r="325" spans="1:12" ht="24">
      <c r="A325" s="10">
        <v>22</v>
      </c>
      <c r="B325" s="92">
        <v>21877</v>
      </c>
      <c r="C325" s="35">
        <v>442.64</v>
      </c>
      <c r="D325" s="35">
        <v>1.891</v>
      </c>
      <c r="E325" s="35">
        <f t="shared" si="31"/>
        <v>0.1633824</v>
      </c>
      <c r="F325" s="35">
        <f t="shared" si="29"/>
        <v>35.68562</v>
      </c>
      <c r="G325" s="36">
        <f t="shared" si="30"/>
        <v>5.8304022410880005</v>
      </c>
      <c r="H325" s="10" t="s">
        <v>93</v>
      </c>
      <c r="I325" s="36">
        <v>23.72067</v>
      </c>
      <c r="J325" s="35">
        <v>41.1352</v>
      </c>
      <c r="K325" s="35">
        <v>42.20099</v>
      </c>
      <c r="L325" s="11"/>
    </row>
    <row r="326" spans="1:12" ht="24">
      <c r="A326" s="10">
        <v>23</v>
      </c>
      <c r="B326" s="92">
        <v>21907</v>
      </c>
      <c r="C326" s="35">
        <v>442.59</v>
      </c>
      <c r="D326" s="35">
        <v>0.658</v>
      </c>
      <c r="E326" s="35">
        <f t="shared" si="31"/>
        <v>0.056851200000000005</v>
      </c>
      <c r="F326" s="35">
        <f t="shared" si="29"/>
        <v>28.73827</v>
      </c>
      <c r="G326" s="36">
        <f t="shared" si="30"/>
        <v>1.6338051354240002</v>
      </c>
      <c r="H326" s="10" t="s">
        <v>94</v>
      </c>
      <c r="I326" s="36">
        <v>29.05729</v>
      </c>
      <c r="J326" s="35">
        <v>26.01805</v>
      </c>
      <c r="K326" s="35">
        <v>31.13947</v>
      </c>
      <c r="L326" s="11"/>
    </row>
    <row r="327" spans="1:13" ht="24">
      <c r="A327" s="10">
        <v>24</v>
      </c>
      <c r="B327" s="92">
        <v>21912</v>
      </c>
      <c r="C327" s="35">
        <v>442.59</v>
      </c>
      <c r="D327" s="35">
        <v>0.656</v>
      </c>
      <c r="E327" s="35">
        <f t="shared" si="31"/>
        <v>0.056678400000000004</v>
      </c>
      <c r="F327" s="35">
        <f t="shared" si="29"/>
        <v>29.168713333333333</v>
      </c>
      <c r="G327" s="36">
        <f t="shared" si="30"/>
        <v>1.653236001792</v>
      </c>
      <c r="H327" s="10" t="s">
        <v>95</v>
      </c>
      <c r="I327" s="36">
        <v>29.20079</v>
      </c>
      <c r="J327" s="35">
        <v>22.08743</v>
      </c>
      <c r="K327" s="35">
        <v>36.21792</v>
      </c>
      <c r="L327" s="11"/>
      <c r="M327" s="36">
        <f>F327*F328</f>
        <v>96.82019631255557</v>
      </c>
    </row>
    <row r="328" spans="1:12" ht="24">
      <c r="A328" s="10">
        <v>25</v>
      </c>
      <c r="B328" s="92">
        <v>21920</v>
      </c>
      <c r="C328" s="35">
        <v>442.58</v>
      </c>
      <c r="D328" s="35">
        <v>0.636</v>
      </c>
      <c r="E328" s="35">
        <f t="shared" si="31"/>
        <v>0.0549504</v>
      </c>
      <c r="F328" s="35">
        <f t="shared" si="29"/>
        <v>3.319316666666667</v>
      </c>
      <c r="G328" s="36">
        <f t="shared" si="30"/>
        <v>0.18239777856000003</v>
      </c>
      <c r="H328" s="10" t="s">
        <v>68</v>
      </c>
      <c r="I328" s="36">
        <v>4.87148</v>
      </c>
      <c r="J328" s="35">
        <v>0</v>
      </c>
      <c r="K328" s="35">
        <v>5.08647</v>
      </c>
      <c r="L328" s="11"/>
    </row>
    <row r="329" spans="1:12" ht="24">
      <c r="A329" s="10">
        <v>26</v>
      </c>
      <c r="B329" s="92">
        <v>21932</v>
      </c>
      <c r="C329" s="35">
        <v>442.6</v>
      </c>
      <c r="D329" s="35">
        <v>0.713</v>
      </c>
      <c r="E329" s="35">
        <f t="shared" si="31"/>
        <v>0.061603200000000004</v>
      </c>
      <c r="F329" s="35">
        <f t="shared" si="29"/>
        <v>1.1750866666666666</v>
      </c>
      <c r="G329" s="36">
        <f t="shared" si="30"/>
        <v>0.072389098944</v>
      </c>
      <c r="H329" s="10" t="s">
        <v>69</v>
      </c>
      <c r="I329" s="36">
        <v>0</v>
      </c>
      <c r="J329" s="35">
        <v>0</v>
      </c>
      <c r="K329" s="35">
        <v>3.52526</v>
      </c>
      <c r="L329" s="11"/>
    </row>
    <row r="330" spans="1:12" ht="24">
      <c r="A330" s="10">
        <v>27</v>
      </c>
      <c r="B330" s="92">
        <v>21941</v>
      </c>
      <c r="C330" s="35">
        <v>442.57</v>
      </c>
      <c r="D330" s="35">
        <v>0.469</v>
      </c>
      <c r="E330" s="35">
        <f t="shared" si="31"/>
        <v>0.0405216</v>
      </c>
      <c r="F330" s="35">
        <f t="shared" si="29"/>
        <v>1.1343566666666667</v>
      </c>
      <c r="G330" s="36">
        <f t="shared" si="30"/>
        <v>0.045965947103999996</v>
      </c>
      <c r="H330" s="10" t="s">
        <v>70</v>
      </c>
      <c r="I330" s="36">
        <v>2.77984</v>
      </c>
      <c r="J330" s="35">
        <v>0.62323</v>
      </c>
      <c r="K330" s="35">
        <v>0</v>
      </c>
      <c r="L330" s="11"/>
    </row>
    <row r="331" spans="1:12" ht="24">
      <c r="A331" s="10">
        <v>28</v>
      </c>
      <c r="B331" s="92">
        <v>21949</v>
      </c>
      <c r="C331" s="35">
        <v>442.58</v>
      </c>
      <c r="D331" s="35">
        <v>0.483</v>
      </c>
      <c r="E331" s="35">
        <f t="shared" si="31"/>
        <v>0.0417312</v>
      </c>
      <c r="F331" s="35">
        <f t="shared" si="29"/>
        <v>12.899353333333332</v>
      </c>
      <c r="G331" s="36">
        <f t="shared" si="30"/>
        <v>0.538305493824</v>
      </c>
      <c r="H331" s="10" t="s">
        <v>71</v>
      </c>
      <c r="I331" s="36">
        <v>18.39639</v>
      </c>
      <c r="J331" s="35">
        <v>8.61192</v>
      </c>
      <c r="K331" s="35">
        <v>11.68975</v>
      </c>
      <c r="L331" s="11">
        <v>1</v>
      </c>
    </row>
    <row r="332" spans="1:12" ht="24">
      <c r="A332" s="10">
        <v>29</v>
      </c>
      <c r="B332" s="92">
        <v>21961</v>
      </c>
      <c r="C332" s="35">
        <v>442.58</v>
      </c>
      <c r="D332" s="35">
        <v>0.48</v>
      </c>
      <c r="E332" s="35">
        <f t="shared" si="31"/>
        <v>0.041472</v>
      </c>
      <c r="F332" s="35">
        <f t="shared" si="29"/>
        <v>9.488303333333333</v>
      </c>
      <c r="G332" s="36">
        <f t="shared" si="30"/>
        <v>0.39349891583999996</v>
      </c>
      <c r="H332" s="10" t="s">
        <v>72</v>
      </c>
      <c r="I332" s="36">
        <v>17.38037</v>
      </c>
      <c r="J332" s="35">
        <v>7.04808</v>
      </c>
      <c r="K332" s="35">
        <v>4.03646</v>
      </c>
      <c r="L332" s="11"/>
    </row>
    <row r="333" spans="1:12" ht="24">
      <c r="A333" s="10">
        <v>30</v>
      </c>
      <c r="B333" s="92">
        <v>21968</v>
      </c>
      <c r="C333" s="35">
        <v>442.58</v>
      </c>
      <c r="D333" s="35">
        <v>0.478</v>
      </c>
      <c r="E333" s="35">
        <f t="shared" si="31"/>
        <v>0.0412992</v>
      </c>
      <c r="F333" s="35">
        <f t="shared" si="29"/>
        <v>8.858733333333333</v>
      </c>
      <c r="G333" s="36">
        <f t="shared" si="30"/>
        <v>0.36585859968</v>
      </c>
      <c r="H333" s="10" t="s">
        <v>73</v>
      </c>
      <c r="I333" s="36">
        <v>9.41981</v>
      </c>
      <c r="J333" s="35">
        <v>11.51908</v>
      </c>
      <c r="K333" s="35">
        <v>5.63731</v>
      </c>
      <c r="L333" s="11"/>
    </row>
    <row r="334" spans="1:12" ht="24">
      <c r="A334" s="10">
        <v>31</v>
      </c>
      <c r="B334" s="92">
        <v>21977</v>
      </c>
      <c r="C334" s="35">
        <v>442.55</v>
      </c>
      <c r="D334" s="35">
        <v>0.349</v>
      </c>
      <c r="E334" s="35">
        <f t="shared" si="31"/>
        <v>0.0301536</v>
      </c>
      <c r="F334" s="35">
        <f t="shared" si="29"/>
        <v>8.095533333333334</v>
      </c>
      <c r="G334" s="36">
        <f t="shared" si="30"/>
        <v>0.24410947392000001</v>
      </c>
      <c r="H334" s="10" t="s">
        <v>96</v>
      </c>
      <c r="I334" s="36">
        <v>1.16081</v>
      </c>
      <c r="J334" s="35">
        <v>12.32877</v>
      </c>
      <c r="K334" s="35">
        <v>10.79702</v>
      </c>
      <c r="L334" s="11"/>
    </row>
    <row r="335" spans="1:12" ht="24">
      <c r="A335" s="10">
        <v>32</v>
      </c>
      <c r="B335" s="92">
        <v>21992</v>
      </c>
      <c r="C335" s="35">
        <v>442.54</v>
      </c>
      <c r="D335" s="35">
        <v>0.33</v>
      </c>
      <c r="E335" s="35">
        <f t="shared" si="31"/>
        <v>0.028512000000000003</v>
      </c>
      <c r="F335" s="35">
        <f t="shared" si="29"/>
        <v>11.461829999999999</v>
      </c>
      <c r="G335" s="36">
        <f t="shared" si="30"/>
        <v>0.32679969696</v>
      </c>
      <c r="H335" s="10" t="s">
        <v>97</v>
      </c>
      <c r="I335" s="36">
        <v>10.61571</v>
      </c>
      <c r="J335" s="35">
        <v>7.69823</v>
      </c>
      <c r="K335" s="35">
        <v>16.07155</v>
      </c>
      <c r="L335" s="11"/>
    </row>
    <row r="336" spans="1:11" s="162" customFormat="1" ht="24.75" thickBot="1">
      <c r="A336" s="158">
        <v>33</v>
      </c>
      <c r="B336" s="159">
        <v>21999</v>
      </c>
      <c r="C336" s="160">
        <v>442.54</v>
      </c>
      <c r="D336" s="160">
        <v>0.327</v>
      </c>
      <c r="E336" s="160">
        <f t="shared" si="31"/>
        <v>0.0282528</v>
      </c>
      <c r="F336" s="160">
        <f t="shared" si="29"/>
        <v>12.672836666666667</v>
      </c>
      <c r="G336" s="36">
        <f aca="true" t="shared" si="32" ref="G336:G417">F336*E336</f>
        <v>0.358043119776</v>
      </c>
      <c r="H336" s="158" t="s">
        <v>98</v>
      </c>
      <c r="I336" s="161">
        <v>4.70162</v>
      </c>
      <c r="J336" s="160">
        <v>19.11087</v>
      </c>
      <c r="K336" s="160">
        <v>14.20602</v>
      </c>
    </row>
    <row r="337" spans="1:14" ht="24">
      <c r="A337" s="10">
        <v>1</v>
      </c>
      <c r="B337" s="92">
        <v>22010</v>
      </c>
      <c r="C337" s="35">
        <v>442.58</v>
      </c>
      <c r="D337" s="35">
        <v>0.478</v>
      </c>
      <c r="E337" s="35">
        <f aca="true" t="shared" si="33" ref="E337:E396">D337*0.0864</f>
        <v>0.0412992</v>
      </c>
      <c r="F337" s="35">
        <f t="shared" si="29"/>
        <v>11.131496666666665</v>
      </c>
      <c r="G337" s="36">
        <f t="shared" si="32"/>
        <v>0.459721907136</v>
      </c>
      <c r="H337" s="10" t="s">
        <v>74</v>
      </c>
      <c r="I337" s="36">
        <v>17.05971</v>
      </c>
      <c r="J337" s="35">
        <v>12.85663</v>
      </c>
      <c r="K337" s="35">
        <v>3.47815</v>
      </c>
      <c r="L337" s="11"/>
      <c r="N337" s="1">
        <v>0</v>
      </c>
    </row>
    <row r="338" spans="1:12" ht="24">
      <c r="A338" s="10">
        <v>2</v>
      </c>
      <c r="B338" s="92">
        <v>22026</v>
      </c>
      <c r="C338" s="35">
        <v>422.5</v>
      </c>
      <c r="D338" s="35">
        <v>0.281</v>
      </c>
      <c r="E338" s="35">
        <f t="shared" si="33"/>
        <v>0.024278400000000002</v>
      </c>
      <c r="F338" s="35">
        <f t="shared" si="29"/>
        <v>5.838306666666667</v>
      </c>
      <c r="G338" s="36">
        <f t="shared" si="32"/>
        <v>0.14174474457600003</v>
      </c>
      <c r="H338" s="10" t="s">
        <v>41</v>
      </c>
      <c r="I338" s="36">
        <v>0.62923</v>
      </c>
      <c r="J338" s="35">
        <v>16.88569</v>
      </c>
      <c r="K338" s="35">
        <v>0</v>
      </c>
      <c r="L338" s="11"/>
    </row>
    <row r="339" spans="1:12" ht="24">
      <c r="A339" s="10">
        <v>3</v>
      </c>
      <c r="B339" s="100">
        <v>22040</v>
      </c>
      <c r="C339" s="4">
        <v>442.49</v>
      </c>
      <c r="D339" s="4">
        <v>0.264</v>
      </c>
      <c r="E339" s="35">
        <f t="shared" si="33"/>
        <v>0.022809600000000003</v>
      </c>
      <c r="F339" s="35">
        <f t="shared" si="29"/>
        <v>9.72066</v>
      </c>
      <c r="G339" s="36">
        <f t="shared" si="32"/>
        <v>0.22172436633600004</v>
      </c>
      <c r="H339" s="10" t="s">
        <v>75</v>
      </c>
      <c r="I339" s="36">
        <v>10.69704</v>
      </c>
      <c r="J339" s="35">
        <v>8.75023</v>
      </c>
      <c r="K339" s="35">
        <v>9.71471</v>
      </c>
      <c r="L339" s="11"/>
    </row>
    <row r="340" spans="1:12" ht="24">
      <c r="A340" s="10">
        <v>4</v>
      </c>
      <c r="B340" s="100">
        <v>22052</v>
      </c>
      <c r="C340" s="4">
        <v>443.11</v>
      </c>
      <c r="D340" s="4">
        <v>10.477</v>
      </c>
      <c r="E340" s="35">
        <f t="shared" si="33"/>
        <v>0.9052128</v>
      </c>
      <c r="F340" s="35">
        <f t="shared" si="29"/>
        <v>527.9908233333333</v>
      </c>
      <c r="G340" s="36">
        <f t="shared" si="32"/>
        <v>477.944051563872</v>
      </c>
      <c r="H340" s="10" t="s">
        <v>76</v>
      </c>
      <c r="I340" s="36">
        <v>515.1206</v>
      </c>
      <c r="J340" s="35">
        <v>530.85412</v>
      </c>
      <c r="K340" s="35">
        <v>537.99775</v>
      </c>
      <c r="L340" s="11"/>
    </row>
    <row r="341" spans="1:12" ht="24">
      <c r="A341" s="10">
        <v>5</v>
      </c>
      <c r="B341" s="92">
        <v>22061</v>
      </c>
      <c r="C341" s="35">
        <v>442.58</v>
      </c>
      <c r="D341" s="35">
        <v>0.639</v>
      </c>
      <c r="E341" s="35">
        <f t="shared" si="33"/>
        <v>0.055209600000000005</v>
      </c>
      <c r="F341" s="35">
        <f t="shared" si="29"/>
        <v>16.156443333333332</v>
      </c>
      <c r="G341" s="36">
        <f t="shared" si="32"/>
        <v>0.891990773856</v>
      </c>
      <c r="H341" s="10" t="s">
        <v>77</v>
      </c>
      <c r="I341" s="36">
        <v>11.34733</v>
      </c>
      <c r="J341" s="35">
        <v>24.58194</v>
      </c>
      <c r="K341" s="35">
        <v>12.54006</v>
      </c>
      <c r="L341" s="11"/>
    </row>
    <row r="342" spans="1:12" ht="24">
      <c r="A342" s="10">
        <v>6</v>
      </c>
      <c r="B342" s="92">
        <v>22073</v>
      </c>
      <c r="C342" s="35">
        <v>442.51</v>
      </c>
      <c r="D342" s="35">
        <v>1.639</v>
      </c>
      <c r="E342" s="35">
        <f t="shared" si="33"/>
        <v>0.1416096</v>
      </c>
      <c r="F342" s="35">
        <f t="shared" si="29"/>
        <v>29.266383333333334</v>
      </c>
      <c r="G342" s="36">
        <f t="shared" si="32"/>
        <v>4.14440083728</v>
      </c>
      <c r="H342" s="10" t="s">
        <v>78</v>
      </c>
      <c r="I342" s="36">
        <v>23.75225</v>
      </c>
      <c r="J342" s="35">
        <v>41.91144</v>
      </c>
      <c r="K342" s="35">
        <v>22.13546</v>
      </c>
      <c r="L342" s="11"/>
    </row>
    <row r="343" spans="1:12" ht="24">
      <c r="A343" s="10">
        <v>7</v>
      </c>
      <c r="B343" s="92">
        <v>22080</v>
      </c>
      <c r="C343" s="35">
        <v>442.56</v>
      </c>
      <c r="D343" s="35">
        <v>2.639</v>
      </c>
      <c r="E343" s="35">
        <f t="shared" si="33"/>
        <v>0.2280096</v>
      </c>
      <c r="F343" s="35">
        <f t="shared" si="29"/>
        <v>24.099596666666667</v>
      </c>
      <c r="G343" s="36">
        <f t="shared" si="32"/>
        <v>5.494939396128</v>
      </c>
      <c r="H343" s="10" t="s">
        <v>79</v>
      </c>
      <c r="I343" s="36">
        <v>31.60418</v>
      </c>
      <c r="J343" s="35">
        <v>19.25776</v>
      </c>
      <c r="K343" s="35">
        <v>21.43685</v>
      </c>
      <c r="L343" s="11"/>
    </row>
    <row r="344" spans="1:12" ht="24">
      <c r="A344" s="10">
        <v>8</v>
      </c>
      <c r="B344" s="92">
        <v>22095</v>
      </c>
      <c r="C344" s="35">
        <v>442.64</v>
      </c>
      <c r="D344" s="35">
        <v>3.639</v>
      </c>
      <c r="E344" s="35">
        <f t="shared" si="33"/>
        <v>0.3144096</v>
      </c>
      <c r="F344" s="35">
        <f t="shared" si="29"/>
        <v>48.67738333333333</v>
      </c>
      <c r="G344" s="36">
        <f t="shared" si="32"/>
        <v>15.30463662288</v>
      </c>
      <c r="H344" s="10" t="s">
        <v>80</v>
      </c>
      <c r="I344" s="36">
        <v>42.46896</v>
      </c>
      <c r="J344" s="35">
        <v>56.53543</v>
      </c>
      <c r="K344" s="35">
        <v>47.02776</v>
      </c>
      <c r="L344" s="11"/>
    </row>
    <row r="345" spans="1:12" ht="24">
      <c r="A345" s="10">
        <v>9</v>
      </c>
      <c r="B345" s="92">
        <v>22103</v>
      </c>
      <c r="C345" s="35">
        <v>442.55</v>
      </c>
      <c r="D345" s="35">
        <v>0.569</v>
      </c>
      <c r="E345" s="35">
        <f t="shared" si="33"/>
        <v>0.0491616</v>
      </c>
      <c r="F345" s="35">
        <f t="shared" si="29"/>
        <v>165.6590633333333</v>
      </c>
      <c r="G345" s="36">
        <f t="shared" si="32"/>
        <v>8.144064607967998</v>
      </c>
      <c r="H345" s="10" t="s">
        <v>81</v>
      </c>
      <c r="I345" s="36">
        <v>38.63534</v>
      </c>
      <c r="J345" s="35">
        <v>42.70739</v>
      </c>
      <c r="K345" s="35">
        <v>415.63446</v>
      </c>
      <c r="L345" s="11"/>
    </row>
    <row r="346" spans="1:12" ht="24">
      <c r="A346" s="10">
        <v>10</v>
      </c>
      <c r="B346" s="92">
        <v>22108</v>
      </c>
      <c r="C346" s="35">
        <v>442.56</v>
      </c>
      <c r="D346" s="35">
        <v>0.555</v>
      </c>
      <c r="E346" s="35">
        <f t="shared" si="33"/>
        <v>0.04795200000000001</v>
      </c>
      <c r="F346" s="35">
        <f>+AVERAGE(I346:K346)</f>
        <v>36.009926666666665</v>
      </c>
      <c r="G346" s="36">
        <f t="shared" si="32"/>
        <v>1.7267480035200002</v>
      </c>
      <c r="H346" s="10" t="s">
        <v>82</v>
      </c>
      <c r="I346" s="36">
        <v>51.67871</v>
      </c>
      <c r="J346" s="35">
        <v>29.17169</v>
      </c>
      <c r="K346" s="35">
        <v>27.17938</v>
      </c>
      <c r="L346" s="11"/>
    </row>
    <row r="347" spans="1:12" ht="24">
      <c r="A347" s="10">
        <v>11</v>
      </c>
      <c r="B347" s="92">
        <v>22123</v>
      </c>
      <c r="C347" s="35">
        <v>442.7</v>
      </c>
      <c r="D347" s="35">
        <v>3.383</v>
      </c>
      <c r="E347" s="35">
        <f t="shared" si="33"/>
        <v>0.29229120000000003</v>
      </c>
      <c r="F347" s="35">
        <f>+AVERAGE(I347:K347)</f>
        <v>43.07662</v>
      </c>
      <c r="G347" s="36">
        <f t="shared" si="32"/>
        <v>12.590916951744001</v>
      </c>
      <c r="H347" s="10" t="s">
        <v>83</v>
      </c>
      <c r="I347" s="36">
        <v>38.68472</v>
      </c>
      <c r="J347" s="35">
        <v>46.39364</v>
      </c>
      <c r="K347" s="35">
        <v>44.1515</v>
      </c>
      <c r="L347" s="11"/>
    </row>
    <row r="348" spans="1:12" ht="24">
      <c r="A348" s="10">
        <v>12</v>
      </c>
      <c r="B348" s="92">
        <v>22129</v>
      </c>
      <c r="C348" s="35">
        <v>442.58</v>
      </c>
      <c r="D348" s="35">
        <v>0.631</v>
      </c>
      <c r="E348" s="35">
        <f t="shared" si="33"/>
        <v>0.0545184</v>
      </c>
      <c r="F348" s="35">
        <f aca="true" t="shared" si="34" ref="F348:F446">+AVERAGE(I348:K348)</f>
        <v>35.336</v>
      </c>
      <c r="G348" s="36">
        <f t="shared" si="32"/>
        <v>1.9264621824</v>
      </c>
      <c r="H348" s="10" t="s">
        <v>84</v>
      </c>
      <c r="I348" s="36">
        <v>27.58956</v>
      </c>
      <c r="J348" s="35">
        <v>47.19284</v>
      </c>
      <c r="K348" s="35">
        <v>31.2256</v>
      </c>
      <c r="L348" s="11"/>
    </row>
    <row r="349" spans="1:12" ht="24">
      <c r="A349" s="10">
        <v>13</v>
      </c>
      <c r="B349" s="92">
        <v>22143</v>
      </c>
      <c r="C349" s="35">
        <v>442.55</v>
      </c>
      <c r="D349" s="35">
        <v>0.525</v>
      </c>
      <c r="E349" s="35">
        <f t="shared" si="33"/>
        <v>0.045360000000000004</v>
      </c>
      <c r="F349" s="35">
        <f t="shared" si="34"/>
        <v>36.69436666666667</v>
      </c>
      <c r="G349" s="36">
        <f t="shared" si="32"/>
        <v>1.6644564720000001</v>
      </c>
      <c r="H349" s="10" t="s">
        <v>85</v>
      </c>
      <c r="I349" s="36">
        <v>30.54012</v>
      </c>
      <c r="J349" s="35">
        <v>47.6762</v>
      </c>
      <c r="K349" s="35">
        <v>31.86678</v>
      </c>
      <c r="L349" s="11"/>
    </row>
    <row r="350" spans="1:12" ht="24">
      <c r="A350" s="10">
        <v>14</v>
      </c>
      <c r="B350" s="92">
        <v>22151</v>
      </c>
      <c r="C350" s="35">
        <v>442.58</v>
      </c>
      <c r="D350" s="35">
        <v>0.632</v>
      </c>
      <c r="E350" s="35">
        <f t="shared" si="33"/>
        <v>0.0546048</v>
      </c>
      <c r="F350" s="35">
        <f t="shared" si="34"/>
        <v>29.165706666666665</v>
      </c>
      <c r="G350" s="36">
        <f t="shared" si="32"/>
        <v>1.592587579392</v>
      </c>
      <c r="H350" s="10" t="s">
        <v>86</v>
      </c>
      <c r="I350" s="36">
        <v>31.73195</v>
      </c>
      <c r="J350" s="35">
        <v>38.50453</v>
      </c>
      <c r="K350" s="35">
        <v>17.26064</v>
      </c>
      <c r="L350" s="11"/>
    </row>
    <row r="351" spans="1:12" ht="24">
      <c r="A351" s="10">
        <v>15</v>
      </c>
      <c r="B351" s="92">
        <v>22164</v>
      </c>
      <c r="C351" s="35">
        <v>442.73</v>
      </c>
      <c r="D351" s="35">
        <v>3.891</v>
      </c>
      <c r="E351" s="35">
        <f t="shared" si="33"/>
        <v>0.3361824</v>
      </c>
      <c r="F351" s="35">
        <f t="shared" si="34"/>
        <v>20.95897666666667</v>
      </c>
      <c r="G351" s="36">
        <f t="shared" si="32"/>
        <v>7.046039077344</v>
      </c>
      <c r="H351" s="10" t="s">
        <v>87</v>
      </c>
      <c r="I351" s="36">
        <v>14.38701</v>
      </c>
      <c r="J351" s="35">
        <v>13.06295</v>
      </c>
      <c r="K351" s="35">
        <v>35.42697</v>
      </c>
      <c r="L351" s="11"/>
    </row>
    <row r="352" spans="1:12" ht="24">
      <c r="A352" s="10">
        <v>16</v>
      </c>
      <c r="B352" s="92">
        <v>22172</v>
      </c>
      <c r="C352" s="35">
        <v>442.65</v>
      </c>
      <c r="D352" s="35">
        <v>2.549</v>
      </c>
      <c r="E352" s="35">
        <f t="shared" si="33"/>
        <v>0.2202336</v>
      </c>
      <c r="F352" s="35">
        <f t="shared" si="34"/>
        <v>26.402246666666667</v>
      </c>
      <c r="G352" s="36">
        <f t="shared" si="32"/>
        <v>5.814661831488</v>
      </c>
      <c r="H352" s="10" t="s">
        <v>88</v>
      </c>
      <c r="I352" s="36">
        <v>30.46422</v>
      </c>
      <c r="J352" s="35">
        <v>20.83476</v>
      </c>
      <c r="K352" s="35">
        <v>27.90776</v>
      </c>
      <c r="L352" s="11"/>
    </row>
    <row r="353" spans="1:12" ht="24">
      <c r="A353" s="10">
        <v>17</v>
      </c>
      <c r="B353" s="92">
        <v>22183</v>
      </c>
      <c r="C353" s="35">
        <v>442.58</v>
      </c>
      <c r="D353" s="35">
        <v>0.632</v>
      </c>
      <c r="E353" s="35">
        <f t="shared" si="33"/>
        <v>0.0546048</v>
      </c>
      <c r="F353" s="35">
        <f t="shared" si="34"/>
        <v>40.98564</v>
      </c>
      <c r="G353" s="36">
        <f t="shared" si="32"/>
        <v>2.238012675072</v>
      </c>
      <c r="H353" s="10" t="s">
        <v>89</v>
      </c>
      <c r="I353" s="36">
        <v>42.12017</v>
      </c>
      <c r="J353" s="35">
        <v>44.93429</v>
      </c>
      <c r="K353" s="35">
        <v>35.90246</v>
      </c>
      <c r="L353" s="11"/>
    </row>
    <row r="354" spans="1:12" ht="24">
      <c r="A354" s="10">
        <v>18</v>
      </c>
      <c r="B354" s="92">
        <v>22192</v>
      </c>
      <c r="C354" s="35">
        <v>442.545</v>
      </c>
      <c r="D354" s="35">
        <v>0.525</v>
      </c>
      <c r="E354" s="35">
        <f t="shared" si="33"/>
        <v>0.045360000000000004</v>
      </c>
      <c r="F354" s="35">
        <f t="shared" si="34"/>
        <v>52.24242999999999</v>
      </c>
      <c r="G354" s="36">
        <f t="shared" si="32"/>
        <v>2.3697166247999997</v>
      </c>
      <c r="H354" s="10" t="s">
        <v>90</v>
      </c>
      <c r="I354" s="36">
        <v>56.96633</v>
      </c>
      <c r="J354" s="35">
        <v>44.53256</v>
      </c>
      <c r="K354" s="35">
        <v>55.2284</v>
      </c>
      <c r="L354" s="11"/>
    </row>
    <row r="355" spans="1:12" ht="24">
      <c r="A355" s="10">
        <v>19</v>
      </c>
      <c r="B355" s="92">
        <v>22205</v>
      </c>
      <c r="C355" s="35">
        <v>442.74</v>
      </c>
      <c r="D355" s="35">
        <v>4.53</v>
      </c>
      <c r="E355" s="35">
        <f t="shared" si="33"/>
        <v>0.391392</v>
      </c>
      <c r="F355" s="35">
        <f t="shared" si="34"/>
        <v>56.01757</v>
      </c>
      <c r="G355" s="36">
        <f t="shared" si="32"/>
        <v>21.92482875744</v>
      </c>
      <c r="H355" s="10" t="s">
        <v>91</v>
      </c>
      <c r="I355" s="36">
        <v>59.97756</v>
      </c>
      <c r="J355" s="35">
        <v>43.48478</v>
      </c>
      <c r="K355" s="35">
        <v>64.59037</v>
      </c>
      <c r="L355" s="11"/>
    </row>
    <row r="356" spans="1:12" ht="24">
      <c r="A356" s="10">
        <v>20</v>
      </c>
      <c r="B356" s="92">
        <v>22207</v>
      </c>
      <c r="C356" s="35">
        <v>442.73</v>
      </c>
      <c r="D356" s="35">
        <v>1.76</v>
      </c>
      <c r="E356" s="35">
        <f t="shared" si="33"/>
        <v>0.152064</v>
      </c>
      <c r="F356" s="35">
        <f t="shared" si="34"/>
        <v>98.69914999999999</v>
      </c>
      <c r="G356" s="36">
        <f t="shared" si="32"/>
        <v>15.0085875456</v>
      </c>
      <c r="H356" s="10" t="s">
        <v>92</v>
      </c>
      <c r="I356" s="36">
        <v>72.28916</v>
      </c>
      <c r="J356" s="35">
        <v>93.27892</v>
      </c>
      <c r="K356" s="35">
        <v>130.52937</v>
      </c>
      <c r="L356" s="11"/>
    </row>
    <row r="357" spans="1:12" ht="24">
      <c r="A357" s="10">
        <v>21</v>
      </c>
      <c r="B357" s="92">
        <v>22229</v>
      </c>
      <c r="C357" s="35">
        <v>442.59</v>
      </c>
      <c r="D357" s="35">
        <v>0.632</v>
      </c>
      <c r="E357" s="35">
        <f t="shared" si="33"/>
        <v>0.0546048</v>
      </c>
      <c r="F357" s="35">
        <f t="shared" si="34"/>
        <v>86.62410333333332</v>
      </c>
      <c r="G357" s="36">
        <f t="shared" si="32"/>
        <v>4.7300918376959995</v>
      </c>
      <c r="H357" s="10" t="s">
        <v>65</v>
      </c>
      <c r="I357" s="36">
        <v>107.22611</v>
      </c>
      <c r="J357" s="35">
        <v>95.21619</v>
      </c>
      <c r="K357" s="35">
        <v>57.43001</v>
      </c>
      <c r="L357" s="11"/>
    </row>
    <row r="358" spans="1:12" ht="24">
      <c r="A358" s="10">
        <v>22</v>
      </c>
      <c r="B358" s="92">
        <v>22235</v>
      </c>
      <c r="C358" s="35">
        <v>442.58</v>
      </c>
      <c r="D358" s="35">
        <v>0.65</v>
      </c>
      <c r="E358" s="35">
        <f t="shared" si="33"/>
        <v>0.05616</v>
      </c>
      <c r="F358" s="35">
        <f t="shared" si="34"/>
        <v>48.13750000000001</v>
      </c>
      <c r="G358" s="36">
        <f t="shared" si="32"/>
        <v>2.7034020000000005</v>
      </c>
      <c r="H358" s="10" t="s">
        <v>93</v>
      </c>
      <c r="I358" s="36">
        <v>69.78731</v>
      </c>
      <c r="J358" s="35">
        <v>52.85617</v>
      </c>
      <c r="K358" s="35">
        <v>21.76902</v>
      </c>
      <c r="L358" s="11"/>
    </row>
    <row r="359" spans="1:12" ht="24">
      <c r="A359" s="10">
        <v>23</v>
      </c>
      <c r="B359" s="92">
        <v>22244</v>
      </c>
      <c r="C359" s="35">
        <v>442.55</v>
      </c>
      <c r="D359" s="35">
        <v>0.525</v>
      </c>
      <c r="E359" s="35">
        <f t="shared" si="33"/>
        <v>0.045360000000000004</v>
      </c>
      <c r="F359" s="35">
        <f t="shared" si="34"/>
        <v>41.61841</v>
      </c>
      <c r="G359" s="36">
        <f t="shared" si="32"/>
        <v>1.8878110776</v>
      </c>
      <c r="H359" s="10" t="s">
        <v>94</v>
      </c>
      <c r="I359" s="36">
        <v>70.81092</v>
      </c>
      <c r="J359" s="35">
        <v>18.44322</v>
      </c>
      <c r="K359" s="35">
        <v>35.60109</v>
      </c>
      <c r="L359" s="11"/>
    </row>
    <row r="360" spans="1:12" ht="24">
      <c r="A360" s="10">
        <v>24</v>
      </c>
      <c r="B360" s="92">
        <v>22256</v>
      </c>
      <c r="C360" s="35">
        <v>442.53</v>
      </c>
      <c r="D360" s="35">
        <v>0.6</v>
      </c>
      <c r="E360" s="35">
        <f t="shared" si="33"/>
        <v>0.051840000000000004</v>
      </c>
      <c r="F360" s="35">
        <f t="shared" si="34"/>
        <v>22.239126666666664</v>
      </c>
      <c r="G360" s="36">
        <f t="shared" si="32"/>
        <v>1.1528763264</v>
      </c>
      <c r="H360" s="10" t="s">
        <v>95</v>
      </c>
      <c r="I360" s="36">
        <v>21.76689</v>
      </c>
      <c r="J360" s="35">
        <v>26.9697</v>
      </c>
      <c r="K360" s="35">
        <v>17.98079</v>
      </c>
      <c r="L360" s="11"/>
    </row>
    <row r="361" spans="1:12" ht="24">
      <c r="A361" s="10">
        <v>25</v>
      </c>
      <c r="B361" s="92">
        <v>22263</v>
      </c>
      <c r="C361" s="35">
        <v>442.51</v>
      </c>
      <c r="D361" s="35">
        <v>1.319</v>
      </c>
      <c r="E361" s="35">
        <f t="shared" si="33"/>
        <v>0.1139616</v>
      </c>
      <c r="F361" s="35">
        <f t="shared" si="34"/>
        <v>30.94353</v>
      </c>
      <c r="G361" s="36">
        <f t="shared" si="32"/>
        <v>3.526374188448</v>
      </c>
      <c r="H361" s="10" t="s">
        <v>68</v>
      </c>
      <c r="I361" s="36">
        <v>33.30695</v>
      </c>
      <c r="J361" s="35">
        <v>31.91458</v>
      </c>
      <c r="K361" s="35">
        <v>27.60906</v>
      </c>
      <c r="L361" s="11"/>
    </row>
    <row r="362" spans="1:12" ht="24">
      <c r="A362" s="10">
        <v>26</v>
      </c>
      <c r="B362" s="92">
        <v>22275</v>
      </c>
      <c r="C362" s="35">
        <v>442.5</v>
      </c>
      <c r="D362" s="35">
        <v>0.519</v>
      </c>
      <c r="E362" s="35">
        <f t="shared" si="33"/>
        <v>0.0448416</v>
      </c>
      <c r="F362" s="35">
        <f t="shared" si="34"/>
        <v>31.20383</v>
      </c>
      <c r="G362" s="36">
        <f t="shared" si="32"/>
        <v>1.3992296633280001</v>
      </c>
      <c r="H362" s="10" t="s">
        <v>69</v>
      </c>
      <c r="I362" s="36">
        <v>35.87054</v>
      </c>
      <c r="J362" s="35">
        <v>19.29584</v>
      </c>
      <c r="K362" s="35">
        <v>38.44511</v>
      </c>
      <c r="L362" s="11"/>
    </row>
    <row r="363" spans="1:12" ht="24">
      <c r="A363" s="10">
        <v>27</v>
      </c>
      <c r="B363" s="92">
        <v>22289</v>
      </c>
      <c r="C363" s="35">
        <v>442.51</v>
      </c>
      <c r="D363" s="35">
        <v>0.838</v>
      </c>
      <c r="E363" s="35">
        <f t="shared" si="33"/>
        <v>0.0724032</v>
      </c>
      <c r="F363" s="35">
        <f t="shared" si="34"/>
        <v>45.57658</v>
      </c>
      <c r="G363" s="36">
        <f t="shared" si="32"/>
        <v>3.299890237056</v>
      </c>
      <c r="H363" s="10" t="s">
        <v>70</v>
      </c>
      <c r="I363" s="36">
        <v>40.37338</v>
      </c>
      <c r="J363" s="35">
        <v>54.02182</v>
      </c>
      <c r="K363" s="35">
        <v>42.33454</v>
      </c>
      <c r="L363" s="11"/>
    </row>
    <row r="364" spans="1:12" ht="24">
      <c r="A364" s="10">
        <v>28</v>
      </c>
      <c r="B364" s="92">
        <v>22298</v>
      </c>
      <c r="C364" s="35">
        <v>442.54</v>
      </c>
      <c r="D364" s="35">
        <v>0.992</v>
      </c>
      <c r="E364" s="35">
        <f t="shared" si="33"/>
        <v>0.0857088</v>
      </c>
      <c r="F364" s="35">
        <f t="shared" si="34"/>
        <v>44.310186666666674</v>
      </c>
      <c r="G364" s="36">
        <f t="shared" si="32"/>
        <v>3.7977729269760006</v>
      </c>
      <c r="H364" s="10" t="s">
        <v>71</v>
      </c>
      <c r="I364" s="36">
        <v>44.75183</v>
      </c>
      <c r="J364" s="35">
        <v>43.52988</v>
      </c>
      <c r="K364" s="35">
        <v>44.64885</v>
      </c>
      <c r="L364" s="11"/>
    </row>
    <row r="365" spans="1:12" ht="24">
      <c r="A365" s="10">
        <v>29</v>
      </c>
      <c r="B365" s="92">
        <v>22307</v>
      </c>
      <c r="C365" s="35">
        <v>442.51</v>
      </c>
      <c r="D365" s="35">
        <v>0.805</v>
      </c>
      <c r="E365" s="35">
        <f t="shared" si="33"/>
        <v>0.069552</v>
      </c>
      <c r="F365" s="35">
        <f t="shared" si="34"/>
        <v>58.35154333333333</v>
      </c>
      <c r="G365" s="36">
        <f t="shared" si="32"/>
        <v>4.05846654192</v>
      </c>
      <c r="H365" s="10" t="s">
        <v>72</v>
      </c>
      <c r="I365" s="36">
        <v>55.96115</v>
      </c>
      <c r="J365" s="35">
        <v>59.05389</v>
      </c>
      <c r="K365" s="35">
        <v>60.03959</v>
      </c>
      <c r="L365" s="11"/>
    </row>
    <row r="366" spans="1:12" ht="24">
      <c r="A366" s="10">
        <v>30</v>
      </c>
      <c r="B366" s="92">
        <v>22326</v>
      </c>
      <c r="C366" s="35">
        <v>442.5</v>
      </c>
      <c r="D366" s="35">
        <v>0.827</v>
      </c>
      <c r="E366" s="35">
        <f t="shared" si="33"/>
        <v>0.0714528</v>
      </c>
      <c r="F366" s="35">
        <f t="shared" si="34"/>
        <v>19.33806333333333</v>
      </c>
      <c r="G366" s="35">
        <f t="shared" si="32"/>
        <v>1.3817587717439999</v>
      </c>
      <c r="H366" s="10" t="s">
        <v>73</v>
      </c>
      <c r="I366" s="36">
        <v>22.65563</v>
      </c>
      <c r="J366" s="35">
        <v>22.58186</v>
      </c>
      <c r="K366" s="35">
        <v>12.7767</v>
      </c>
      <c r="L366" s="11"/>
    </row>
    <row r="367" spans="1:12" ht="24">
      <c r="A367" s="10">
        <v>31</v>
      </c>
      <c r="B367" s="92">
        <v>22331</v>
      </c>
      <c r="C367" s="35">
        <v>442.5</v>
      </c>
      <c r="D367" s="35">
        <v>0.84</v>
      </c>
      <c r="E367" s="35">
        <f t="shared" si="33"/>
        <v>0.072576</v>
      </c>
      <c r="F367" s="35">
        <f t="shared" si="34"/>
        <v>21.766406666666665</v>
      </c>
      <c r="G367" s="35">
        <f t="shared" si="32"/>
        <v>1.57971873024</v>
      </c>
      <c r="H367" s="10" t="s">
        <v>96</v>
      </c>
      <c r="I367" s="36">
        <v>17.14177</v>
      </c>
      <c r="J367" s="35">
        <v>29.97507</v>
      </c>
      <c r="K367" s="35">
        <v>18.18238</v>
      </c>
      <c r="L367" s="11"/>
    </row>
    <row r="368" spans="1:12" ht="24">
      <c r="A368" s="10">
        <v>32</v>
      </c>
      <c r="B368" s="92">
        <v>22339</v>
      </c>
      <c r="C368" s="35">
        <v>442.51</v>
      </c>
      <c r="D368" s="35">
        <v>0.805</v>
      </c>
      <c r="E368" s="35">
        <f t="shared" si="33"/>
        <v>0.069552</v>
      </c>
      <c r="F368" s="35">
        <f t="shared" si="34"/>
        <v>27.141616666666668</v>
      </c>
      <c r="G368" s="35">
        <f t="shared" si="32"/>
        <v>1.8877537224</v>
      </c>
      <c r="H368" s="10" t="s">
        <v>97</v>
      </c>
      <c r="I368" s="36">
        <v>31.23751</v>
      </c>
      <c r="J368" s="35">
        <v>30.3614</v>
      </c>
      <c r="K368" s="35">
        <v>19.82594</v>
      </c>
      <c r="L368" s="11"/>
    </row>
    <row r="369" spans="1:12" ht="24">
      <c r="A369" s="10">
        <v>33</v>
      </c>
      <c r="B369" s="92">
        <v>22361</v>
      </c>
      <c r="C369" s="35">
        <v>442.49</v>
      </c>
      <c r="D369" s="35">
        <v>0.735</v>
      </c>
      <c r="E369" s="35">
        <f t="shared" si="33"/>
        <v>0.063504</v>
      </c>
      <c r="F369" s="35">
        <f t="shared" si="34"/>
        <v>28.748256666666666</v>
      </c>
      <c r="G369" s="35">
        <f t="shared" si="32"/>
        <v>1.82562929136</v>
      </c>
      <c r="H369" s="10" t="s">
        <v>98</v>
      </c>
      <c r="I369" s="36">
        <v>26.2987</v>
      </c>
      <c r="J369" s="35">
        <v>30.64227</v>
      </c>
      <c r="K369" s="35">
        <v>29.3038</v>
      </c>
      <c r="L369" s="11"/>
    </row>
    <row r="370" spans="1:11" s="162" customFormat="1" ht="24.75" thickBot="1">
      <c r="A370" s="158">
        <v>34</v>
      </c>
      <c r="B370" s="159">
        <v>22367</v>
      </c>
      <c r="C370" s="160">
        <v>442.49</v>
      </c>
      <c r="D370" s="160">
        <v>0.655</v>
      </c>
      <c r="E370" s="160">
        <f t="shared" si="33"/>
        <v>0.056592</v>
      </c>
      <c r="F370" s="160">
        <f t="shared" si="34"/>
        <v>28.684680000000004</v>
      </c>
      <c r="G370" s="160">
        <f t="shared" si="32"/>
        <v>1.6233234105600003</v>
      </c>
      <c r="H370" s="158" t="s">
        <v>107</v>
      </c>
      <c r="I370" s="161">
        <v>29.09796</v>
      </c>
      <c r="J370" s="160">
        <v>21.45354</v>
      </c>
      <c r="K370" s="160">
        <v>35.50254</v>
      </c>
    </row>
    <row r="371" spans="1:12" ht="24">
      <c r="A371" s="10">
        <v>1</v>
      </c>
      <c r="B371" s="92">
        <v>22381</v>
      </c>
      <c r="C371" s="35">
        <v>442.48</v>
      </c>
      <c r="D371" s="35">
        <v>0.747</v>
      </c>
      <c r="E371" s="35">
        <f t="shared" si="33"/>
        <v>0.06454080000000001</v>
      </c>
      <c r="F371" s="35">
        <f t="shared" si="34"/>
        <v>6.380486666666666</v>
      </c>
      <c r="G371" s="35">
        <f t="shared" si="32"/>
        <v>0.411801713856</v>
      </c>
      <c r="H371" s="10" t="s">
        <v>74</v>
      </c>
      <c r="I371" s="36">
        <v>6.03479</v>
      </c>
      <c r="J371" s="35">
        <v>12.07532</v>
      </c>
      <c r="K371" s="35">
        <v>1.03135</v>
      </c>
      <c r="L371" s="11"/>
    </row>
    <row r="372" spans="1:12" ht="24">
      <c r="A372" s="10">
        <v>2</v>
      </c>
      <c r="B372" s="92">
        <v>22396</v>
      </c>
      <c r="C372" s="35">
        <v>442.48</v>
      </c>
      <c r="D372" s="35">
        <v>0.758</v>
      </c>
      <c r="E372" s="35">
        <f t="shared" si="33"/>
        <v>0.0654912</v>
      </c>
      <c r="F372" s="35">
        <f t="shared" si="34"/>
        <v>65.00719333333333</v>
      </c>
      <c r="G372" s="35">
        <f t="shared" si="32"/>
        <v>4.257399100032</v>
      </c>
      <c r="H372" s="10" t="s">
        <v>41</v>
      </c>
      <c r="I372" s="36">
        <v>57.85986</v>
      </c>
      <c r="J372" s="35">
        <v>62.30622</v>
      </c>
      <c r="K372" s="35">
        <v>74.8555</v>
      </c>
      <c r="L372" s="11"/>
    </row>
    <row r="373" spans="1:12" ht="24">
      <c r="A373" s="10">
        <v>3</v>
      </c>
      <c r="B373" s="92">
        <v>22403</v>
      </c>
      <c r="C373" s="35">
        <v>442.48</v>
      </c>
      <c r="D373" s="35">
        <v>5.922</v>
      </c>
      <c r="E373" s="35">
        <f t="shared" si="33"/>
        <v>0.5116608</v>
      </c>
      <c r="F373" s="35">
        <f t="shared" si="34"/>
        <v>741.4161766666666</v>
      </c>
      <c r="G373" s="35">
        <f t="shared" si="32"/>
        <v>379.353594086208</v>
      </c>
      <c r="H373" s="10" t="s">
        <v>75</v>
      </c>
      <c r="I373" s="36">
        <v>696.02928</v>
      </c>
      <c r="J373" s="35">
        <v>832.90165</v>
      </c>
      <c r="K373" s="35">
        <v>695.3176</v>
      </c>
      <c r="L373" s="11"/>
    </row>
    <row r="374" spans="1:12" ht="24">
      <c r="A374" s="10">
        <v>4</v>
      </c>
      <c r="B374" s="92">
        <v>22423</v>
      </c>
      <c r="C374" s="35">
        <v>442.5</v>
      </c>
      <c r="D374" s="35">
        <v>0.655</v>
      </c>
      <c r="E374" s="35">
        <f t="shared" si="33"/>
        <v>0.056592</v>
      </c>
      <c r="F374" s="35">
        <f t="shared" si="34"/>
        <v>129.67923</v>
      </c>
      <c r="G374" s="35">
        <f t="shared" si="32"/>
        <v>7.33880698416</v>
      </c>
      <c r="H374" s="10" t="s">
        <v>76</v>
      </c>
      <c r="I374" s="36">
        <v>114.09323</v>
      </c>
      <c r="J374" s="35">
        <v>134.89713</v>
      </c>
      <c r="K374" s="35">
        <v>140.04733</v>
      </c>
      <c r="L374" s="11"/>
    </row>
    <row r="375" spans="1:12" ht="24">
      <c r="A375" s="10">
        <v>5</v>
      </c>
      <c r="B375" s="92">
        <v>22445</v>
      </c>
      <c r="C375" s="35">
        <v>442.59</v>
      </c>
      <c r="D375" s="35">
        <v>0.765</v>
      </c>
      <c r="E375" s="35">
        <f t="shared" si="33"/>
        <v>0.066096</v>
      </c>
      <c r="F375" s="35">
        <f t="shared" si="34"/>
        <v>126.93814333333334</v>
      </c>
      <c r="G375" s="35">
        <f t="shared" si="32"/>
        <v>8.39010352176</v>
      </c>
      <c r="H375" s="10" t="s">
        <v>77</v>
      </c>
      <c r="I375" s="36">
        <v>130.74975</v>
      </c>
      <c r="J375" s="35">
        <v>128.72367</v>
      </c>
      <c r="K375" s="35">
        <v>121.34101</v>
      </c>
      <c r="L375" s="11"/>
    </row>
    <row r="376" spans="1:12" ht="24">
      <c r="A376" s="10">
        <v>6</v>
      </c>
      <c r="B376" s="92">
        <v>22452</v>
      </c>
      <c r="C376" s="35">
        <v>442.66</v>
      </c>
      <c r="D376" s="35">
        <v>1.31</v>
      </c>
      <c r="E376" s="35">
        <f t="shared" si="33"/>
        <v>0.113184</v>
      </c>
      <c r="F376" s="35">
        <f t="shared" si="34"/>
        <v>55.03266</v>
      </c>
      <c r="G376" s="35">
        <f t="shared" si="32"/>
        <v>6.22881658944</v>
      </c>
      <c r="H376" s="10" t="s">
        <v>78</v>
      </c>
      <c r="I376" s="36">
        <v>59.47875</v>
      </c>
      <c r="J376" s="35">
        <v>43.98827</v>
      </c>
      <c r="K376" s="35">
        <v>61.63096</v>
      </c>
      <c r="L376" s="11"/>
    </row>
    <row r="377" spans="1:12" ht="24">
      <c r="A377" s="10">
        <v>7</v>
      </c>
      <c r="B377" s="92">
        <v>22471</v>
      </c>
      <c r="C377" s="35">
        <v>442.59</v>
      </c>
      <c r="D377" s="35">
        <v>0.759</v>
      </c>
      <c r="E377" s="35">
        <f t="shared" si="33"/>
        <v>0.0655776</v>
      </c>
      <c r="F377" s="35">
        <f t="shared" si="34"/>
        <v>170.99496</v>
      </c>
      <c r="G377" s="35">
        <f t="shared" si="32"/>
        <v>11.213439088896</v>
      </c>
      <c r="H377" s="10" t="s">
        <v>79</v>
      </c>
      <c r="I377" s="36">
        <v>165.15087</v>
      </c>
      <c r="J377" s="35">
        <v>174.25072</v>
      </c>
      <c r="K377" s="35">
        <v>173.58329</v>
      </c>
      <c r="L377" s="11"/>
    </row>
    <row r="378" spans="1:12" ht="24">
      <c r="A378" s="10">
        <v>8</v>
      </c>
      <c r="B378" s="92">
        <v>22478</v>
      </c>
      <c r="C378" s="35">
        <v>442.56</v>
      </c>
      <c r="D378" s="35">
        <v>0.749</v>
      </c>
      <c r="E378" s="35">
        <f t="shared" si="33"/>
        <v>0.06471360000000001</v>
      </c>
      <c r="F378" s="35">
        <f t="shared" si="34"/>
        <v>168.68097333333333</v>
      </c>
      <c r="G378" s="35">
        <f t="shared" si="32"/>
        <v>10.915953035904002</v>
      </c>
      <c r="H378" s="10" t="s">
        <v>80</v>
      </c>
      <c r="I378" s="36">
        <v>172.11351</v>
      </c>
      <c r="J378" s="35">
        <v>156.09314</v>
      </c>
      <c r="K378" s="35">
        <v>177.83627</v>
      </c>
      <c r="L378" s="11"/>
    </row>
    <row r="379" spans="1:12" ht="24">
      <c r="A379" s="10">
        <v>9</v>
      </c>
      <c r="B379" s="92">
        <v>22485</v>
      </c>
      <c r="C379" s="35">
        <v>442.68</v>
      </c>
      <c r="D379" s="35">
        <v>2.758</v>
      </c>
      <c r="E379" s="35">
        <f t="shared" si="33"/>
        <v>0.2382912</v>
      </c>
      <c r="F379" s="35">
        <f t="shared" si="34"/>
        <v>150.85297666666665</v>
      </c>
      <c r="G379" s="35">
        <f t="shared" si="32"/>
        <v>35.946936833471995</v>
      </c>
      <c r="H379" s="10" t="s">
        <v>81</v>
      </c>
      <c r="I379" s="36">
        <v>140.95082</v>
      </c>
      <c r="J379" s="35">
        <v>165.08796</v>
      </c>
      <c r="K379" s="35">
        <v>146.52015</v>
      </c>
      <c r="L379" s="11"/>
    </row>
    <row r="380" spans="1:12" ht="24">
      <c r="A380" s="10">
        <v>10</v>
      </c>
      <c r="B380" s="92">
        <v>22496</v>
      </c>
      <c r="C380" s="35">
        <v>442.64</v>
      </c>
      <c r="D380" s="35">
        <v>1.488</v>
      </c>
      <c r="E380" s="35">
        <f t="shared" si="33"/>
        <v>0.12856320000000002</v>
      </c>
      <c r="F380" s="35">
        <f t="shared" si="34"/>
        <v>544.12683</v>
      </c>
      <c r="G380" s="35">
        <f t="shared" si="32"/>
        <v>69.95468647065601</v>
      </c>
      <c r="H380" s="10" t="s">
        <v>82</v>
      </c>
      <c r="I380" s="36">
        <v>574.11626</v>
      </c>
      <c r="J380" s="35">
        <v>577.22502</v>
      </c>
      <c r="K380" s="35">
        <v>481.03921</v>
      </c>
      <c r="L380" s="11"/>
    </row>
    <row r="381" spans="1:12" ht="24">
      <c r="A381" s="10">
        <v>11</v>
      </c>
      <c r="B381" s="92">
        <v>22507</v>
      </c>
      <c r="C381" s="35">
        <v>442.59</v>
      </c>
      <c r="D381" s="35">
        <v>0.864</v>
      </c>
      <c r="E381" s="35">
        <f t="shared" si="33"/>
        <v>0.0746496</v>
      </c>
      <c r="F381" s="35">
        <f t="shared" si="34"/>
        <v>547.5572233333334</v>
      </c>
      <c r="G381" s="35">
        <f t="shared" si="32"/>
        <v>40.874927698944</v>
      </c>
      <c r="H381" s="10" t="s">
        <v>83</v>
      </c>
      <c r="I381" s="36">
        <v>534.91572</v>
      </c>
      <c r="J381" s="35">
        <v>499.15893</v>
      </c>
      <c r="K381" s="35">
        <v>608.59702</v>
      </c>
      <c r="L381" s="11"/>
    </row>
    <row r="382" spans="1:12" ht="24">
      <c r="A382" s="10">
        <v>12</v>
      </c>
      <c r="B382" s="92">
        <v>22511</v>
      </c>
      <c r="C382" s="35">
        <v>443.175</v>
      </c>
      <c r="D382" s="35">
        <v>36.02</v>
      </c>
      <c r="E382" s="35">
        <f t="shared" si="33"/>
        <v>3.1121280000000002</v>
      </c>
      <c r="F382" s="35">
        <f t="shared" si="34"/>
        <v>2025.6755299999998</v>
      </c>
      <c r="G382" s="35">
        <f t="shared" si="32"/>
        <v>6304.1615358278395</v>
      </c>
      <c r="H382" s="10" t="s">
        <v>84</v>
      </c>
      <c r="I382" s="36">
        <v>1672.02455</v>
      </c>
      <c r="J382" s="35">
        <v>2618.69666</v>
      </c>
      <c r="K382" s="35">
        <v>1786.30538</v>
      </c>
      <c r="L382" s="11"/>
    </row>
    <row r="383" spans="1:12" ht="24">
      <c r="A383" s="10">
        <v>13</v>
      </c>
      <c r="B383" s="92">
        <v>22515</v>
      </c>
      <c r="C383" s="35">
        <v>442.77</v>
      </c>
      <c r="D383" s="35">
        <v>2.163</v>
      </c>
      <c r="E383" s="35">
        <f t="shared" si="33"/>
        <v>0.1868832</v>
      </c>
      <c r="F383" s="35">
        <f t="shared" si="34"/>
        <v>6388.999373333333</v>
      </c>
      <c r="G383" s="35">
        <f t="shared" si="32"/>
        <v>1193.996647686528</v>
      </c>
      <c r="H383" s="10" t="s">
        <v>85</v>
      </c>
      <c r="I383" s="36">
        <v>5497.39755</v>
      </c>
      <c r="J383" s="35">
        <v>9240.20975</v>
      </c>
      <c r="K383" s="35">
        <v>4429.39082</v>
      </c>
      <c r="L383" s="11"/>
    </row>
    <row r="384" spans="1:12" ht="24">
      <c r="A384" s="10">
        <v>14</v>
      </c>
      <c r="B384" s="92">
        <v>22529</v>
      </c>
      <c r="C384" s="35">
        <v>442.7</v>
      </c>
      <c r="D384" s="35">
        <v>1.861</v>
      </c>
      <c r="E384" s="35">
        <f t="shared" si="33"/>
        <v>0.1607904</v>
      </c>
      <c r="F384" s="35">
        <f t="shared" si="34"/>
        <v>58.45419666666667</v>
      </c>
      <c r="G384" s="35">
        <f t="shared" si="32"/>
        <v>9.398873663712001</v>
      </c>
      <c r="H384" s="10" t="s">
        <v>86</v>
      </c>
      <c r="I384" s="36">
        <v>56.78555</v>
      </c>
      <c r="J384" s="35">
        <v>67.33138</v>
      </c>
      <c r="K384" s="35">
        <v>51.24566</v>
      </c>
      <c r="L384" s="11"/>
    </row>
    <row r="385" spans="1:12" ht="24">
      <c r="A385" s="10">
        <v>15</v>
      </c>
      <c r="B385" s="92">
        <v>22534</v>
      </c>
      <c r="C385" s="35">
        <v>442.995</v>
      </c>
      <c r="D385" s="35">
        <v>6.594</v>
      </c>
      <c r="E385" s="35">
        <f t="shared" si="33"/>
        <v>0.5697216</v>
      </c>
      <c r="F385" s="35">
        <f t="shared" si="34"/>
        <v>68.04212666666668</v>
      </c>
      <c r="G385" s="35">
        <f t="shared" si="32"/>
        <v>38.76506927193601</v>
      </c>
      <c r="H385" s="10" t="s">
        <v>87</v>
      </c>
      <c r="I385" s="36">
        <v>62.93475</v>
      </c>
      <c r="J385" s="35">
        <v>73.68848</v>
      </c>
      <c r="K385" s="35">
        <v>67.50315</v>
      </c>
      <c r="L385" s="11"/>
    </row>
    <row r="386" spans="1:12" ht="24">
      <c r="A386" s="10">
        <v>16</v>
      </c>
      <c r="B386" s="92">
        <v>22545</v>
      </c>
      <c r="C386" s="35">
        <v>442.72</v>
      </c>
      <c r="D386" s="35">
        <v>1.96</v>
      </c>
      <c r="E386" s="35">
        <f t="shared" si="33"/>
        <v>0.169344</v>
      </c>
      <c r="F386" s="35">
        <f t="shared" si="34"/>
        <v>59.20307</v>
      </c>
      <c r="G386" s="35">
        <f t="shared" si="32"/>
        <v>10.02568468608</v>
      </c>
      <c r="H386" s="10" t="s">
        <v>88</v>
      </c>
      <c r="I386" s="36">
        <v>72.46646</v>
      </c>
      <c r="J386" s="35">
        <v>60.45949</v>
      </c>
      <c r="K386" s="35">
        <v>44.68326</v>
      </c>
      <c r="L386" s="11"/>
    </row>
    <row r="387" spans="1:12" ht="24">
      <c r="A387" s="10">
        <v>17</v>
      </c>
      <c r="B387" s="92">
        <v>22557</v>
      </c>
      <c r="C387" s="35">
        <v>442.93</v>
      </c>
      <c r="D387" s="35">
        <v>6.303</v>
      </c>
      <c r="E387" s="35">
        <f t="shared" si="33"/>
        <v>0.5445792</v>
      </c>
      <c r="F387" s="35">
        <f t="shared" si="34"/>
        <v>51.428066666666666</v>
      </c>
      <c r="G387" s="35">
        <f t="shared" si="32"/>
        <v>28.006655402880003</v>
      </c>
      <c r="H387" s="10" t="s">
        <v>89</v>
      </c>
      <c r="I387" s="36">
        <v>74.05267</v>
      </c>
      <c r="J387" s="35">
        <v>40.13213</v>
      </c>
      <c r="K387" s="35">
        <v>40.0994</v>
      </c>
      <c r="L387" s="11"/>
    </row>
    <row r="388" spans="1:12" ht="24">
      <c r="A388" s="10">
        <v>18</v>
      </c>
      <c r="B388" s="92">
        <v>22565</v>
      </c>
      <c r="C388" s="35">
        <v>442.68</v>
      </c>
      <c r="D388" s="35">
        <v>1.469</v>
      </c>
      <c r="E388" s="35">
        <f t="shared" si="33"/>
        <v>0.12692160000000002</v>
      </c>
      <c r="F388" s="35">
        <f t="shared" si="34"/>
        <v>51.18884666666667</v>
      </c>
      <c r="G388" s="35">
        <f t="shared" si="32"/>
        <v>6.496970321088002</v>
      </c>
      <c r="H388" s="10" t="s">
        <v>90</v>
      </c>
      <c r="I388" s="36">
        <v>47.68734</v>
      </c>
      <c r="J388" s="35">
        <v>54.90555</v>
      </c>
      <c r="K388" s="35">
        <v>50.97365</v>
      </c>
      <c r="L388" s="11"/>
    </row>
    <row r="389" spans="1:12" ht="24">
      <c r="A389" s="10">
        <v>19</v>
      </c>
      <c r="B389" s="92">
        <v>22576</v>
      </c>
      <c r="C389" s="35">
        <v>442.65</v>
      </c>
      <c r="D389" s="35">
        <v>1.488</v>
      </c>
      <c r="E389" s="35">
        <f t="shared" si="33"/>
        <v>0.12856320000000002</v>
      </c>
      <c r="F389" s="35">
        <f t="shared" si="34"/>
        <v>47.80695</v>
      </c>
      <c r="G389" s="35">
        <f t="shared" si="32"/>
        <v>6.146214474240001</v>
      </c>
      <c r="H389" s="10" t="s">
        <v>91</v>
      </c>
      <c r="I389" s="36">
        <v>58.08836</v>
      </c>
      <c r="J389" s="35">
        <v>36.34556</v>
      </c>
      <c r="K389" s="35">
        <v>48.98693</v>
      </c>
      <c r="L389" s="11"/>
    </row>
    <row r="390" spans="1:12" ht="24">
      <c r="A390" s="10">
        <v>20</v>
      </c>
      <c r="B390" s="92">
        <v>22592</v>
      </c>
      <c r="C390" s="35">
        <v>442.6</v>
      </c>
      <c r="D390" s="35">
        <v>0.962</v>
      </c>
      <c r="E390" s="35">
        <f t="shared" si="33"/>
        <v>0.0831168</v>
      </c>
      <c r="F390" s="35">
        <f t="shared" si="34"/>
        <v>14.045430000000001</v>
      </c>
      <c r="G390" s="35">
        <f t="shared" si="32"/>
        <v>1.1674111962240001</v>
      </c>
      <c r="H390" s="10" t="s">
        <v>92</v>
      </c>
      <c r="I390" s="36">
        <v>11.01483</v>
      </c>
      <c r="J390" s="35">
        <v>23.61322</v>
      </c>
      <c r="K390" s="35">
        <v>7.50824</v>
      </c>
      <c r="L390" s="11"/>
    </row>
    <row r="391" spans="1:12" ht="24">
      <c r="A391" s="10">
        <v>21</v>
      </c>
      <c r="B391" s="92">
        <v>22600</v>
      </c>
      <c r="C391" s="35">
        <v>442.63</v>
      </c>
      <c r="D391" s="35">
        <v>1.254</v>
      </c>
      <c r="E391" s="35">
        <f t="shared" si="33"/>
        <v>0.1083456</v>
      </c>
      <c r="F391" s="35">
        <f t="shared" si="34"/>
        <v>30.08988666666667</v>
      </c>
      <c r="G391" s="35">
        <f t="shared" si="32"/>
        <v>3.260106824832</v>
      </c>
      <c r="H391" s="10" t="s">
        <v>65</v>
      </c>
      <c r="I391" s="36">
        <v>37</v>
      </c>
      <c r="J391" s="35">
        <v>15.57065</v>
      </c>
      <c r="K391" s="35">
        <v>37.69901</v>
      </c>
      <c r="L391" s="11"/>
    </row>
    <row r="392" spans="1:12" ht="24">
      <c r="A392" s="10">
        <v>22</v>
      </c>
      <c r="B392" s="92">
        <v>22608</v>
      </c>
      <c r="C392" s="35">
        <v>442.6</v>
      </c>
      <c r="D392" s="35">
        <v>0.894</v>
      </c>
      <c r="E392" s="35">
        <f t="shared" si="33"/>
        <v>0.07724160000000001</v>
      </c>
      <c r="F392" s="35">
        <f t="shared" si="34"/>
        <v>15.647836666666668</v>
      </c>
      <c r="G392" s="35">
        <f t="shared" si="32"/>
        <v>1.2086639406720003</v>
      </c>
      <c r="H392" s="10" t="s">
        <v>93</v>
      </c>
      <c r="I392" s="36">
        <v>18.07172</v>
      </c>
      <c r="J392" s="35">
        <v>9.22542</v>
      </c>
      <c r="K392" s="35">
        <v>19.64637</v>
      </c>
      <c r="L392" s="11"/>
    </row>
    <row r="393" spans="1:13" ht="24">
      <c r="A393" s="10">
        <v>23</v>
      </c>
      <c r="B393" s="92">
        <v>22621</v>
      </c>
      <c r="C393" s="35">
        <v>442.56</v>
      </c>
      <c r="D393" s="35">
        <v>0.844</v>
      </c>
      <c r="E393" s="35">
        <f t="shared" si="33"/>
        <v>0.0729216</v>
      </c>
      <c r="F393" s="35">
        <f t="shared" si="34"/>
        <v>111.09345</v>
      </c>
      <c r="G393" s="35">
        <f t="shared" si="32"/>
        <v>8.10111212352</v>
      </c>
      <c r="H393" s="10" t="s">
        <v>94</v>
      </c>
      <c r="I393" s="36">
        <v>113.90488</v>
      </c>
      <c r="J393" s="35">
        <v>108.64141</v>
      </c>
      <c r="K393" s="35">
        <v>110.73406</v>
      </c>
      <c r="L393" s="11"/>
      <c r="M393" s="1" t="s">
        <v>142</v>
      </c>
    </row>
    <row r="394" spans="1:12" ht="24">
      <c r="A394" s="10">
        <v>24</v>
      </c>
      <c r="B394" s="92">
        <v>22629</v>
      </c>
      <c r="C394" s="35">
        <v>442.58</v>
      </c>
      <c r="D394" s="35">
        <v>0.998</v>
      </c>
      <c r="E394" s="35">
        <f t="shared" si="33"/>
        <v>0.0862272</v>
      </c>
      <c r="F394" s="35">
        <f t="shared" si="34"/>
        <v>168.55894333333333</v>
      </c>
      <c r="G394" s="35">
        <f t="shared" si="32"/>
        <v>14.534365718592001</v>
      </c>
      <c r="H394" s="10" t="s">
        <v>95</v>
      </c>
      <c r="I394" s="36">
        <v>152.29192</v>
      </c>
      <c r="J394" s="35">
        <v>188.28375</v>
      </c>
      <c r="K394" s="35">
        <v>165.10116</v>
      </c>
      <c r="L394" s="11"/>
    </row>
    <row r="395" spans="1:12" ht="24">
      <c r="A395" s="10">
        <v>25</v>
      </c>
      <c r="B395" s="92">
        <v>22650</v>
      </c>
      <c r="C395" s="35">
        <v>442.55</v>
      </c>
      <c r="D395" s="35">
        <v>1.087</v>
      </c>
      <c r="E395" s="35">
        <f t="shared" si="33"/>
        <v>0.09391680000000001</v>
      </c>
      <c r="F395" s="35">
        <f t="shared" si="34"/>
        <v>170.13832666666667</v>
      </c>
      <c r="G395" s="35">
        <f t="shared" si="32"/>
        <v>15.978847197888001</v>
      </c>
      <c r="H395" s="10" t="s">
        <v>68</v>
      </c>
      <c r="I395" s="36">
        <v>164.7008</v>
      </c>
      <c r="J395" s="35">
        <v>189.47455</v>
      </c>
      <c r="K395" s="35">
        <v>156.23963</v>
      </c>
      <c r="L395" s="11"/>
    </row>
    <row r="396" spans="1:12" ht="24">
      <c r="A396" s="10">
        <v>26</v>
      </c>
      <c r="B396" s="92">
        <v>22660</v>
      </c>
      <c r="C396" s="35">
        <v>442.57</v>
      </c>
      <c r="D396" s="35">
        <v>1.207</v>
      </c>
      <c r="E396" s="35">
        <f t="shared" si="33"/>
        <v>0.10428480000000001</v>
      </c>
      <c r="F396" s="35">
        <f t="shared" si="34"/>
        <v>167.34893</v>
      </c>
      <c r="G396" s="35">
        <f t="shared" si="32"/>
        <v>17.451949695264002</v>
      </c>
      <c r="H396" s="10" t="s">
        <v>69</v>
      </c>
      <c r="I396" s="36">
        <v>157.64048</v>
      </c>
      <c r="J396" s="35">
        <v>171.65043</v>
      </c>
      <c r="K396" s="35">
        <v>172.75588</v>
      </c>
      <c r="L396" s="11"/>
    </row>
    <row r="397" spans="1:12" ht="24">
      <c r="A397" s="10">
        <v>27</v>
      </c>
      <c r="B397" s="92">
        <v>22683</v>
      </c>
      <c r="C397" s="35">
        <v>442.54</v>
      </c>
      <c r="D397" s="35">
        <v>1.036</v>
      </c>
      <c r="E397" s="35">
        <f aca="true" t="shared" si="35" ref="E397:E465">D397*0.0864</f>
        <v>0.0895104</v>
      </c>
      <c r="F397" s="35">
        <f t="shared" si="34"/>
        <v>9.323506666666667</v>
      </c>
      <c r="G397" s="35">
        <f t="shared" si="32"/>
        <v>0.834550811136</v>
      </c>
      <c r="H397" s="10" t="s">
        <v>70</v>
      </c>
      <c r="I397" s="36">
        <v>7.26092</v>
      </c>
      <c r="J397" s="35">
        <v>11.20958</v>
      </c>
      <c r="K397" s="35">
        <v>9.50002</v>
      </c>
      <c r="L397" s="11"/>
    </row>
    <row r="398" spans="1:12" ht="24">
      <c r="A398" s="10">
        <v>28</v>
      </c>
      <c r="B398" s="100">
        <v>22691</v>
      </c>
      <c r="C398" s="4">
        <v>442.53</v>
      </c>
      <c r="D398" s="35">
        <v>1.019</v>
      </c>
      <c r="E398" s="35">
        <f t="shared" si="35"/>
        <v>0.0880416</v>
      </c>
      <c r="F398" s="35">
        <f t="shared" si="34"/>
        <v>2.82676</v>
      </c>
      <c r="G398" s="35">
        <f t="shared" si="32"/>
        <v>0.248872473216</v>
      </c>
      <c r="H398" s="10" t="s">
        <v>71</v>
      </c>
      <c r="I398" s="36">
        <v>0.9843</v>
      </c>
      <c r="J398" s="35">
        <v>0</v>
      </c>
      <c r="K398" s="35">
        <v>7.49598</v>
      </c>
      <c r="L398" s="11"/>
    </row>
    <row r="399" spans="1:12" ht="24">
      <c r="A399" s="10">
        <v>29</v>
      </c>
      <c r="B399" s="92">
        <v>22702</v>
      </c>
      <c r="C399" s="35">
        <v>442.52</v>
      </c>
      <c r="D399" s="35">
        <v>0.92</v>
      </c>
      <c r="E399" s="35">
        <f t="shared" si="35"/>
        <v>0.079488</v>
      </c>
      <c r="F399" s="35">
        <f t="shared" si="34"/>
        <v>12.169533333333334</v>
      </c>
      <c r="G399" s="35">
        <f t="shared" si="32"/>
        <v>0.9673318656000001</v>
      </c>
      <c r="H399" s="10" t="s">
        <v>72</v>
      </c>
      <c r="I399" s="36">
        <v>16.60455</v>
      </c>
      <c r="J399" s="35">
        <v>1.61596</v>
      </c>
      <c r="K399" s="35">
        <v>18.28809</v>
      </c>
      <c r="L399" s="11"/>
    </row>
    <row r="400" spans="1:12" ht="24">
      <c r="A400" s="10">
        <v>30</v>
      </c>
      <c r="B400" s="92">
        <v>22719</v>
      </c>
      <c r="C400" s="35">
        <v>442.5</v>
      </c>
      <c r="D400" s="35">
        <v>0.735</v>
      </c>
      <c r="E400" s="35">
        <f t="shared" si="35"/>
        <v>0.063504</v>
      </c>
      <c r="F400" s="35">
        <f t="shared" si="34"/>
        <v>27.314476666666668</v>
      </c>
      <c r="G400" s="35">
        <f t="shared" si="32"/>
        <v>1.7345785262400002</v>
      </c>
      <c r="H400" s="10" t="s">
        <v>73</v>
      </c>
      <c r="I400" s="36">
        <v>18.00657</v>
      </c>
      <c r="J400" s="35">
        <v>32.11911</v>
      </c>
      <c r="K400" s="35">
        <v>31.81775</v>
      </c>
      <c r="L400" s="11"/>
    </row>
    <row r="401" spans="1:11" s="162" customFormat="1" ht="24.75" thickBot="1">
      <c r="A401" s="158">
        <v>31</v>
      </c>
      <c r="B401" s="159">
        <v>22727</v>
      </c>
      <c r="C401" s="160">
        <v>442.5</v>
      </c>
      <c r="D401" s="160">
        <v>0.962</v>
      </c>
      <c r="E401" s="160">
        <f t="shared" si="35"/>
        <v>0.0831168</v>
      </c>
      <c r="F401" s="160">
        <f t="shared" si="34"/>
        <v>19.040396666666666</v>
      </c>
      <c r="G401" s="160">
        <f t="shared" si="32"/>
        <v>1.582576841664</v>
      </c>
      <c r="H401" s="158" t="s">
        <v>96</v>
      </c>
      <c r="I401" s="161">
        <v>16.81261</v>
      </c>
      <c r="J401" s="160">
        <v>27.33198</v>
      </c>
      <c r="K401" s="160">
        <v>12.9766</v>
      </c>
    </row>
    <row r="402" spans="1:12" ht="24">
      <c r="A402" s="10">
        <v>1</v>
      </c>
      <c r="B402" s="92">
        <v>22739</v>
      </c>
      <c r="C402" s="35">
        <v>442.48</v>
      </c>
      <c r="D402" s="35">
        <v>0.248</v>
      </c>
      <c r="E402" s="35">
        <f t="shared" si="35"/>
        <v>0.0214272</v>
      </c>
      <c r="F402" s="35">
        <f t="shared" si="34"/>
        <v>26.652986666666667</v>
      </c>
      <c r="G402" s="35">
        <f t="shared" si="32"/>
        <v>0.571098875904</v>
      </c>
      <c r="H402" s="10" t="s">
        <v>74</v>
      </c>
      <c r="I402" s="36">
        <v>23.70712</v>
      </c>
      <c r="J402" s="35">
        <v>29.5385</v>
      </c>
      <c r="K402" s="35">
        <v>26.71334</v>
      </c>
      <c r="L402" s="11"/>
    </row>
    <row r="403" spans="1:12" ht="24">
      <c r="A403" s="10">
        <v>2</v>
      </c>
      <c r="B403" s="92">
        <v>22758</v>
      </c>
      <c r="C403" s="35">
        <v>442.46</v>
      </c>
      <c r="D403" s="35">
        <v>0.215</v>
      </c>
      <c r="E403" s="35">
        <f t="shared" si="35"/>
        <v>0.018576000000000002</v>
      </c>
      <c r="F403" s="35">
        <f t="shared" si="34"/>
        <v>33.296393333333334</v>
      </c>
      <c r="G403" s="35">
        <f t="shared" si="32"/>
        <v>0.6185138025600001</v>
      </c>
      <c r="H403" s="10" t="s">
        <v>41</v>
      </c>
      <c r="I403" s="36">
        <v>41.25163</v>
      </c>
      <c r="J403" s="35">
        <v>25.85399</v>
      </c>
      <c r="K403" s="35">
        <v>32.78356</v>
      </c>
      <c r="L403" s="11"/>
    </row>
    <row r="404" spans="1:12" ht="24">
      <c r="A404" s="10">
        <v>3</v>
      </c>
      <c r="B404" s="92">
        <v>22781</v>
      </c>
      <c r="C404" s="35">
        <v>442.62</v>
      </c>
      <c r="D404" s="35">
        <v>0.223</v>
      </c>
      <c r="E404" s="35">
        <f t="shared" si="35"/>
        <v>0.0192672</v>
      </c>
      <c r="F404" s="35">
        <f t="shared" si="34"/>
        <v>31.87550333333333</v>
      </c>
      <c r="G404" s="35">
        <f t="shared" si="32"/>
        <v>0.614151697824</v>
      </c>
      <c r="H404" s="10" t="s">
        <v>75</v>
      </c>
      <c r="I404" s="36">
        <v>32.00394</v>
      </c>
      <c r="J404" s="35">
        <v>26.67565</v>
      </c>
      <c r="K404" s="35">
        <v>36.94692</v>
      </c>
      <c r="L404" s="11"/>
    </row>
    <row r="405" spans="1:12" ht="24">
      <c r="A405" s="10">
        <v>4</v>
      </c>
      <c r="B405" s="92">
        <v>22788</v>
      </c>
      <c r="C405" s="35">
        <v>442.57</v>
      </c>
      <c r="D405" s="35">
        <v>0.107</v>
      </c>
      <c r="E405" s="35">
        <f t="shared" si="35"/>
        <v>0.009244800000000001</v>
      </c>
      <c r="F405" s="35">
        <f t="shared" si="34"/>
        <v>13.361736666666667</v>
      </c>
      <c r="G405" s="35">
        <f t="shared" si="32"/>
        <v>0.12352658313600001</v>
      </c>
      <c r="H405" s="10" t="s">
        <v>76</v>
      </c>
      <c r="I405" s="36">
        <v>7.79344</v>
      </c>
      <c r="J405" s="35">
        <v>16.51504</v>
      </c>
      <c r="K405" s="35">
        <v>15.77673</v>
      </c>
      <c r="L405" s="11"/>
    </row>
    <row r="406" spans="1:12" ht="24">
      <c r="A406" s="10">
        <v>5</v>
      </c>
      <c r="B406" s="92">
        <v>22803</v>
      </c>
      <c r="C406" s="35">
        <v>442.6</v>
      </c>
      <c r="D406" s="35">
        <v>0.501</v>
      </c>
      <c r="E406" s="35">
        <f t="shared" si="35"/>
        <v>0.0432864</v>
      </c>
      <c r="F406" s="35">
        <f t="shared" si="34"/>
        <v>31.15282333333333</v>
      </c>
      <c r="G406" s="35">
        <f t="shared" si="32"/>
        <v>1.348493571936</v>
      </c>
      <c r="H406" s="10" t="s">
        <v>77</v>
      </c>
      <c r="I406" s="36">
        <v>22.27845</v>
      </c>
      <c r="J406" s="35">
        <v>40.50834</v>
      </c>
      <c r="K406" s="35">
        <v>30.67168</v>
      </c>
      <c r="L406" s="11"/>
    </row>
    <row r="407" spans="1:12" ht="24">
      <c r="A407" s="10">
        <v>6</v>
      </c>
      <c r="B407" s="92">
        <v>22814</v>
      </c>
      <c r="C407" s="35">
        <v>442.57</v>
      </c>
      <c r="D407" s="35">
        <v>0.56</v>
      </c>
      <c r="E407" s="35">
        <f t="shared" si="35"/>
        <v>0.04838400000000001</v>
      </c>
      <c r="F407" s="35">
        <f t="shared" si="34"/>
        <v>27.715926666666665</v>
      </c>
      <c r="G407" s="35">
        <f t="shared" si="32"/>
        <v>1.3410073958400002</v>
      </c>
      <c r="H407" s="10" t="s">
        <v>78</v>
      </c>
      <c r="I407" s="36">
        <v>23.4314</v>
      </c>
      <c r="J407" s="35">
        <v>25.92106</v>
      </c>
      <c r="K407" s="35">
        <v>33.79532</v>
      </c>
      <c r="L407" s="11"/>
    </row>
    <row r="408" spans="1:12" ht="24">
      <c r="A408" s="10">
        <v>7</v>
      </c>
      <c r="B408" s="92">
        <v>22818</v>
      </c>
      <c r="C408" s="35">
        <v>442.55</v>
      </c>
      <c r="D408" s="35">
        <v>0.453</v>
      </c>
      <c r="E408" s="35">
        <f t="shared" si="35"/>
        <v>0.039139200000000006</v>
      </c>
      <c r="F408" s="35">
        <f t="shared" si="34"/>
        <v>29.34132333333333</v>
      </c>
      <c r="G408" s="35">
        <f t="shared" si="32"/>
        <v>1.148395922208</v>
      </c>
      <c r="H408" s="10" t="s">
        <v>79</v>
      </c>
      <c r="I408" s="36">
        <v>29.6575</v>
      </c>
      <c r="J408" s="35">
        <v>38.01143</v>
      </c>
      <c r="K408" s="35">
        <v>20.35504</v>
      </c>
      <c r="L408" s="11"/>
    </row>
    <row r="409" spans="1:12" ht="24">
      <c r="A409" s="10">
        <v>8</v>
      </c>
      <c r="B409" s="92">
        <v>22837</v>
      </c>
      <c r="C409" s="35">
        <v>442.53</v>
      </c>
      <c r="D409" s="35">
        <v>0.489</v>
      </c>
      <c r="E409" s="35">
        <f t="shared" si="35"/>
        <v>0.0422496</v>
      </c>
      <c r="F409" s="35">
        <f t="shared" si="34"/>
        <v>299.95985333333334</v>
      </c>
      <c r="G409" s="35">
        <f t="shared" si="32"/>
        <v>12.673183819392</v>
      </c>
      <c r="H409" s="10" t="s">
        <v>80</v>
      </c>
      <c r="I409" s="36">
        <v>299.4335</v>
      </c>
      <c r="J409" s="35">
        <v>335.07814</v>
      </c>
      <c r="K409" s="35">
        <v>265.36792</v>
      </c>
      <c r="L409" s="11"/>
    </row>
    <row r="410" spans="1:12" ht="24">
      <c r="A410" s="10">
        <v>9</v>
      </c>
      <c r="B410" s="92">
        <v>22849</v>
      </c>
      <c r="C410" s="35">
        <v>442.46</v>
      </c>
      <c r="D410" s="35">
        <v>0.215</v>
      </c>
      <c r="E410" s="35">
        <f t="shared" si="35"/>
        <v>0.018576000000000002</v>
      </c>
      <c r="F410" s="35">
        <f t="shared" si="34"/>
        <v>251.39701333333332</v>
      </c>
      <c r="G410" s="35">
        <f t="shared" si="32"/>
        <v>4.669950919680001</v>
      </c>
      <c r="H410" s="10" t="s">
        <v>81</v>
      </c>
      <c r="I410" s="36">
        <v>234.46036</v>
      </c>
      <c r="J410" s="35">
        <v>226.67982</v>
      </c>
      <c r="K410" s="35">
        <v>293.05086</v>
      </c>
      <c r="L410" s="11"/>
    </row>
    <row r="411" spans="1:12" ht="24">
      <c r="A411" s="10">
        <v>10</v>
      </c>
      <c r="B411" s="92">
        <v>22863</v>
      </c>
      <c r="C411" s="35">
        <v>442.9</v>
      </c>
      <c r="D411" s="35">
        <v>7.328</v>
      </c>
      <c r="E411" s="35">
        <f t="shared" si="35"/>
        <v>0.6331392</v>
      </c>
      <c r="F411" s="35">
        <f t="shared" si="34"/>
        <v>265.77966999999995</v>
      </c>
      <c r="G411" s="35">
        <f t="shared" si="32"/>
        <v>168.27552764006398</v>
      </c>
      <c r="H411" s="10" t="s">
        <v>82</v>
      </c>
      <c r="I411" s="36">
        <v>264.25635</v>
      </c>
      <c r="J411" s="35">
        <v>263.4571</v>
      </c>
      <c r="K411" s="35">
        <v>269.62556</v>
      </c>
      <c r="L411" s="11"/>
    </row>
    <row r="412" spans="1:12" ht="24">
      <c r="A412" s="10">
        <v>11</v>
      </c>
      <c r="B412" s="92">
        <v>22872</v>
      </c>
      <c r="C412" s="35">
        <v>442.65</v>
      </c>
      <c r="D412" s="35">
        <v>2.158</v>
      </c>
      <c r="E412" s="35">
        <f t="shared" si="35"/>
        <v>0.1864512</v>
      </c>
      <c r="F412" s="35">
        <f t="shared" si="34"/>
        <v>194.62960666666666</v>
      </c>
      <c r="G412" s="35">
        <f t="shared" si="32"/>
        <v>36.288923718528004</v>
      </c>
      <c r="H412" s="10" t="s">
        <v>83</v>
      </c>
      <c r="I412" s="36">
        <v>158.90024</v>
      </c>
      <c r="J412" s="35">
        <v>205.23345</v>
      </c>
      <c r="K412" s="35">
        <v>219.75513</v>
      </c>
      <c r="L412" s="11"/>
    </row>
    <row r="413" spans="1:12" ht="24">
      <c r="A413" s="10">
        <v>12</v>
      </c>
      <c r="B413" s="92">
        <v>22880</v>
      </c>
      <c r="C413" s="35">
        <v>442.69</v>
      </c>
      <c r="D413" s="35">
        <v>2.111</v>
      </c>
      <c r="E413" s="35">
        <f t="shared" si="35"/>
        <v>0.18239040000000004</v>
      </c>
      <c r="F413" s="35">
        <f t="shared" si="34"/>
        <v>178.22205333333332</v>
      </c>
      <c r="G413" s="35">
        <f t="shared" si="32"/>
        <v>32.505991596288005</v>
      </c>
      <c r="H413" s="10" t="s">
        <v>84</v>
      </c>
      <c r="I413" s="36">
        <v>184.81112</v>
      </c>
      <c r="J413" s="35">
        <v>192.17847</v>
      </c>
      <c r="K413" s="35">
        <v>157.67657</v>
      </c>
      <c r="L413" s="11"/>
    </row>
    <row r="414" spans="1:12" ht="24">
      <c r="A414" s="10">
        <v>13</v>
      </c>
      <c r="B414" s="92">
        <v>22891</v>
      </c>
      <c r="C414" s="35">
        <v>442.7</v>
      </c>
      <c r="D414" s="35">
        <v>2.356</v>
      </c>
      <c r="E414" s="35">
        <f t="shared" si="35"/>
        <v>0.2035584</v>
      </c>
      <c r="F414" s="35">
        <f t="shared" si="34"/>
        <v>30.778916666666664</v>
      </c>
      <c r="G414" s="35">
        <f t="shared" si="32"/>
        <v>6.2653070304</v>
      </c>
      <c r="H414" s="10" t="s">
        <v>85</v>
      </c>
      <c r="I414" s="36">
        <v>28.10146</v>
      </c>
      <c r="J414" s="35">
        <v>15.15554</v>
      </c>
      <c r="K414" s="35">
        <v>49.07975</v>
      </c>
      <c r="L414" s="11"/>
    </row>
    <row r="415" spans="1:12" ht="24">
      <c r="A415" s="10">
        <v>14</v>
      </c>
      <c r="B415" s="92">
        <v>22901</v>
      </c>
      <c r="C415" s="35">
        <v>442.65</v>
      </c>
      <c r="D415" s="35">
        <v>2.158</v>
      </c>
      <c r="E415" s="35">
        <f t="shared" si="35"/>
        <v>0.1864512</v>
      </c>
      <c r="F415" s="35">
        <f t="shared" si="34"/>
        <v>49.667543333333334</v>
      </c>
      <c r="G415" s="35">
        <f t="shared" si="32"/>
        <v>9.260573055552001</v>
      </c>
      <c r="H415" s="10" t="s">
        <v>86</v>
      </c>
      <c r="I415" s="36">
        <v>46.75173</v>
      </c>
      <c r="J415" s="35">
        <v>49.58186</v>
      </c>
      <c r="K415" s="35">
        <v>52.66904</v>
      </c>
      <c r="L415" s="11"/>
    </row>
    <row r="416" spans="1:12" ht="24">
      <c r="A416" s="10">
        <v>15</v>
      </c>
      <c r="B416" s="92">
        <v>22908</v>
      </c>
      <c r="C416" s="35">
        <v>442.62</v>
      </c>
      <c r="D416" s="35">
        <v>1.454</v>
      </c>
      <c r="E416" s="35">
        <f t="shared" si="35"/>
        <v>0.1256256</v>
      </c>
      <c r="F416" s="35">
        <f t="shared" si="34"/>
        <v>44.25915666666666</v>
      </c>
      <c r="G416" s="35">
        <f t="shared" si="32"/>
        <v>5.5600831117439995</v>
      </c>
      <c r="H416" s="10" t="s">
        <v>87</v>
      </c>
      <c r="I416" s="36">
        <v>36.89199</v>
      </c>
      <c r="J416" s="35">
        <v>46.64487</v>
      </c>
      <c r="K416" s="35">
        <v>49.24061</v>
      </c>
      <c r="L416" s="11"/>
    </row>
    <row r="417" spans="1:12" ht="24">
      <c r="A417" s="10">
        <v>16</v>
      </c>
      <c r="B417" s="92">
        <v>22922</v>
      </c>
      <c r="C417" s="35">
        <v>442.55</v>
      </c>
      <c r="D417" s="35">
        <v>0.504</v>
      </c>
      <c r="E417" s="35">
        <f t="shared" si="35"/>
        <v>0.043545600000000004</v>
      </c>
      <c r="F417" s="35">
        <f t="shared" si="34"/>
        <v>59.44660666666667</v>
      </c>
      <c r="G417" s="35">
        <f t="shared" si="32"/>
        <v>2.5886381552640003</v>
      </c>
      <c r="H417" s="10" t="s">
        <v>88</v>
      </c>
      <c r="I417" s="36">
        <v>54.42465</v>
      </c>
      <c r="J417" s="35">
        <v>64.37179</v>
      </c>
      <c r="K417" s="35">
        <v>59.54338</v>
      </c>
      <c r="L417" s="11"/>
    </row>
    <row r="418" spans="1:12" ht="24">
      <c r="A418" s="10">
        <v>17</v>
      </c>
      <c r="B418" s="92">
        <v>22930</v>
      </c>
      <c r="C418" s="35">
        <v>442.56</v>
      </c>
      <c r="D418" s="35">
        <v>0.535</v>
      </c>
      <c r="E418" s="35">
        <f t="shared" si="35"/>
        <v>0.04622400000000001</v>
      </c>
      <c r="F418" s="35">
        <f t="shared" si="34"/>
        <v>72.62302000000001</v>
      </c>
      <c r="G418" s="35">
        <f aca="true" t="shared" si="36" ref="G418:G495">F418*E418</f>
        <v>3.3569264764800013</v>
      </c>
      <c r="H418" s="10" t="s">
        <v>89</v>
      </c>
      <c r="I418" s="36">
        <v>87.80894</v>
      </c>
      <c r="J418" s="35">
        <v>70.69713</v>
      </c>
      <c r="K418" s="35">
        <v>59.36299</v>
      </c>
      <c r="L418" s="11"/>
    </row>
    <row r="419" spans="1:12" ht="24">
      <c r="A419" s="10">
        <v>18</v>
      </c>
      <c r="B419" s="92">
        <v>22954</v>
      </c>
      <c r="C419" s="35">
        <v>442.53</v>
      </c>
      <c r="D419" s="35">
        <v>0.384</v>
      </c>
      <c r="E419" s="35">
        <f t="shared" si="35"/>
        <v>0.0331776</v>
      </c>
      <c r="F419" s="35">
        <f t="shared" si="34"/>
        <v>271.05187666666666</v>
      </c>
      <c r="G419" s="35">
        <f t="shared" si="36"/>
        <v>8.992850743296</v>
      </c>
      <c r="H419" s="10" t="s">
        <v>90</v>
      </c>
      <c r="I419" s="36">
        <v>235.07805</v>
      </c>
      <c r="J419" s="35">
        <v>286.70229</v>
      </c>
      <c r="K419" s="35">
        <v>291.37529</v>
      </c>
      <c r="L419" s="11"/>
    </row>
    <row r="420" spans="1:12" ht="24">
      <c r="A420" s="10">
        <v>19</v>
      </c>
      <c r="B420" s="92">
        <v>22969</v>
      </c>
      <c r="C420" s="35">
        <v>442.53</v>
      </c>
      <c r="D420" s="35">
        <v>0.47</v>
      </c>
      <c r="E420" s="35">
        <f t="shared" si="35"/>
        <v>0.040608</v>
      </c>
      <c r="F420" s="35">
        <f t="shared" si="34"/>
        <v>242.45829</v>
      </c>
      <c r="G420" s="35">
        <f t="shared" si="36"/>
        <v>9.84574624032</v>
      </c>
      <c r="H420" s="10" t="s">
        <v>91</v>
      </c>
      <c r="I420" s="36">
        <v>313.29827</v>
      </c>
      <c r="J420" s="35">
        <v>183.02181</v>
      </c>
      <c r="K420" s="35">
        <v>231.05479</v>
      </c>
      <c r="L420" s="11"/>
    </row>
    <row r="421" spans="1:12" ht="24">
      <c r="A421" s="10">
        <v>20</v>
      </c>
      <c r="B421" s="92">
        <v>22984</v>
      </c>
      <c r="C421" s="35">
        <v>442.53</v>
      </c>
      <c r="D421" s="35">
        <v>0.539</v>
      </c>
      <c r="E421" s="35">
        <f t="shared" si="35"/>
        <v>0.0465696</v>
      </c>
      <c r="F421" s="35">
        <f t="shared" si="34"/>
        <v>33.28657666666667</v>
      </c>
      <c r="G421" s="35">
        <f t="shared" si="36"/>
        <v>1.5501425607360002</v>
      </c>
      <c r="H421" s="10" t="s">
        <v>92</v>
      </c>
      <c r="I421" s="36">
        <v>23.94964</v>
      </c>
      <c r="J421" s="35">
        <v>23.5501</v>
      </c>
      <c r="K421" s="35">
        <v>52.35999</v>
      </c>
      <c r="L421" s="11"/>
    </row>
    <row r="422" spans="1:11" s="162" customFormat="1" ht="24.75" thickBot="1">
      <c r="A422" s="158">
        <v>21</v>
      </c>
      <c r="B422" s="159">
        <v>22997</v>
      </c>
      <c r="C422" s="160">
        <v>442.53</v>
      </c>
      <c r="D422" s="160">
        <v>0.56</v>
      </c>
      <c r="E422" s="160">
        <f t="shared" si="35"/>
        <v>0.04838400000000001</v>
      </c>
      <c r="F422" s="160">
        <f t="shared" si="34"/>
        <v>34.71227666666667</v>
      </c>
      <c r="G422" s="160">
        <f t="shared" si="36"/>
        <v>1.6795187942400005</v>
      </c>
      <c r="H422" s="158" t="s">
        <v>65</v>
      </c>
      <c r="I422" s="161">
        <v>37.24058</v>
      </c>
      <c r="J422" s="160">
        <v>24.59537</v>
      </c>
      <c r="K422" s="160">
        <v>42.30088</v>
      </c>
    </row>
    <row r="423" spans="1:12" s="234" customFormat="1" ht="24">
      <c r="A423" s="229">
        <v>1</v>
      </c>
      <c r="B423" s="230">
        <v>23244</v>
      </c>
      <c r="C423" s="231">
        <v>443.52</v>
      </c>
      <c r="D423" s="231">
        <v>11.55</v>
      </c>
      <c r="E423" s="231">
        <f t="shared" si="35"/>
        <v>0.9979200000000001</v>
      </c>
      <c r="F423" s="231">
        <f t="shared" si="34"/>
        <v>1051.5272666666667</v>
      </c>
      <c r="G423" s="231">
        <f t="shared" si="36"/>
        <v>1049.3400899520002</v>
      </c>
      <c r="H423" s="229" t="s">
        <v>74</v>
      </c>
      <c r="I423" s="232">
        <v>906.00496</v>
      </c>
      <c r="J423" s="231">
        <v>1041.59358</v>
      </c>
      <c r="K423" s="231">
        <v>1206.98326</v>
      </c>
      <c r="L423" s="233" t="s">
        <v>144</v>
      </c>
    </row>
    <row r="424" spans="1:12" ht="24">
      <c r="A424" s="10">
        <v>2</v>
      </c>
      <c r="B424" s="100">
        <v>23257</v>
      </c>
      <c r="C424" s="4">
        <v>443.08</v>
      </c>
      <c r="D424" s="4">
        <v>3.043</v>
      </c>
      <c r="E424" s="35">
        <f t="shared" si="35"/>
        <v>0.2629152</v>
      </c>
      <c r="F424" s="35">
        <f t="shared" si="34"/>
        <v>17.53772</v>
      </c>
      <c r="G424" s="35">
        <f t="shared" si="36"/>
        <v>4.6109331613440006</v>
      </c>
      <c r="H424" s="10" t="s">
        <v>41</v>
      </c>
      <c r="I424" s="36">
        <v>18.82811</v>
      </c>
      <c r="J424" s="35">
        <v>18.03136</v>
      </c>
      <c r="K424" s="35">
        <v>15.75369</v>
      </c>
      <c r="L424" s="11" t="s">
        <v>143</v>
      </c>
    </row>
    <row r="425" spans="1:12" ht="24">
      <c r="A425" s="10">
        <v>3</v>
      </c>
      <c r="B425" s="92">
        <v>23265</v>
      </c>
      <c r="C425" s="35">
        <v>443.03</v>
      </c>
      <c r="D425" s="35">
        <v>2.631</v>
      </c>
      <c r="E425" s="35">
        <f t="shared" si="35"/>
        <v>0.2273184</v>
      </c>
      <c r="F425" s="35">
        <f t="shared" si="34"/>
        <v>10.28192</v>
      </c>
      <c r="G425" s="35">
        <f t="shared" si="36"/>
        <v>2.337269603328</v>
      </c>
      <c r="H425" s="10" t="s">
        <v>75</v>
      </c>
      <c r="I425" s="36">
        <v>4.14064</v>
      </c>
      <c r="J425" s="35">
        <v>11.36722</v>
      </c>
      <c r="K425" s="35">
        <v>15.3379</v>
      </c>
      <c r="L425" s="11"/>
    </row>
    <row r="426" spans="1:12" ht="24">
      <c r="A426" s="10">
        <v>4</v>
      </c>
      <c r="B426" s="92">
        <v>23293</v>
      </c>
      <c r="C426" s="35">
        <v>442.96</v>
      </c>
      <c r="D426" s="35">
        <v>1.472</v>
      </c>
      <c r="E426" s="35">
        <f t="shared" si="35"/>
        <v>0.1271808</v>
      </c>
      <c r="F426" s="35">
        <f t="shared" si="34"/>
        <v>76.41855666666667</v>
      </c>
      <c r="G426" s="35">
        <f t="shared" si="36"/>
        <v>9.718973171712001</v>
      </c>
      <c r="H426" s="10" t="s">
        <v>76</v>
      </c>
      <c r="I426" s="36">
        <v>78.14964</v>
      </c>
      <c r="J426" s="35">
        <v>71.86924</v>
      </c>
      <c r="K426" s="35">
        <v>79.23679</v>
      </c>
      <c r="L426" s="11"/>
    </row>
    <row r="427" spans="1:12" ht="24">
      <c r="A427" s="10">
        <v>5</v>
      </c>
      <c r="B427" s="92">
        <v>23305</v>
      </c>
      <c r="C427" s="35">
        <v>442.98</v>
      </c>
      <c r="D427" s="35">
        <v>1.454</v>
      </c>
      <c r="E427" s="35">
        <f t="shared" si="35"/>
        <v>0.1256256</v>
      </c>
      <c r="F427" s="35">
        <f t="shared" si="34"/>
        <v>68.14182000000001</v>
      </c>
      <c r="G427" s="35">
        <f t="shared" si="36"/>
        <v>8.560357022592001</v>
      </c>
      <c r="H427" s="10" t="s">
        <v>77</v>
      </c>
      <c r="I427" s="36">
        <v>72.54497</v>
      </c>
      <c r="J427" s="35">
        <v>56.06342</v>
      </c>
      <c r="K427" s="35">
        <v>75.81707</v>
      </c>
      <c r="L427" s="11"/>
    </row>
    <row r="428" spans="1:12" ht="24">
      <c r="A428" s="10">
        <v>6</v>
      </c>
      <c r="B428" s="92">
        <v>23319</v>
      </c>
      <c r="C428" s="35">
        <v>442.97</v>
      </c>
      <c r="D428" s="35">
        <v>1.418</v>
      </c>
      <c r="E428" s="35">
        <f t="shared" si="35"/>
        <v>0.1225152</v>
      </c>
      <c r="F428" s="35">
        <f t="shared" si="34"/>
        <v>236.49018999999998</v>
      </c>
      <c r="G428" s="35">
        <f t="shared" si="36"/>
        <v>28.973642925888</v>
      </c>
      <c r="H428" s="10" t="s">
        <v>78</v>
      </c>
      <c r="I428" s="36">
        <v>241.04213</v>
      </c>
      <c r="J428" s="35">
        <v>242.93565</v>
      </c>
      <c r="K428" s="35">
        <v>225.49279</v>
      </c>
      <c r="L428" s="11"/>
    </row>
    <row r="429" spans="1:12" ht="24">
      <c r="A429" s="10">
        <v>7</v>
      </c>
      <c r="B429" s="92">
        <v>23326</v>
      </c>
      <c r="C429" s="35">
        <v>442.95</v>
      </c>
      <c r="D429" s="35">
        <v>1.454</v>
      </c>
      <c r="E429" s="35">
        <f t="shared" si="35"/>
        <v>0.1256256</v>
      </c>
      <c r="F429" s="35">
        <f t="shared" si="34"/>
        <v>233.02446666666665</v>
      </c>
      <c r="G429" s="35">
        <f t="shared" si="36"/>
        <v>29.27383843968</v>
      </c>
      <c r="H429" s="10" t="s">
        <v>79</v>
      </c>
      <c r="I429" s="36">
        <v>217.00649</v>
      </c>
      <c r="J429" s="35">
        <v>243.85218</v>
      </c>
      <c r="K429" s="35">
        <v>238.21473</v>
      </c>
      <c r="L429" s="11"/>
    </row>
    <row r="430" spans="1:12" ht="24">
      <c r="A430" s="10">
        <v>8</v>
      </c>
      <c r="B430" s="92">
        <v>23390</v>
      </c>
      <c r="C430" s="35">
        <v>442.8</v>
      </c>
      <c r="D430" s="35">
        <v>0.182</v>
      </c>
      <c r="E430" s="35">
        <f t="shared" si="35"/>
        <v>0.0157248</v>
      </c>
      <c r="F430" s="35">
        <f t="shared" si="34"/>
        <v>77.17396333333333</v>
      </c>
      <c r="G430" s="35">
        <f t="shared" si="36"/>
        <v>1.213545138624</v>
      </c>
      <c r="H430" s="10" t="s">
        <v>80</v>
      </c>
      <c r="I430" s="36">
        <v>82.78095</v>
      </c>
      <c r="J430" s="35">
        <v>68.42253</v>
      </c>
      <c r="K430" s="35">
        <v>80.31841</v>
      </c>
      <c r="L430" s="11"/>
    </row>
    <row r="431" spans="1:12" ht="24">
      <c r="A431" s="10">
        <v>9</v>
      </c>
      <c r="B431" s="92">
        <v>23410</v>
      </c>
      <c r="C431" s="35">
        <v>442.76</v>
      </c>
      <c r="D431" s="35">
        <v>0.144</v>
      </c>
      <c r="E431" s="35">
        <f t="shared" si="35"/>
        <v>0.0124416</v>
      </c>
      <c r="F431" s="35">
        <f t="shared" si="34"/>
        <v>66.94154</v>
      </c>
      <c r="G431" s="35">
        <f t="shared" si="36"/>
        <v>0.832859864064</v>
      </c>
      <c r="H431" s="10" t="s">
        <v>81</v>
      </c>
      <c r="I431" s="36">
        <v>76.65647</v>
      </c>
      <c r="J431" s="35">
        <v>68.98847</v>
      </c>
      <c r="K431" s="35">
        <v>55.17968</v>
      </c>
      <c r="L431" s="11"/>
    </row>
    <row r="432" spans="1:12" ht="24">
      <c r="A432" s="10">
        <v>10</v>
      </c>
      <c r="B432" s="92">
        <v>23431</v>
      </c>
      <c r="C432" s="35">
        <v>442.73</v>
      </c>
      <c r="D432" s="35">
        <v>0.036</v>
      </c>
      <c r="E432" s="35">
        <f t="shared" si="35"/>
        <v>0.0031104</v>
      </c>
      <c r="F432" s="35">
        <f t="shared" si="34"/>
        <v>72.34318</v>
      </c>
      <c r="G432" s="35">
        <f t="shared" si="36"/>
        <v>0.22501622707200003</v>
      </c>
      <c r="H432" s="10" t="s">
        <v>82</v>
      </c>
      <c r="I432" s="36">
        <v>82.80364</v>
      </c>
      <c r="J432" s="35">
        <v>66.99198</v>
      </c>
      <c r="K432" s="35">
        <v>67.23392</v>
      </c>
      <c r="L432" s="11"/>
    </row>
    <row r="433" spans="1:12" ht="24">
      <c r="A433" s="10">
        <v>11</v>
      </c>
      <c r="B433" s="92">
        <v>23439</v>
      </c>
      <c r="C433" s="35">
        <v>442.73</v>
      </c>
      <c r="D433" s="35">
        <v>0.054</v>
      </c>
      <c r="E433" s="35">
        <f t="shared" si="35"/>
        <v>0.0046656</v>
      </c>
      <c r="F433" s="35">
        <f t="shared" si="34"/>
        <v>38.7389</v>
      </c>
      <c r="G433" s="35">
        <f t="shared" si="36"/>
        <v>0.18074021184</v>
      </c>
      <c r="H433" s="10" t="s">
        <v>83</v>
      </c>
      <c r="I433" s="36">
        <v>42.86566</v>
      </c>
      <c r="J433" s="35">
        <v>59.07677</v>
      </c>
      <c r="K433" s="35">
        <v>14.27427</v>
      </c>
      <c r="L433" s="11"/>
    </row>
    <row r="434" spans="1:11" s="162" customFormat="1" ht="24.75" thickBot="1">
      <c r="A434" s="158">
        <v>12</v>
      </c>
      <c r="B434" s="159">
        <v>23447</v>
      </c>
      <c r="C434" s="160">
        <v>442.73</v>
      </c>
      <c r="D434" s="160">
        <v>0.037</v>
      </c>
      <c r="E434" s="160">
        <f t="shared" si="35"/>
        <v>0.0031968</v>
      </c>
      <c r="F434" s="160">
        <f t="shared" si="34"/>
        <v>21.140253333333334</v>
      </c>
      <c r="G434" s="160">
        <f t="shared" si="36"/>
        <v>0.06758116185600001</v>
      </c>
      <c r="H434" s="158" t="s">
        <v>84</v>
      </c>
      <c r="I434" s="161">
        <v>24.07401</v>
      </c>
      <c r="J434" s="160">
        <v>19.08576</v>
      </c>
      <c r="K434" s="160">
        <v>20.26099</v>
      </c>
    </row>
    <row r="435" spans="1:12" ht="24">
      <c r="A435" s="10">
        <v>1</v>
      </c>
      <c r="B435" s="92">
        <v>23472</v>
      </c>
      <c r="C435" s="35">
        <v>442.69</v>
      </c>
      <c r="D435" s="35">
        <v>0.021</v>
      </c>
      <c r="E435" s="35">
        <f t="shared" si="35"/>
        <v>0.0018144000000000003</v>
      </c>
      <c r="F435" s="35">
        <f t="shared" si="34"/>
        <v>41.563766666666666</v>
      </c>
      <c r="G435" s="35">
        <f t="shared" si="36"/>
        <v>0.07541329824000001</v>
      </c>
      <c r="H435" s="10" t="s">
        <v>74</v>
      </c>
      <c r="I435" s="36">
        <v>42.17447</v>
      </c>
      <c r="J435" s="35">
        <v>49.94649</v>
      </c>
      <c r="K435" s="35">
        <v>32.57034</v>
      </c>
      <c r="L435" s="11"/>
    </row>
    <row r="436" spans="1:12" ht="24">
      <c r="A436" s="10">
        <v>2</v>
      </c>
      <c r="B436" s="92">
        <v>23488</v>
      </c>
      <c r="C436" s="35">
        <v>441.92</v>
      </c>
      <c r="D436" s="35">
        <v>0.178</v>
      </c>
      <c r="E436" s="35">
        <f t="shared" si="35"/>
        <v>0.0153792</v>
      </c>
      <c r="F436" s="35">
        <f t="shared" si="34"/>
        <v>44.03375333333333</v>
      </c>
      <c r="G436" s="35">
        <f t="shared" si="36"/>
        <v>0.6772038992639999</v>
      </c>
      <c r="H436" s="10" t="s">
        <v>41</v>
      </c>
      <c r="I436" s="36">
        <v>43.84451</v>
      </c>
      <c r="J436" s="35">
        <v>43.38041</v>
      </c>
      <c r="K436" s="35">
        <v>44.87634</v>
      </c>
      <c r="L436" s="11"/>
    </row>
    <row r="437" spans="1:12" ht="24">
      <c r="A437" s="10">
        <v>3</v>
      </c>
      <c r="B437" s="92">
        <v>23503</v>
      </c>
      <c r="C437" s="35">
        <v>441.98</v>
      </c>
      <c r="D437" s="35">
        <v>0.152</v>
      </c>
      <c r="E437" s="35">
        <f t="shared" si="35"/>
        <v>0.0131328</v>
      </c>
      <c r="F437" s="35">
        <f t="shared" si="34"/>
        <v>44.22315</v>
      </c>
      <c r="G437" s="35">
        <f t="shared" si="36"/>
        <v>0.5807737843199999</v>
      </c>
      <c r="H437" s="10" t="s">
        <v>75</v>
      </c>
      <c r="I437" s="36">
        <v>48.9741</v>
      </c>
      <c r="J437" s="35">
        <v>33.53794</v>
      </c>
      <c r="K437" s="35">
        <v>50.15741</v>
      </c>
      <c r="L437" s="11"/>
    </row>
    <row r="438" spans="1:12" ht="24">
      <c r="A438" s="10">
        <v>4</v>
      </c>
      <c r="B438" s="92">
        <v>23515</v>
      </c>
      <c r="C438" s="35">
        <v>441.8</v>
      </c>
      <c r="D438" s="35">
        <v>0.084</v>
      </c>
      <c r="E438" s="35">
        <f t="shared" si="35"/>
        <v>0.007257600000000001</v>
      </c>
      <c r="F438" s="35">
        <f t="shared" si="34"/>
        <v>59.381993333333334</v>
      </c>
      <c r="G438" s="35">
        <f t="shared" si="36"/>
        <v>0.43097075481600006</v>
      </c>
      <c r="H438" s="10" t="s">
        <v>76</v>
      </c>
      <c r="I438" s="36">
        <v>63.9666</v>
      </c>
      <c r="J438" s="35">
        <v>57.38029</v>
      </c>
      <c r="K438" s="35">
        <v>56.79909</v>
      </c>
      <c r="L438" s="11"/>
    </row>
    <row r="439" spans="1:12" ht="24">
      <c r="A439" s="10">
        <v>5</v>
      </c>
      <c r="B439" s="92">
        <v>23536</v>
      </c>
      <c r="C439" s="35">
        <v>441.72</v>
      </c>
      <c r="D439" s="35">
        <v>0.342</v>
      </c>
      <c r="E439" s="35">
        <f t="shared" si="35"/>
        <v>0.029548800000000004</v>
      </c>
      <c r="F439" s="35">
        <f t="shared" si="34"/>
        <v>11.876399999999999</v>
      </c>
      <c r="G439" s="35">
        <f t="shared" si="36"/>
        <v>0.35093336832</v>
      </c>
      <c r="H439" s="10" t="s">
        <v>77</v>
      </c>
      <c r="I439" s="36">
        <v>12.84235</v>
      </c>
      <c r="J439" s="35">
        <v>17.04545</v>
      </c>
      <c r="K439" s="35">
        <v>5.7414</v>
      </c>
      <c r="L439" s="11"/>
    </row>
    <row r="440" spans="1:12" ht="24">
      <c r="A440" s="10">
        <v>6</v>
      </c>
      <c r="B440" s="92">
        <v>23553</v>
      </c>
      <c r="C440" s="35">
        <v>441.75</v>
      </c>
      <c r="D440" s="35">
        <v>0.442</v>
      </c>
      <c r="E440" s="35">
        <f t="shared" si="35"/>
        <v>0.0381888</v>
      </c>
      <c r="F440" s="35">
        <f t="shared" si="34"/>
        <v>16.90509666666667</v>
      </c>
      <c r="G440" s="35">
        <f t="shared" si="36"/>
        <v>0.6455853555840001</v>
      </c>
      <c r="H440" s="10" t="s">
        <v>78</v>
      </c>
      <c r="I440" s="36">
        <v>18.0146</v>
      </c>
      <c r="J440" s="35">
        <v>16.19808</v>
      </c>
      <c r="K440" s="35">
        <v>16.50261</v>
      </c>
      <c r="L440" s="11"/>
    </row>
    <row r="441" spans="1:12" ht="24">
      <c r="A441" s="10">
        <v>7</v>
      </c>
      <c r="B441" s="92">
        <v>23560</v>
      </c>
      <c r="C441" s="35">
        <v>441.69</v>
      </c>
      <c r="D441" s="35">
        <v>0.268</v>
      </c>
      <c r="E441" s="35">
        <f t="shared" si="35"/>
        <v>0.023155200000000004</v>
      </c>
      <c r="F441" s="35">
        <f t="shared" si="34"/>
        <v>13.869136666666668</v>
      </c>
      <c r="G441" s="35">
        <f t="shared" si="36"/>
        <v>0.32114263334400006</v>
      </c>
      <c r="H441" s="10" t="s">
        <v>79</v>
      </c>
      <c r="I441" s="36">
        <v>13.19261</v>
      </c>
      <c r="J441" s="35">
        <v>3.81187</v>
      </c>
      <c r="K441" s="35">
        <v>24.60293</v>
      </c>
      <c r="L441" s="11"/>
    </row>
    <row r="442" spans="1:12" ht="24">
      <c r="A442" s="10">
        <v>8</v>
      </c>
      <c r="B442" s="92">
        <v>23571</v>
      </c>
      <c r="C442" s="35">
        <v>442.07</v>
      </c>
      <c r="D442" s="35">
        <v>1.342</v>
      </c>
      <c r="E442" s="35">
        <f t="shared" si="35"/>
        <v>0.11594880000000002</v>
      </c>
      <c r="F442" s="35">
        <f t="shared" si="34"/>
        <v>29.401236666666666</v>
      </c>
      <c r="G442" s="35">
        <f t="shared" si="36"/>
        <v>3.4090381100160005</v>
      </c>
      <c r="H442" s="10" t="s">
        <v>80</v>
      </c>
      <c r="I442" s="36">
        <v>27.90313</v>
      </c>
      <c r="J442" s="35">
        <v>30.85835</v>
      </c>
      <c r="K442" s="35">
        <v>29.44223</v>
      </c>
      <c r="L442" s="11"/>
    </row>
    <row r="443" spans="1:12" ht="24">
      <c r="A443" s="10">
        <v>9</v>
      </c>
      <c r="B443" s="92">
        <v>23593</v>
      </c>
      <c r="C443" s="35">
        <v>442.03</v>
      </c>
      <c r="D443" s="35">
        <v>1.104</v>
      </c>
      <c r="E443" s="35">
        <f t="shared" si="35"/>
        <v>0.09538560000000001</v>
      </c>
      <c r="F443" s="35">
        <f t="shared" si="34"/>
        <v>41.923316666666665</v>
      </c>
      <c r="G443" s="35">
        <f t="shared" si="36"/>
        <v>3.9988807142400002</v>
      </c>
      <c r="H443" s="10" t="s">
        <v>81</v>
      </c>
      <c r="I443" s="36">
        <v>41.04653</v>
      </c>
      <c r="J443" s="35">
        <v>40.18708</v>
      </c>
      <c r="K443" s="35">
        <v>44.53634</v>
      </c>
      <c r="L443" s="11"/>
    </row>
    <row r="444" spans="1:12" ht="24">
      <c r="A444" s="10">
        <v>10</v>
      </c>
      <c r="B444" s="92">
        <v>23602</v>
      </c>
      <c r="C444" s="35">
        <v>442.39</v>
      </c>
      <c r="D444" s="35">
        <v>3.641</v>
      </c>
      <c r="E444" s="35">
        <f t="shared" si="35"/>
        <v>0.31458240000000004</v>
      </c>
      <c r="F444" s="35">
        <f t="shared" si="34"/>
        <v>46.57894666666667</v>
      </c>
      <c r="G444" s="35">
        <f t="shared" si="36"/>
        <v>14.652916831872002</v>
      </c>
      <c r="H444" s="10" t="s">
        <v>82</v>
      </c>
      <c r="I444" s="36">
        <v>39.32386</v>
      </c>
      <c r="J444" s="35">
        <v>49.6127</v>
      </c>
      <c r="K444" s="35">
        <v>50.80028</v>
      </c>
      <c r="L444" s="11"/>
    </row>
    <row r="445" spans="1:12" ht="24">
      <c r="A445" s="10">
        <v>11</v>
      </c>
      <c r="B445" s="92">
        <v>23608</v>
      </c>
      <c r="C445" s="35">
        <v>442.14</v>
      </c>
      <c r="D445" s="35">
        <v>2.356</v>
      </c>
      <c r="E445" s="35">
        <f t="shared" si="35"/>
        <v>0.2035584</v>
      </c>
      <c r="F445" s="35">
        <f t="shared" si="34"/>
        <v>45.12580666666667</v>
      </c>
      <c r="G445" s="35">
        <f t="shared" si="36"/>
        <v>9.185737003776001</v>
      </c>
      <c r="H445" s="10" t="s">
        <v>83</v>
      </c>
      <c r="I445" s="36">
        <v>39.15379</v>
      </c>
      <c r="J445" s="35">
        <v>44.12433</v>
      </c>
      <c r="K445" s="35">
        <v>52.0993</v>
      </c>
      <c r="L445" s="11"/>
    </row>
    <row r="446" spans="1:12" ht="24">
      <c r="A446" s="10">
        <v>12</v>
      </c>
      <c r="B446" s="92">
        <v>23609</v>
      </c>
      <c r="C446" s="35">
        <v>443.13</v>
      </c>
      <c r="D446" s="35">
        <v>21.627</v>
      </c>
      <c r="E446" s="35">
        <f t="shared" si="35"/>
        <v>1.8685728</v>
      </c>
      <c r="F446" s="35">
        <f t="shared" si="34"/>
        <v>1022.8398366666667</v>
      </c>
      <c r="G446" s="35">
        <f t="shared" si="36"/>
        <v>1911.2506975517758</v>
      </c>
      <c r="H446" s="10" t="s">
        <v>84</v>
      </c>
      <c r="I446" s="36">
        <v>839.13391</v>
      </c>
      <c r="J446" s="35">
        <v>1153.84615</v>
      </c>
      <c r="K446" s="35">
        <v>1075.53945</v>
      </c>
      <c r="L446" s="11"/>
    </row>
    <row r="447" spans="1:12" ht="24">
      <c r="A447" s="10">
        <v>13</v>
      </c>
      <c r="B447" s="92">
        <v>23623</v>
      </c>
      <c r="C447" s="35">
        <v>442.12</v>
      </c>
      <c r="D447" s="35">
        <v>2.031</v>
      </c>
      <c r="E447" s="35">
        <f t="shared" si="35"/>
        <v>0.17547840000000003</v>
      </c>
      <c r="F447" s="35">
        <f aca="true" t="shared" si="37" ref="F447:F495">+AVERAGE(I447:K447)</f>
        <v>93.26795333333332</v>
      </c>
      <c r="G447" s="35">
        <f t="shared" si="36"/>
        <v>16.366511222208</v>
      </c>
      <c r="H447" s="10" t="s">
        <v>85</v>
      </c>
      <c r="I447" s="36">
        <v>93.86282</v>
      </c>
      <c r="J447" s="35">
        <v>91.83541</v>
      </c>
      <c r="K447" s="35">
        <v>94.10563</v>
      </c>
      <c r="L447" s="11"/>
    </row>
    <row r="448" spans="1:12" ht="24">
      <c r="A448" s="10">
        <v>14</v>
      </c>
      <c r="B448" s="92">
        <v>23635</v>
      </c>
      <c r="C448" s="35">
        <v>442.31</v>
      </c>
      <c r="D448" s="35">
        <v>4.761</v>
      </c>
      <c r="E448" s="35">
        <f t="shared" si="35"/>
        <v>0.4113504</v>
      </c>
      <c r="F448" s="35">
        <f t="shared" si="37"/>
        <v>86.69182333333333</v>
      </c>
      <c r="G448" s="35">
        <f t="shared" si="36"/>
        <v>35.660716204896</v>
      </c>
      <c r="H448" s="10" t="s">
        <v>86</v>
      </c>
      <c r="I448" s="36">
        <v>81.36095</v>
      </c>
      <c r="J448" s="35">
        <v>90.33362</v>
      </c>
      <c r="K448" s="35">
        <v>88.3809</v>
      </c>
      <c r="L448" s="11"/>
    </row>
    <row r="449" spans="1:12" ht="24">
      <c r="A449" s="10">
        <v>15</v>
      </c>
      <c r="B449" s="92">
        <v>23644</v>
      </c>
      <c r="C449" s="35">
        <v>442.17</v>
      </c>
      <c r="D449" s="35">
        <v>2.379</v>
      </c>
      <c r="E449" s="35">
        <f t="shared" si="35"/>
        <v>0.20554560000000002</v>
      </c>
      <c r="F449" s="35">
        <f t="shared" si="37"/>
        <v>96.21519</v>
      </c>
      <c r="G449" s="35">
        <f t="shared" si="36"/>
        <v>19.776608957664003</v>
      </c>
      <c r="H449" s="10" t="s">
        <v>87</v>
      </c>
      <c r="I449" s="36">
        <v>102.5574</v>
      </c>
      <c r="J449" s="35">
        <v>91.18141</v>
      </c>
      <c r="K449" s="35">
        <v>94.90676</v>
      </c>
      <c r="L449" s="11"/>
    </row>
    <row r="450" spans="1:12" ht="24">
      <c r="A450" s="10">
        <v>16</v>
      </c>
      <c r="B450" s="92">
        <v>23656</v>
      </c>
      <c r="C450" s="35">
        <v>442.46</v>
      </c>
      <c r="D450" s="35">
        <v>3.012</v>
      </c>
      <c r="E450" s="35">
        <f t="shared" si="35"/>
        <v>0.2602368</v>
      </c>
      <c r="F450" s="35">
        <f t="shared" si="37"/>
        <v>40.73066</v>
      </c>
      <c r="G450" s="35">
        <f t="shared" si="36"/>
        <v>10.599616620288</v>
      </c>
      <c r="H450" s="10" t="s">
        <v>88</v>
      </c>
      <c r="I450" s="36">
        <v>35.60601</v>
      </c>
      <c r="J450" s="35">
        <v>32.86192</v>
      </c>
      <c r="K450" s="35">
        <v>53.72405</v>
      </c>
      <c r="L450" s="11"/>
    </row>
    <row r="451" spans="1:12" ht="24">
      <c r="A451" s="10">
        <v>17</v>
      </c>
      <c r="B451" s="92">
        <v>23662</v>
      </c>
      <c r="C451" s="35">
        <v>442.47</v>
      </c>
      <c r="D451" s="35">
        <v>3.368</v>
      </c>
      <c r="E451" s="35">
        <f t="shared" si="35"/>
        <v>0.2909952</v>
      </c>
      <c r="F451" s="35">
        <f t="shared" si="37"/>
        <v>20.867146666666667</v>
      </c>
      <c r="G451" s="35">
        <f t="shared" si="36"/>
        <v>6.0722395176960005</v>
      </c>
      <c r="H451" s="10" t="s">
        <v>89</v>
      </c>
      <c r="I451" s="36">
        <v>17.9774</v>
      </c>
      <c r="J451" s="35">
        <v>18.48771</v>
      </c>
      <c r="K451" s="35">
        <v>26.13633</v>
      </c>
      <c r="L451" s="11"/>
    </row>
    <row r="452" spans="1:12" ht="24">
      <c r="A452" s="10">
        <v>18</v>
      </c>
      <c r="B452" s="92">
        <v>23671</v>
      </c>
      <c r="C452" s="35">
        <v>442.46</v>
      </c>
      <c r="D452" s="35">
        <v>2.994</v>
      </c>
      <c r="E452" s="35">
        <f t="shared" si="35"/>
        <v>0.2586816</v>
      </c>
      <c r="F452" s="35">
        <f t="shared" si="37"/>
        <v>18.133536666666668</v>
      </c>
      <c r="G452" s="35">
        <f t="shared" si="36"/>
        <v>4.690812278592</v>
      </c>
      <c r="H452" s="10" t="s">
        <v>90</v>
      </c>
      <c r="I452" s="36">
        <v>28.54729</v>
      </c>
      <c r="J452" s="35">
        <v>23.83543</v>
      </c>
      <c r="K452" s="35">
        <v>2.01789</v>
      </c>
      <c r="L452" s="11"/>
    </row>
    <row r="453" spans="1:12" ht="24">
      <c r="A453" s="10">
        <v>19</v>
      </c>
      <c r="B453" s="92">
        <v>23682</v>
      </c>
      <c r="C453" s="35">
        <v>442.57</v>
      </c>
      <c r="D453" s="35">
        <v>5.85</v>
      </c>
      <c r="E453" s="35">
        <f t="shared" si="35"/>
        <v>0.50544</v>
      </c>
      <c r="F453" s="35">
        <f t="shared" si="37"/>
        <v>70.07828666666666</v>
      </c>
      <c r="G453" s="35">
        <f t="shared" si="36"/>
        <v>35.4203692128</v>
      </c>
      <c r="H453" s="10" t="s">
        <v>91</v>
      </c>
      <c r="I453" s="36">
        <v>74.51915</v>
      </c>
      <c r="J453" s="35">
        <v>73.12128</v>
      </c>
      <c r="K453" s="35">
        <v>62.59443</v>
      </c>
      <c r="L453" s="11"/>
    </row>
    <row r="454" spans="1:12" ht="24">
      <c r="A454" s="10">
        <v>20</v>
      </c>
      <c r="B454" s="92">
        <v>23690</v>
      </c>
      <c r="C454" s="35">
        <v>442.4</v>
      </c>
      <c r="D454" s="35">
        <v>2.543</v>
      </c>
      <c r="E454" s="35">
        <f t="shared" si="35"/>
        <v>0.21971520000000003</v>
      </c>
      <c r="F454" s="35">
        <f t="shared" si="37"/>
        <v>79.68712</v>
      </c>
      <c r="G454" s="35">
        <f t="shared" si="36"/>
        <v>17.508471508224</v>
      </c>
      <c r="H454" s="10" t="s">
        <v>92</v>
      </c>
      <c r="I454" s="36">
        <v>83.30902</v>
      </c>
      <c r="J454" s="35">
        <v>86.93252</v>
      </c>
      <c r="K454" s="35">
        <v>68.81982</v>
      </c>
      <c r="L454" s="11"/>
    </row>
    <row r="455" spans="1:12" ht="24">
      <c r="A455" s="10">
        <v>21</v>
      </c>
      <c r="B455" s="92">
        <v>23707</v>
      </c>
      <c r="C455" s="35">
        <v>442.36</v>
      </c>
      <c r="D455" s="35">
        <v>0.701</v>
      </c>
      <c r="E455" s="35">
        <f t="shared" si="35"/>
        <v>0.0605664</v>
      </c>
      <c r="F455" s="35">
        <f t="shared" si="37"/>
        <v>77.37275333333334</v>
      </c>
      <c r="G455" s="35">
        <f t="shared" si="36"/>
        <v>4.686189127488</v>
      </c>
      <c r="H455" s="10" t="s">
        <v>65</v>
      </c>
      <c r="I455" s="36">
        <v>66.84492</v>
      </c>
      <c r="J455" s="35">
        <v>79.56797</v>
      </c>
      <c r="K455" s="35">
        <v>85.70537</v>
      </c>
      <c r="L455" s="11"/>
    </row>
    <row r="456" spans="1:12" ht="24">
      <c r="A456" s="10">
        <v>22</v>
      </c>
      <c r="B456" s="92">
        <v>23712</v>
      </c>
      <c r="C456" s="35">
        <v>442.35</v>
      </c>
      <c r="D456" s="35">
        <v>0.481</v>
      </c>
      <c r="E456" s="35">
        <f t="shared" si="35"/>
        <v>0.0415584</v>
      </c>
      <c r="F456" s="35">
        <f t="shared" si="37"/>
        <v>6.391159999999999</v>
      </c>
      <c r="G456" s="35">
        <f t="shared" si="36"/>
        <v>0.265606383744</v>
      </c>
      <c r="H456" s="10" t="s">
        <v>93</v>
      </c>
      <c r="I456" s="36">
        <v>5.8335</v>
      </c>
      <c r="J456" s="35">
        <v>5.93349</v>
      </c>
      <c r="K456" s="35">
        <v>7.40649</v>
      </c>
      <c r="L456" s="11"/>
    </row>
    <row r="457" spans="1:12" ht="24">
      <c r="A457" s="10">
        <v>23</v>
      </c>
      <c r="B457" s="92">
        <v>23725</v>
      </c>
      <c r="C457" s="35">
        <v>442.35</v>
      </c>
      <c r="D457" s="35">
        <v>0.445</v>
      </c>
      <c r="E457" s="35">
        <f t="shared" si="35"/>
        <v>0.038448</v>
      </c>
      <c r="F457" s="35">
        <f t="shared" si="37"/>
        <v>11.036090000000002</v>
      </c>
      <c r="G457" s="35">
        <f t="shared" si="36"/>
        <v>0.4243155883200001</v>
      </c>
      <c r="H457" s="10" t="s">
        <v>94</v>
      </c>
      <c r="I457" s="36">
        <v>12.12961</v>
      </c>
      <c r="J457" s="35">
        <v>9.17228</v>
      </c>
      <c r="K457" s="35">
        <v>11.80638</v>
      </c>
      <c r="L457" s="11"/>
    </row>
    <row r="458" spans="1:12" ht="24">
      <c r="A458" s="10">
        <v>24</v>
      </c>
      <c r="B458" s="92">
        <v>23733</v>
      </c>
      <c r="C458" s="35">
        <v>442.34</v>
      </c>
      <c r="D458" s="35">
        <v>0.397</v>
      </c>
      <c r="E458" s="35">
        <f t="shared" si="35"/>
        <v>0.034300800000000006</v>
      </c>
      <c r="F458" s="35">
        <f t="shared" si="37"/>
        <v>12.791906666666668</v>
      </c>
      <c r="G458" s="35">
        <f t="shared" si="36"/>
        <v>0.43877263219200013</v>
      </c>
      <c r="H458" s="10" t="s">
        <v>95</v>
      </c>
      <c r="I458" s="36">
        <v>23.47937</v>
      </c>
      <c r="J458" s="35">
        <v>14.03057</v>
      </c>
      <c r="K458" s="35">
        <v>0.86578</v>
      </c>
      <c r="L458" s="11"/>
    </row>
    <row r="459" spans="1:12" ht="24">
      <c r="A459" s="10">
        <v>25</v>
      </c>
      <c r="B459" s="92">
        <v>23745</v>
      </c>
      <c r="C459" s="35">
        <v>442.34</v>
      </c>
      <c r="D459" s="35">
        <v>0.38</v>
      </c>
      <c r="E459" s="35">
        <f t="shared" si="35"/>
        <v>0.032832</v>
      </c>
      <c r="F459" s="35">
        <f t="shared" si="37"/>
        <v>39.47623333333333</v>
      </c>
      <c r="G459" s="35">
        <f t="shared" si="36"/>
        <v>1.2960836928</v>
      </c>
      <c r="H459" s="10" t="s">
        <v>68</v>
      </c>
      <c r="I459" s="36">
        <v>41.65695</v>
      </c>
      <c r="J459" s="35">
        <v>37.50849</v>
      </c>
      <c r="K459" s="35">
        <v>39.26326</v>
      </c>
      <c r="L459" s="11"/>
    </row>
    <row r="460" spans="1:12" ht="24">
      <c r="A460" s="10">
        <v>26</v>
      </c>
      <c r="B460" s="92">
        <v>23755</v>
      </c>
      <c r="C460" s="35">
        <v>442.34</v>
      </c>
      <c r="D460" s="35">
        <v>0.411</v>
      </c>
      <c r="E460" s="35">
        <f t="shared" si="35"/>
        <v>0.0355104</v>
      </c>
      <c r="F460" s="35">
        <f t="shared" si="37"/>
        <v>52.69306</v>
      </c>
      <c r="G460" s="35">
        <f t="shared" si="36"/>
        <v>1.871151637824</v>
      </c>
      <c r="H460" s="10" t="s">
        <v>69</v>
      </c>
      <c r="I460" s="36">
        <v>75.06281</v>
      </c>
      <c r="J460" s="35">
        <v>43.36193</v>
      </c>
      <c r="K460" s="35">
        <v>39.65444</v>
      </c>
      <c r="L460" s="11"/>
    </row>
    <row r="461" spans="1:12" ht="24">
      <c r="A461" s="10">
        <v>27</v>
      </c>
      <c r="B461" s="92">
        <v>23768</v>
      </c>
      <c r="C461" s="35">
        <v>442.27</v>
      </c>
      <c r="D461" s="35">
        <v>0.37</v>
      </c>
      <c r="E461" s="35">
        <f t="shared" si="35"/>
        <v>0.031968</v>
      </c>
      <c r="F461" s="35">
        <f t="shared" si="37"/>
        <v>5.706853333333332</v>
      </c>
      <c r="G461" s="35">
        <f t="shared" si="36"/>
        <v>0.18243668736</v>
      </c>
      <c r="H461" s="10" t="s">
        <v>70</v>
      </c>
      <c r="I461" s="36">
        <v>5.53133</v>
      </c>
      <c r="J461" s="35">
        <v>5.96036</v>
      </c>
      <c r="K461" s="35">
        <v>5.62887</v>
      </c>
      <c r="L461" s="11"/>
    </row>
    <row r="462" spans="1:12" ht="24">
      <c r="A462" s="10">
        <v>28</v>
      </c>
      <c r="B462" s="92">
        <v>23776</v>
      </c>
      <c r="C462" s="35">
        <v>442.28</v>
      </c>
      <c r="D462" s="35">
        <v>0.31</v>
      </c>
      <c r="E462" s="35">
        <f t="shared" si="35"/>
        <v>0.026784000000000002</v>
      </c>
      <c r="F462" s="35">
        <f t="shared" si="37"/>
        <v>2.9744233333333336</v>
      </c>
      <c r="G462" s="35">
        <f t="shared" si="36"/>
        <v>0.07966695456000002</v>
      </c>
      <c r="H462" s="10" t="s">
        <v>71</v>
      </c>
      <c r="I462" s="36">
        <v>2.03121</v>
      </c>
      <c r="J462" s="35">
        <v>5.25781</v>
      </c>
      <c r="K462" s="35">
        <v>1.63425</v>
      </c>
      <c r="L462" s="11"/>
    </row>
    <row r="463" spans="1:11" s="11" customFormat="1" ht="24">
      <c r="A463" s="10">
        <v>29</v>
      </c>
      <c r="B463" s="92">
        <v>23803</v>
      </c>
      <c r="C463" s="35">
        <v>442.31</v>
      </c>
      <c r="D463" s="35">
        <v>0.425</v>
      </c>
      <c r="E463" s="35">
        <f t="shared" si="35"/>
        <v>0.03672</v>
      </c>
      <c r="F463" s="35">
        <f t="shared" si="37"/>
        <v>7.1917800000000005</v>
      </c>
      <c r="G463" s="35">
        <f t="shared" si="36"/>
        <v>0.26408216160000003</v>
      </c>
      <c r="H463" s="10" t="s">
        <v>72</v>
      </c>
      <c r="I463" s="36">
        <v>19.32462</v>
      </c>
      <c r="J463" s="35">
        <v>1.9343</v>
      </c>
      <c r="K463" s="35">
        <v>0.31642</v>
      </c>
    </row>
    <row r="464" spans="1:11" s="11" customFormat="1" ht="24">
      <c r="A464" s="10">
        <v>30</v>
      </c>
      <c r="B464" s="92">
        <v>23812</v>
      </c>
      <c r="C464" s="35">
        <v>442.24</v>
      </c>
      <c r="D464" s="35">
        <v>0.2</v>
      </c>
      <c r="E464" s="35">
        <f t="shared" si="35"/>
        <v>0.01728</v>
      </c>
      <c r="F464" s="35">
        <f t="shared" si="37"/>
        <v>4.0974433333333335</v>
      </c>
      <c r="G464" s="35">
        <f t="shared" si="36"/>
        <v>0.0708038208</v>
      </c>
      <c r="H464" s="10" t="s">
        <v>73</v>
      </c>
      <c r="I464" s="36">
        <v>0.59009</v>
      </c>
      <c r="J464" s="35">
        <v>1.21073</v>
      </c>
      <c r="K464" s="35">
        <v>10.49151</v>
      </c>
    </row>
    <row r="465" spans="1:11" s="162" customFormat="1" ht="24.75" thickBot="1">
      <c r="A465" s="158">
        <v>31</v>
      </c>
      <c r="B465" s="159">
        <v>23824</v>
      </c>
      <c r="C465" s="160">
        <v>442.25</v>
      </c>
      <c r="D465" s="160">
        <v>0.278</v>
      </c>
      <c r="E465" s="160">
        <f t="shared" si="35"/>
        <v>0.024019200000000004</v>
      </c>
      <c r="F465" s="160">
        <f t="shared" si="37"/>
        <v>6.072963333333334</v>
      </c>
      <c r="G465" s="160">
        <f t="shared" si="36"/>
        <v>0.14586772089600003</v>
      </c>
      <c r="H465" s="158" t="s">
        <v>96</v>
      </c>
      <c r="I465" s="161">
        <v>7.88514</v>
      </c>
      <c r="J465" s="160">
        <v>10.02662</v>
      </c>
      <c r="K465" s="160">
        <v>0.30713</v>
      </c>
    </row>
    <row r="466" spans="1:12" ht="24">
      <c r="A466" s="5">
        <v>1</v>
      </c>
      <c r="B466" s="100">
        <v>23837</v>
      </c>
      <c r="C466" s="4">
        <v>442.23</v>
      </c>
      <c r="D466" s="4">
        <v>0.23</v>
      </c>
      <c r="E466" s="4">
        <f aca="true" t="shared" si="38" ref="E466:E495">D466*0.0864</f>
        <v>0.019872</v>
      </c>
      <c r="F466" s="4">
        <f t="shared" si="37"/>
        <v>12.812046666666667</v>
      </c>
      <c r="G466" s="4">
        <f t="shared" si="36"/>
        <v>0.25460099136000003</v>
      </c>
      <c r="H466" s="5" t="s">
        <v>74</v>
      </c>
      <c r="I466" s="109">
        <v>7.57456</v>
      </c>
      <c r="J466" s="4">
        <v>15.51386</v>
      </c>
      <c r="K466" s="4">
        <v>15.34772</v>
      </c>
      <c r="L466" s="11"/>
    </row>
    <row r="467" spans="1:12" ht="24">
      <c r="A467" s="5">
        <v>2</v>
      </c>
      <c r="B467" s="100">
        <v>23851</v>
      </c>
      <c r="C467" s="4">
        <v>442.27</v>
      </c>
      <c r="D467" s="4">
        <v>1.425</v>
      </c>
      <c r="E467" s="4">
        <f t="shared" si="38"/>
        <v>0.12312000000000001</v>
      </c>
      <c r="F467" s="4">
        <f t="shared" si="37"/>
        <v>58.49663</v>
      </c>
      <c r="G467" s="4">
        <f t="shared" si="36"/>
        <v>7.2021050856</v>
      </c>
      <c r="H467" s="5" t="s">
        <v>41</v>
      </c>
      <c r="I467" s="109">
        <v>41.6356</v>
      </c>
      <c r="J467" s="4">
        <v>49.95837</v>
      </c>
      <c r="K467" s="4">
        <v>83.89592</v>
      </c>
      <c r="L467" s="11"/>
    </row>
    <row r="468" spans="1:12" ht="24">
      <c r="A468" s="5">
        <v>3</v>
      </c>
      <c r="B468" s="100">
        <v>23864</v>
      </c>
      <c r="C468" s="4">
        <v>442.22</v>
      </c>
      <c r="D468" s="4">
        <v>0.879</v>
      </c>
      <c r="E468" s="4">
        <f t="shared" si="38"/>
        <v>0.0759456</v>
      </c>
      <c r="F468" s="4">
        <f t="shared" si="37"/>
        <v>29.68846666666667</v>
      </c>
      <c r="G468" s="4">
        <f t="shared" si="36"/>
        <v>2.2547084140800004</v>
      </c>
      <c r="H468" s="5" t="s">
        <v>75</v>
      </c>
      <c r="I468" s="109">
        <v>17.5904</v>
      </c>
      <c r="J468" s="4">
        <v>27.14363</v>
      </c>
      <c r="K468" s="4">
        <v>44.33137</v>
      </c>
      <c r="L468" s="11"/>
    </row>
    <row r="469" spans="1:12" ht="24">
      <c r="A469" s="5">
        <v>4</v>
      </c>
      <c r="B469" s="100">
        <v>23881</v>
      </c>
      <c r="C469" s="4">
        <v>442.38</v>
      </c>
      <c r="D469" s="4">
        <v>2.434</v>
      </c>
      <c r="E469" s="4">
        <f t="shared" si="38"/>
        <v>0.21029760000000003</v>
      </c>
      <c r="F469" s="4">
        <f t="shared" si="37"/>
        <v>27.283596666666664</v>
      </c>
      <c r="G469" s="4">
        <f t="shared" si="36"/>
        <v>5.737674898368001</v>
      </c>
      <c r="H469" s="5" t="s">
        <v>76</v>
      </c>
      <c r="I469" s="109">
        <v>43.7979</v>
      </c>
      <c r="J469" s="4">
        <v>21.83093</v>
      </c>
      <c r="K469" s="4">
        <v>16.22196</v>
      </c>
      <c r="L469" s="11"/>
    </row>
    <row r="470" spans="1:12" ht="24">
      <c r="A470" s="5">
        <v>5</v>
      </c>
      <c r="B470" s="100">
        <v>23885</v>
      </c>
      <c r="C470" s="4">
        <v>442.6</v>
      </c>
      <c r="D470" s="4">
        <v>5.143</v>
      </c>
      <c r="E470" s="4">
        <f t="shared" si="38"/>
        <v>0.4443552</v>
      </c>
      <c r="F470" s="4">
        <f t="shared" si="37"/>
        <v>123.77230666666667</v>
      </c>
      <c r="G470" s="4">
        <f t="shared" si="36"/>
        <v>54.998868083328</v>
      </c>
      <c r="H470" s="5" t="s">
        <v>77</v>
      </c>
      <c r="I470" s="109">
        <v>131.49124</v>
      </c>
      <c r="J470" s="4">
        <v>121.0138</v>
      </c>
      <c r="K470" s="4">
        <v>118.81188</v>
      </c>
      <c r="L470" s="11"/>
    </row>
    <row r="471" spans="1:12" ht="24">
      <c r="A471" s="5">
        <v>6</v>
      </c>
      <c r="B471" s="100">
        <v>23895</v>
      </c>
      <c r="C471" s="4">
        <v>442.33</v>
      </c>
      <c r="D471" s="4">
        <v>1.247</v>
      </c>
      <c r="E471" s="4">
        <f t="shared" si="38"/>
        <v>0.10774080000000001</v>
      </c>
      <c r="F471" s="4">
        <f t="shared" si="37"/>
        <v>45.36523666666667</v>
      </c>
      <c r="G471" s="4">
        <f t="shared" si="36"/>
        <v>4.887686890656001</v>
      </c>
      <c r="H471" s="5" t="s">
        <v>78</v>
      </c>
      <c r="I471" s="109">
        <v>49.58507</v>
      </c>
      <c r="J471" s="4">
        <v>44.86252</v>
      </c>
      <c r="K471" s="4">
        <v>41.64812</v>
      </c>
      <c r="L471" s="11"/>
    </row>
    <row r="472" spans="1:12" ht="24">
      <c r="A472" s="5">
        <v>7</v>
      </c>
      <c r="B472" s="100">
        <v>23909</v>
      </c>
      <c r="C472" s="4">
        <v>442.23</v>
      </c>
      <c r="D472" s="4">
        <v>0.767</v>
      </c>
      <c r="E472" s="4">
        <f t="shared" si="38"/>
        <v>0.0662688</v>
      </c>
      <c r="F472" s="4">
        <f t="shared" si="37"/>
        <v>49.46975333333334</v>
      </c>
      <c r="G472" s="4">
        <f t="shared" si="36"/>
        <v>3.278301189696</v>
      </c>
      <c r="H472" s="5" t="s">
        <v>79</v>
      </c>
      <c r="I472" s="109">
        <v>51.83946</v>
      </c>
      <c r="J472" s="4">
        <v>47.74232</v>
      </c>
      <c r="K472" s="4">
        <v>48.82748</v>
      </c>
      <c r="L472" s="11"/>
    </row>
    <row r="473" spans="1:12" ht="24">
      <c r="A473" s="5">
        <v>8</v>
      </c>
      <c r="B473" s="100">
        <v>23929</v>
      </c>
      <c r="C473" s="4">
        <v>442.23</v>
      </c>
      <c r="D473" s="4">
        <v>0.823</v>
      </c>
      <c r="E473" s="4">
        <f t="shared" si="38"/>
        <v>0.0711072</v>
      </c>
      <c r="F473" s="4">
        <f t="shared" si="37"/>
        <v>97.78602000000001</v>
      </c>
      <c r="G473" s="4">
        <f t="shared" si="36"/>
        <v>6.953290081344</v>
      </c>
      <c r="H473" s="5" t="s">
        <v>80</v>
      </c>
      <c r="I473" s="109">
        <v>100.18885</v>
      </c>
      <c r="J473" s="4">
        <v>96.29655</v>
      </c>
      <c r="K473" s="4">
        <v>96.87266</v>
      </c>
      <c r="L473" s="11"/>
    </row>
    <row r="474" spans="1:12" ht="24">
      <c r="A474" s="5">
        <v>9</v>
      </c>
      <c r="B474" s="100">
        <v>23943</v>
      </c>
      <c r="C474" s="4">
        <v>442.4</v>
      </c>
      <c r="D474" s="4">
        <v>3.664</v>
      </c>
      <c r="E474" s="4">
        <f t="shared" si="38"/>
        <v>0.3165696</v>
      </c>
      <c r="F474" s="4">
        <f t="shared" si="37"/>
        <v>125.40765</v>
      </c>
      <c r="G474" s="4">
        <f t="shared" si="36"/>
        <v>39.70024959744</v>
      </c>
      <c r="H474" s="5" t="s">
        <v>81</v>
      </c>
      <c r="I474" s="109">
        <v>117.94496</v>
      </c>
      <c r="J474" s="4">
        <v>126.38836</v>
      </c>
      <c r="K474" s="4">
        <v>131.88963</v>
      </c>
      <c r="L474" s="11"/>
    </row>
    <row r="475" spans="1:12" ht="24">
      <c r="A475" s="5">
        <v>10</v>
      </c>
      <c r="B475" s="100">
        <v>23955</v>
      </c>
      <c r="C475" s="4">
        <v>442.41</v>
      </c>
      <c r="D475" s="4">
        <v>3.769</v>
      </c>
      <c r="E475" s="4">
        <f t="shared" si="38"/>
        <v>0.32564160000000003</v>
      </c>
      <c r="F475" s="4">
        <f t="shared" si="37"/>
        <v>49.449126666666665</v>
      </c>
      <c r="G475" s="4">
        <f t="shared" si="36"/>
        <v>16.102692726336002</v>
      </c>
      <c r="H475" s="5" t="s">
        <v>82</v>
      </c>
      <c r="I475" s="109">
        <v>55.44141</v>
      </c>
      <c r="J475" s="4">
        <v>56.00815</v>
      </c>
      <c r="K475" s="4">
        <v>36.89782</v>
      </c>
      <c r="L475" s="11"/>
    </row>
    <row r="476" spans="1:12" ht="24">
      <c r="A476" s="5">
        <v>11</v>
      </c>
      <c r="B476" s="100">
        <v>23966</v>
      </c>
      <c r="C476" s="4">
        <v>443.23</v>
      </c>
      <c r="D476" s="4">
        <v>15.538</v>
      </c>
      <c r="E476" s="4">
        <f t="shared" si="38"/>
        <v>1.3424832</v>
      </c>
      <c r="F476" s="4">
        <f t="shared" si="37"/>
        <v>360.89150666666666</v>
      </c>
      <c r="G476" s="4">
        <f t="shared" si="36"/>
        <v>484.490784722688</v>
      </c>
      <c r="H476" s="5" t="s">
        <v>83</v>
      </c>
      <c r="I476" s="109">
        <v>292.92059</v>
      </c>
      <c r="J476" s="4">
        <v>334.26478</v>
      </c>
      <c r="K476" s="4">
        <v>455.48915</v>
      </c>
      <c r="L476" s="11"/>
    </row>
    <row r="477" spans="1:12" ht="24">
      <c r="A477" s="5">
        <v>12</v>
      </c>
      <c r="B477" s="100">
        <v>23976</v>
      </c>
      <c r="C477" s="4">
        <v>443.17</v>
      </c>
      <c r="D477" s="4">
        <v>13.696</v>
      </c>
      <c r="E477" s="4">
        <f t="shared" si="38"/>
        <v>1.1833344000000001</v>
      </c>
      <c r="F477" s="4">
        <f t="shared" si="37"/>
        <v>534.4164966666667</v>
      </c>
      <c r="G477" s="4">
        <f t="shared" si="36"/>
        <v>632.3934244331522</v>
      </c>
      <c r="H477" s="5" t="s">
        <v>84</v>
      </c>
      <c r="I477" s="109">
        <v>548.00554</v>
      </c>
      <c r="J477" s="4">
        <v>548.49589</v>
      </c>
      <c r="K477" s="4">
        <v>506.74806</v>
      </c>
      <c r="L477" s="11"/>
    </row>
    <row r="478" spans="1:12" ht="24">
      <c r="A478" s="5">
        <v>13</v>
      </c>
      <c r="B478" s="100">
        <v>23990</v>
      </c>
      <c r="C478" s="4">
        <v>442.45</v>
      </c>
      <c r="D478" s="4">
        <v>4.065</v>
      </c>
      <c r="E478" s="4">
        <f t="shared" si="38"/>
        <v>0.35121600000000003</v>
      </c>
      <c r="F478" s="4">
        <f t="shared" si="37"/>
        <v>68.63567333333333</v>
      </c>
      <c r="G478" s="4">
        <f t="shared" si="36"/>
        <v>24.10594664544</v>
      </c>
      <c r="H478" s="5" t="s">
        <v>85</v>
      </c>
      <c r="I478" s="109">
        <v>53.23358</v>
      </c>
      <c r="J478" s="4">
        <v>71.81393</v>
      </c>
      <c r="K478" s="4">
        <v>80.85951</v>
      </c>
      <c r="L478" s="11"/>
    </row>
    <row r="479" spans="1:12" ht="24">
      <c r="A479" s="5">
        <v>14</v>
      </c>
      <c r="B479" s="100">
        <v>23998</v>
      </c>
      <c r="C479" s="4">
        <v>443.06</v>
      </c>
      <c r="D479" s="4">
        <v>10.509</v>
      </c>
      <c r="E479" s="4">
        <f t="shared" si="38"/>
        <v>0.9079776</v>
      </c>
      <c r="F479" s="4">
        <f t="shared" si="37"/>
        <v>101.52944000000001</v>
      </c>
      <c r="G479" s="4">
        <f t="shared" si="36"/>
        <v>92.18645726054402</v>
      </c>
      <c r="H479" s="5" t="s">
        <v>86</v>
      </c>
      <c r="I479" s="109">
        <v>97.7452</v>
      </c>
      <c r="J479" s="4">
        <v>109.89806</v>
      </c>
      <c r="K479" s="4">
        <v>96.94506</v>
      </c>
      <c r="L479" s="11"/>
    </row>
    <row r="480" spans="1:12" ht="24">
      <c r="A480" s="5">
        <v>15</v>
      </c>
      <c r="B480" s="100">
        <v>24008</v>
      </c>
      <c r="C480" s="4">
        <v>442.6</v>
      </c>
      <c r="D480" s="4">
        <v>5.422</v>
      </c>
      <c r="E480" s="4">
        <f t="shared" si="38"/>
        <v>0.4684608</v>
      </c>
      <c r="F480" s="4">
        <f t="shared" si="37"/>
        <v>72.30745666666667</v>
      </c>
      <c r="G480" s="4">
        <f t="shared" si="36"/>
        <v>33.873208996032</v>
      </c>
      <c r="H480" s="5" t="s">
        <v>87</v>
      </c>
      <c r="I480" s="109">
        <v>84.62623</v>
      </c>
      <c r="J480" s="4">
        <v>56.19105</v>
      </c>
      <c r="K480" s="4">
        <v>76.10509</v>
      </c>
      <c r="L480" s="11"/>
    </row>
    <row r="481" spans="1:12" ht="24">
      <c r="A481" s="5">
        <v>16</v>
      </c>
      <c r="B481" s="100">
        <v>24026</v>
      </c>
      <c r="C481" s="4">
        <v>442.6</v>
      </c>
      <c r="D481" s="4">
        <v>5.999</v>
      </c>
      <c r="E481" s="4">
        <f t="shared" si="38"/>
        <v>0.5183136</v>
      </c>
      <c r="F481" s="4">
        <f t="shared" si="37"/>
        <v>56.934656666666676</v>
      </c>
      <c r="G481" s="4">
        <f t="shared" si="36"/>
        <v>29.510006861664007</v>
      </c>
      <c r="H481" s="5" t="s">
        <v>88</v>
      </c>
      <c r="I481" s="109">
        <v>64.22713</v>
      </c>
      <c r="J481" s="4">
        <v>61.13806</v>
      </c>
      <c r="K481" s="4">
        <v>45.43878</v>
      </c>
      <c r="L481" s="11"/>
    </row>
    <row r="482" spans="1:12" ht="24">
      <c r="A482" s="5">
        <v>17</v>
      </c>
      <c r="B482" s="100">
        <v>24040</v>
      </c>
      <c r="C482" s="4">
        <v>442.37</v>
      </c>
      <c r="D482" s="4">
        <v>1.946</v>
      </c>
      <c r="E482" s="4">
        <f t="shared" si="38"/>
        <v>0.16813440000000002</v>
      </c>
      <c r="F482" s="4">
        <f t="shared" si="37"/>
        <v>21.625703333333334</v>
      </c>
      <c r="G482" s="4">
        <f t="shared" si="36"/>
        <v>3.6360246545280006</v>
      </c>
      <c r="H482" s="5" t="s">
        <v>89</v>
      </c>
      <c r="I482" s="109">
        <v>15.82182</v>
      </c>
      <c r="J482" s="4">
        <v>41.33282</v>
      </c>
      <c r="K482" s="4">
        <v>7.72247</v>
      </c>
      <c r="L482" s="11"/>
    </row>
    <row r="483" spans="1:12" ht="24">
      <c r="A483" s="5">
        <v>18</v>
      </c>
      <c r="B483" s="100">
        <v>24049</v>
      </c>
      <c r="C483" s="4">
        <v>442.34</v>
      </c>
      <c r="D483" s="4">
        <v>1.562</v>
      </c>
      <c r="E483" s="4">
        <f t="shared" si="38"/>
        <v>0.13495680000000002</v>
      </c>
      <c r="F483" s="4">
        <f t="shared" si="37"/>
        <v>10.922466666666665</v>
      </c>
      <c r="G483" s="4">
        <f t="shared" si="36"/>
        <v>1.47406114944</v>
      </c>
      <c r="H483" s="5" t="s">
        <v>90</v>
      </c>
      <c r="I483" s="109">
        <v>14.72754</v>
      </c>
      <c r="J483" s="4">
        <v>8.21589</v>
      </c>
      <c r="K483" s="4">
        <v>9.82397</v>
      </c>
      <c r="L483" s="11"/>
    </row>
    <row r="484" spans="1:12" ht="24">
      <c r="A484" s="5">
        <v>19</v>
      </c>
      <c r="B484" s="100">
        <v>24060</v>
      </c>
      <c r="C484" s="4">
        <v>442.39</v>
      </c>
      <c r="D484" s="4">
        <v>1.472</v>
      </c>
      <c r="E484" s="4">
        <f t="shared" si="38"/>
        <v>0.1271808</v>
      </c>
      <c r="F484" s="4">
        <f t="shared" si="37"/>
        <v>13.073246666666664</v>
      </c>
      <c r="G484" s="4">
        <f t="shared" si="36"/>
        <v>1.6626659696639998</v>
      </c>
      <c r="H484" s="5" t="s">
        <v>91</v>
      </c>
      <c r="I484" s="109">
        <v>18.28411</v>
      </c>
      <c r="J484" s="4">
        <v>13.56525</v>
      </c>
      <c r="K484" s="4">
        <v>7.37038</v>
      </c>
      <c r="L484" s="11"/>
    </row>
    <row r="485" spans="1:12" ht="24">
      <c r="A485" s="5">
        <v>20</v>
      </c>
      <c r="B485" s="100">
        <v>24068</v>
      </c>
      <c r="C485" s="4">
        <v>442.4</v>
      </c>
      <c r="D485" s="4">
        <v>1.574</v>
      </c>
      <c r="E485" s="4">
        <f t="shared" si="38"/>
        <v>0.13599360000000002</v>
      </c>
      <c r="F485" s="4">
        <f t="shared" si="37"/>
        <v>8.938863333333332</v>
      </c>
      <c r="G485" s="4">
        <f t="shared" si="36"/>
        <v>1.215628204608</v>
      </c>
      <c r="H485" s="5" t="s">
        <v>92</v>
      </c>
      <c r="I485" s="109">
        <v>5.41033</v>
      </c>
      <c r="J485" s="4">
        <v>13.22576</v>
      </c>
      <c r="K485" s="4">
        <v>8.1805</v>
      </c>
      <c r="L485" s="11"/>
    </row>
    <row r="486" spans="1:12" ht="24">
      <c r="A486" s="5">
        <v>21</v>
      </c>
      <c r="B486" s="100">
        <v>24077</v>
      </c>
      <c r="C486" s="4">
        <v>442.4</v>
      </c>
      <c r="D486" s="4">
        <v>1.53</v>
      </c>
      <c r="E486" s="4">
        <f t="shared" si="38"/>
        <v>0.132192</v>
      </c>
      <c r="F486" s="4">
        <f t="shared" si="37"/>
        <v>20.240923333333335</v>
      </c>
      <c r="G486" s="4">
        <f t="shared" si="36"/>
        <v>2.6756881372800003</v>
      </c>
      <c r="H486" s="5" t="s">
        <v>65</v>
      </c>
      <c r="I486" s="109">
        <v>4.95884</v>
      </c>
      <c r="J486" s="4">
        <v>21.27317</v>
      </c>
      <c r="K486" s="4">
        <v>34.49076</v>
      </c>
      <c r="L486" s="11"/>
    </row>
    <row r="487" spans="1:12" ht="24">
      <c r="A487" s="5">
        <v>22</v>
      </c>
      <c r="B487" s="100">
        <v>24089</v>
      </c>
      <c r="C487" s="4">
        <v>442.4</v>
      </c>
      <c r="D487" s="4">
        <v>1.426</v>
      </c>
      <c r="E487" s="4">
        <f t="shared" si="38"/>
        <v>0.12320640000000001</v>
      </c>
      <c r="F487" s="4">
        <f t="shared" si="37"/>
        <v>33.659193333333334</v>
      </c>
      <c r="G487" s="4">
        <f t="shared" si="36"/>
        <v>4.1470280375040005</v>
      </c>
      <c r="H487" s="5" t="s">
        <v>93</v>
      </c>
      <c r="I487" s="109">
        <v>28.93057</v>
      </c>
      <c r="J487" s="4">
        <v>29.54119</v>
      </c>
      <c r="K487" s="4">
        <v>42.50582</v>
      </c>
      <c r="L487" s="11"/>
    </row>
    <row r="488" spans="1:12" ht="24">
      <c r="A488" s="5">
        <v>23</v>
      </c>
      <c r="B488" s="100">
        <v>24099</v>
      </c>
      <c r="C488" s="4">
        <v>442.4</v>
      </c>
      <c r="D488" s="4">
        <v>1.359</v>
      </c>
      <c r="E488" s="4">
        <f t="shared" si="38"/>
        <v>0.11741760000000001</v>
      </c>
      <c r="F488" s="4">
        <f t="shared" si="37"/>
        <v>27.771983333333335</v>
      </c>
      <c r="G488" s="4">
        <f t="shared" si="36"/>
        <v>3.2609196302400005</v>
      </c>
      <c r="H488" s="5" t="s">
        <v>94</v>
      </c>
      <c r="I488" s="109">
        <v>28.28805</v>
      </c>
      <c r="J488" s="4">
        <v>21.15452</v>
      </c>
      <c r="K488" s="4">
        <v>33.87338</v>
      </c>
      <c r="L488" s="11"/>
    </row>
    <row r="489" spans="1:12" ht="24">
      <c r="A489" s="5">
        <v>24</v>
      </c>
      <c r="B489" s="100">
        <v>24111</v>
      </c>
      <c r="C489" s="4">
        <v>442.38</v>
      </c>
      <c r="D489" s="4">
        <v>1.287</v>
      </c>
      <c r="E489" s="4">
        <f t="shared" si="38"/>
        <v>0.1111968</v>
      </c>
      <c r="F489" s="4">
        <f t="shared" si="37"/>
        <v>18.185923333333335</v>
      </c>
      <c r="G489" s="4">
        <f t="shared" si="36"/>
        <v>2.022216479712</v>
      </c>
      <c r="H489" s="5" t="s">
        <v>95</v>
      </c>
      <c r="I489" s="109">
        <v>15.40189</v>
      </c>
      <c r="J489" s="4">
        <v>12.30012</v>
      </c>
      <c r="K489" s="4">
        <v>26.85576</v>
      </c>
      <c r="L489" s="11"/>
    </row>
    <row r="490" spans="1:12" ht="24">
      <c r="A490" s="5">
        <v>25</v>
      </c>
      <c r="B490" s="100">
        <v>24119</v>
      </c>
      <c r="C490" s="4">
        <v>442.37</v>
      </c>
      <c r="D490" s="4">
        <v>1.151</v>
      </c>
      <c r="E490" s="4">
        <f t="shared" si="38"/>
        <v>0.0994464</v>
      </c>
      <c r="F490" s="4">
        <f t="shared" si="37"/>
        <v>41.88596666666667</v>
      </c>
      <c r="G490" s="4">
        <f t="shared" si="36"/>
        <v>4.165408595520001</v>
      </c>
      <c r="H490" s="5" t="s">
        <v>68</v>
      </c>
      <c r="I490" s="109">
        <v>39.85796</v>
      </c>
      <c r="J490" s="4">
        <v>45.9465</v>
      </c>
      <c r="K490" s="4">
        <v>39.85344</v>
      </c>
      <c r="L490" s="11"/>
    </row>
    <row r="491" spans="1:12" ht="24">
      <c r="A491" s="5">
        <v>26</v>
      </c>
      <c r="B491" s="100">
        <v>24139</v>
      </c>
      <c r="C491" s="4">
        <v>442.35</v>
      </c>
      <c r="D491" s="4">
        <v>0.999</v>
      </c>
      <c r="E491" s="4">
        <f t="shared" si="38"/>
        <v>0.0863136</v>
      </c>
      <c r="F491" s="4">
        <f t="shared" si="37"/>
        <v>11.68662</v>
      </c>
      <c r="G491" s="4">
        <f t="shared" si="36"/>
        <v>1.008714244032</v>
      </c>
      <c r="H491" s="5" t="s">
        <v>69</v>
      </c>
      <c r="I491" s="109">
        <v>8.73626</v>
      </c>
      <c r="J491" s="4">
        <v>15.71915</v>
      </c>
      <c r="K491" s="4">
        <v>10.60445</v>
      </c>
      <c r="L491" s="11"/>
    </row>
    <row r="492" spans="1:12" ht="24">
      <c r="A492" s="5">
        <v>27</v>
      </c>
      <c r="B492" s="100">
        <v>24160</v>
      </c>
      <c r="C492" s="4">
        <v>442.4</v>
      </c>
      <c r="D492" s="4">
        <v>1.131</v>
      </c>
      <c r="E492" s="4">
        <f t="shared" si="38"/>
        <v>0.09771840000000001</v>
      </c>
      <c r="F492" s="4">
        <f t="shared" si="37"/>
        <v>19.592343333333332</v>
      </c>
      <c r="G492" s="4">
        <f t="shared" si="36"/>
        <v>1.914532442784</v>
      </c>
      <c r="H492" s="5" t="s">
        <v>70</v>
      </c>
      <c r="I492" s="109">
        <v>21.5911</v>
      </c>
      <c r="J492" s="4">
        <v>20.97744</v>
      </c>
      <c r="K492" s="4">
        <v>16.20849</v>
      </c>
      <c r="L492" s="11"/>
    </row>
    <row r="493" spans="1:12" ht="24">
      <c r="A493" s="5">
        <v>28</v>
      </c>
      <c r="B493" s="100">
        <v>24169</v>
      </c>
      <c r="C493" s="4">
        <v>442.17</v>
      </c>
      <c r="D493" s="4">
        <v>0.704</v>
      </c>
      <c r="E493" s="4">
        <f t="shared" si="38"/>
        <v>0.0608256</v>
      </c>
      <c r="F493" s="4">
        <f t="shared" si="37"/>
        <v>0.9717233333333334</v>
      </c>
      <c r="G493" s="4">
        <f t="shared" si="36"/>
        <v>0.059105654784000004</v>
      </c>
      <c r="H493" s="5" t="s">
        <v>71</v>
      </c>
      <c r="I493" s="109">
        <v>1.0114</v>
      </c>
      <c r="J493" s="4">
        <v>1.26283</v>
      </c>
      <c r="K493" s="4">
        <v>0.64094</v>
      </c>
      <c r="L493" s="11"/>
    </row>
    <row r="494" spans="1:12" ht="24">
      <c r="A494" s="5">
        <v>29</v>
      </c>
      <c r="B494" s="100">
        <v>24176</v>
      </c>
      <c r="C494" s="4">
        <v>442.17</v>
      </c>
      <c r="D494" s="4">
        <v>0.755</v>
      </c>
      <c r="E494" s="4">
        <f t="shared" si="38"/>
        <v>0.065232</v>
      </c>
      <c r="F494" s="4">
        <f t="shared" si="37"/>
        <v>1.29494</v>
      </c>
      <c r="G494" s="4">
        <f t="shared" si="36"/>
        <v>0.08447152608</v>
      </c>
      <c r="H494" s="5" t="s">
        <v>72</v>
      </c>
      <c r="I494" s="109">
        <v>0.58969</v>
      </c>
      <c r="J494" s="4">
        <v>0.59923</v>
      </c>
      <c r="K494" s="4">
        <v>2.6959</v>
      </c>
      <c r="L494" s="11"/>
    </row>
    <row r="495" spans="1:11" s="245" customFormat="1" ht="24.75" thickBot="1">
      <c r="A495" s="241">
        <v>30</v>
      </c>
      <c r="B495" s="242">
        <v>24186</v>
      </c>
      <c r="C495" s="243">
        <v>442.15</v>
      </c>
      <c r="D495" s="243">
        <v>0.726</v>
      </c>
      <c r="E495" s="243">
        <f t="shared" si="38"/>
        <v>0.0627264</v>
      </c>
      <c r="F495" s="243">
        <f t="shared" si="37"/>
        <v>1.3901733333333333</v>
      </c>
      <c r="G495" s="243">
        <f t="shared" si="36"/>
        <v>0.087200568576</v>
      </c>
      <c r="H495" s="241" t="s">
        <v>73</v>
      </c>
      <c r="I495" s="244">
        <v>0.29027</v>
      </c>
      <c r="J495" s="243">
        <v>2.1815</v>
      </c>
      <c r="K495" s="243">
        <v>1.69875</v>
      </c>
    </row>
    <row r="496" spans="1:12" ht="24.75" thickTop="1">
      <c r="A496" s="10"/>
      <c r="B496" s="92"/>
      <c r="C496" s="35"/>
      <c r="D496" s="35"/>
      <c r="E496" s="35"/>
      <c r="F496" s="35"/>
      <c r="G496" s="35"/>
      <c r="H496" s="10"/>
      <c r="I496" s="36"/>
      <c r="J496" s="35"/>
      <c r="K496" s="35"/>
      <c r="L496" s="11"/>
    </row>
    <row r="497" spans="1:12" ht="24">
      <c r="A497" s="10"/>
      <c r="B497" s="92"/>
      <c r="C497" s="35"/>
      <c r="D497" s="35"/>
      <c r="E497" s="35"/>
      <c r="F497" s="35"/>
      <c r="G497" s="35"/>
      <c r="H497" s="10"/>
      <c r="I497" s="36"/>
      <c r="J497" s="35"/>
      <c r="K497" s="35"/>
      <c r="L497" s="11"/>
    </row>
    <row r="498" spans="1:12" ht="24">
      <c r="A498" s="10"/>
      <c r="B498" s="92"/>
      <c r="C498" s="35"/>
      <c r="D498" s="35"/>
      <c r="E498" s="35"/>
      <c r="F498" s="35"/>
      <c r="G498" s="35"/>
      <c r="H498" s="10"/>
      <c r="I498" s="36"/>
      <c r="J498" s="35"/>
      <c r="K498" s="35"/>
      <c r="L498" s="11"/>
    </row>
    <row r="499" spans="1:12" ht="24">
      <c r="A499" s="10"/>
      <c r="B499" s="92"/>
      <c r="C499" s="35"/>
      <c r="D499" s="35"/>
      <c r="E499" s="35"/>
      <c r="F499" s="35"/>
      <c r="G499" s="35"/>
      <c r="H499" s="10"/>
      <c r="I499" s="36"/>
      <c r="J499" s="35"/>
      <c r="K499" s="35"/>
      <c r="L499" s="11"/>
    </row>
    <row r="500" spans="1:12" ht="24">
      <c r="A500" s="10"/>
      <c r="B500" s="92"/>
      <c r="C500" s="35"/>
      <c r="D500" s="35"/>
      <c r="E500" s="35"/>
      <c r="F500" s="35"/>
      <c r="G500" s="35"/>
      <c r="H500" s="10"/>
      <c r="I500" s="36"/>
      <c r="J500" s="35"/>
      <c r="K500" s="35"/>
      <c r="L500" s="11"/>
    </row>
    <row r="501" spans="1:12" ht="24">
      <c r="A501" s="10"/>
      <c r="B501" s="92"/>
      <c r="C501" s="35"/>
      <c r="D501" s="35"/>
      <c r="E501" s="35"/>
      <c r="F501" s="35"/>
      <c r="G501" s="35"/>
      <c r="H501" s="10"/>
      <c r="I501" s="36"/>
      <c r="J501" s="35"/>
      <c r="K501" s="35"/>
      <c r="L501" s="11"/>
    </row>
    <row r="502" spans="1:12" ht="24">
      <c r="A502" s="10"/>
      <c r="B502" s="92"/>
      <c r="C502" s="35"/>
      <c r="D502" s="35"/>
      <c r="E502" s="35"/>
      <c r="F502" s="35"/>
      <c r="G502" s="35"/>
      <c r="H502" s="10"/>
      <c r="I502" s="36"/>
      <c r="J502" s="35"/>
      <c r="K502" s="35"/>
      <c r="L502" s="11"/>
    </row>
    <row r="503" spans="1:12" ht="24">
      <c r="A503" s="10"/>
      <c r="B503" s="92"/>
      <c r="C503" s="35"/>
      <c r="D503" s="35"/>
      <c r="E503" s="35"/>
      <c r="F503" s="35"/>
      <c r="G503" s="35"/>
      <c r="H503" s="10"/>
      <c r="I503" s="36"/>
      <c r="J503" s="35"/>
      <c r="K503" s="35"/>
      <c r="L503" s="11"/>
    </row>
    <row r="504" spans="1:12" ht="24">
      <c r="A504" s="10"/>
      <c r="B504" s="92"/>
      <c r="C504" s="35"/>
      <c r="D504" s="35"/>
      <c r="E504" s="35"/>
      <c r="F504" s="35"/>
      <c r="G504" s="35"/>
      <c r="H504" s="10"/>
      <c r="I504" s="36"/>
      <c r="J504" s="35"/>
      <c r="K504" s="35"/>
      <c r="L504" s="11"/>
    </row>
    <row r="505" spans="1:12" ht="24">
      <c r="A505" s="10"/>
      <c r="B505" s="92"/>
      <c r="C505" s="35"/>
      <c r="D505" s="35"/>
      <c r="E505" s="35"/>
      <c r="F505" s="35"/>
      <c r="G505" s="35"/>
      <c r="H505" s="10"/>
      <c r="I505" s="36"/>
      <c r="J505" s="35"/>
      <c r="K505" s="35"/>
      <c r="L505" s="11"/>
    </row>
    <row r="506" spans="1:12" ht="24">
      <c r="A506" s="10"/>
      <c r="B506" s="92"/>
      <c r="C506" s="35"/>
      <c r="D506" s="35"/>
      <c r="E506" s="35"/>
      <c r="F506" s="35"/>
      <c r="G506" s="35"/>
      <c r="H506" s="10"/>
      <c r="I506" s="36"/>
      <c r="J506" s="35"/>
      <c r="K506" s="35"/>
      <c r="L506" s="11"/>
    </row>
    <row r="507" spans="1:12" ht="24">
      <c r="A507" s="10"/>
      <c r="B507" s="92"/>
      <c r="C507" s="35"/>
      <c r="D507" s="35"/>
      <c r="E507" s="35"/>
      <c r="F507" s="35"/>
      <c r="G507" s="35"/>
      <c r="H507" s="10"/>
      <c r="I507" s="36"/>
      <c r="J507" s="35"/>
      <c r="K507" s="35"/>
      <c r="L507" s="11"/>
    </row>
    <row r="508" spans="1:12" ht="24">
      <c r="A508" s="10"/>
      <c r="B508" s="92"/>
      <c r="C508" s="35"/>
      <c r="D508" s="35"/>
      <c r="E508" s="35"/>
      <c r="F508" s="35"/>
      <c r="G508" s="35"/>
      <c r="H508" s="10"/>
      <c r="I508" s="36"/>
      <c r="J508" s="35"/>
      <c r="K508" s="35"/>
      <c r="L508" s="11"/>
    </row>
    <row r="509" spans="1:12" ht="24">
      <c r="A509" s="10"/>
      <c r="B509" s="92"/>
      <c r="C509" s="35"/>
      <c r="D509" s="35"/>
      <c r="E509" s="35"/>
      <c r="F509" s="35"/>
      <c r="G509" s="35"/>
      <c r="H509" s="10"/>
      <c r="I509" s="36"/>
      <c r="J509" s="35"/>
      <c r="K509" s="35"/>
      <c r="L509" s="11"/>
    </row>
    <row r="510" spans="1:12" ht="24">
      <c r="A510" s="10"/>
      <c r="B510" s="92"/>
      <c r="C510" s="35"/>
      <c r="D510" s="35"/>
      <c r="E510" s="35"/>
      <c r="F510" s="35"/>
      <c r="G510" s="35"/>
      <c r="H510" s="10"/>
      <c r="I510" s="36"/>
      <c r="J510" s="35"/>
      <c r="K510" s="35"/>
      <c r="L510" s="11"/>
    </row>
    <row r="511" spans="1:12" ht="24">
      <c r="A511" s="10"/>
      <c r="B511" s="92"/>
      <c r="C511" s="35"/>
      <c r="D511" s="35"/>
      <c r="E511" s="35"/>
      <c r="F511" s="35"/>
      <c r="G511" s="35"/>
      <c r="H511" s="10"/>
      <c r="I511" s="36"/>
      <c r="J511" s="35"/>
      <c r="K511" s="35"/>
      <c r="L511" s="11"/>
    </row>
    <row r="512" spans="1:12" ht="24">
      <c r="A512" s="10"/>
      <c r="B512" s="92"/>
      <c r="C512" s="35"/>
      <c r="D512" s="35"/>
      <c r="E512" s="35"/>
      <c r="F512" s="35"/>
      <c r="G512" s="35"/>
      <c r="H512" s="10"/>
      <c r="I512" s="36"/>
      <c r="J512" s="35"/>
      <c r="K512" s="35"/>
      <c r="L512" s="11"/>
    </row>
    <row r="513" spans="1:12" ht="24">
      <c r="A513" s="10"/>
      <c r="B513" s="92"/>
      <c r="C513" s="35"/>
      <c r="D513" s="35"/>
      <c r="E513" s="35"/>
      <c r="F513" s="35"/>
      <c r="G513" s="35"/>
      <c r="H513" s="10"/>
      <c r="I513" s="36"/>
      <c r="J513" s="35"/>
      <c r="K513" s="35"/>
      <c r="L513" s="11"/>
    </row>
    <row r="514" spans="1:12" ht="24">
      <c r="A514" s="10"/>
      <c r="B514" s="92"/>
      <c r="C514" s="35"/>
      <c r="D514" s="35"/>
      <c r="E514" s="35"/>
      <c r="F514" s="35"/>
      <c r="G514" s="35"/>
      <c r="H514" s="10"/>
      <c r="I514" s="36"/>
      <c r="J514" s="35"/>
      <c r="K514" s="35"/>
      <c r="L514" s="11"/>
    </row>
    <row r="515" spans="1:12" ht="24">
      <c r="A515" s="10"/>
      <c r="B515" s="92"/>
      <c r="C515" s="35"/>
      <c r="D515" s="35"/>
      <c r="E515" s="35"/>
      <c r="F515" s="35"/>
      <c r="G515" s="35"/>
      <c r="H515" s="10"/>
      <c r="I515" s="36"/>
      <c r="J515" s="35"/>
      <c r="K515" s="35"/>
      <c r="L515" s="11"/>
    </row>
    <row r="516" spans="1:12" ht="24">
      <c r="A516" s="10"/>
      <c r="B516" s="92"/>
      <c r="C516" s="35"/>
      <c r="D516" s="35"/>
      <c r="E516" s="35"/>
      <c r="F516" s="35"/>
      <c r="G516" s="35"/>
      <c r="H516" s="10"/>
      <c r="I516" s="36"/>
      <c r="J516" s="35"/>
      <c r="K516" s="35"/>
      <c r="L516" s="11"/>
    </row>
    <row r="517" spans="1:12" ht="24">
      <c r="A517" s="10"/>
      <c r="B517" s="92"/>
      <c r="C517" s="35"/>
      <c r="D517" s="35"/>
      <c r="E517" s="35"/>
      <c r="F517" s="35"/>
      <c r="G517" s="35"/>
      <c r="H517" s="10"/>
      <c r="I517" s="36"/>
      <c r="J517" s="35"/>
      <c r="K517" s="35"/>
      <c r="L517" s="11"/>
    </row>
    <row r="518" spans="1:12" ht="24">
      <c r="A518" s="10"/>
      <c r="B518" s="92"/>
      <c r="C518" s="35"/>
      <c r="D518" s="35"/>
      <c r="E518" s="35"/>
      <c r="F518" s="35"/>
      <c r="G518" s="35"/>
      <c r="H518" s="10"/>
      <c r="I518" s="36"/>
      <c r="J518" s="35"/>
      <c r="K518" s="35"/>
      <c r="L518" s="11"/>
    </row>
    <row r="519" spans="1:12" ht="24">
      <c r="A519" s="10"/>
      <c r="B519" s="92"/>
      <c r="C519" s="35"/>
      <c r="D519" s="35"/>
      <c r="E519" s="35"/>
      <c r="F519" s="35"/>
      <c r="G519" s="35"/>
      <c r="H519" s="10"/>
      <c r="I519" s="36"/>
      <c r="J519" s="35"/>
      <c r="K519" s="35"/>
      <c r="L519" s="11"/>
    </row>
    <row r="520" spans="1:12" ht="24">
      <c r="A520" s="10"/>
      <c r="B520" s="92"/>
      <c r="C520" s="35"/>
      <c r="D520" s="35"/>
      <c r="E520" s="35"/>
      <c r="F520" s="35"/>
      <c r="G520" s="35"/>
      <c r="H520" s="10"/>
      <c r="I520" s="36"/>
      <c r="J520" s="35"/>
      <c r="K520" s="35"/>
      <c r="L520" s="11"/>
    </row>
    <row r="521" spans="1:12" ht="24">
      <c r="A521" s="10"/>
      <c r="B521" s="92"/>
      <c r="C521" s="35"/>
      <c r="D521" s="35"/>
      <c r="E521" s="35"/>
      <c r="F521" s="35"/>
      <c r="G521" s="35"/>
      <c r="H521" s="10"/>
      <c r="I521" s="36"/>
      <c r="J521" s="35"/>
      <c r="K521" s="35"/>
      <c r="L521" s="11"/>
    </row>
    <row r="522" spans="1:12" ht="24">
      <c r="A522" s="10"/>
      <c r="B522" s="92"/>
      <c r="C522" s="35"/>
      <c r="D522" s="35"/>
      <c r="E522" s="35"/>
      <c r="F522" s="35"/>
      <c r="G522" s="35"/>
      <c r="H522" s="10"/>
      <c r="I522" s="36"/>
      <c r="J522" s="35"/>
      <c r="K522" s="35"/>
      <c r="L522" s="11"/>
    </row>
    <row r="523" spans="1:12" ht="24">
      <c r="A523" s="10"/>
      <c r="B523" s="92"/>
      <c r="C523" s="35"/>
      <c r="D523" s="35"/>
      <c r="E523" s="35"/>
      <c r="F523" s="35"/>
      <c r="G523" s="35"/>
      <c r="H523" s="10"/>
      <c r="I523" s="36"/>
      <c r="J523" s="35"/>
      <c r="K523" s="35"/>
      <c r="L523" s="11"/>
    </row>
    <row r="524" spans="1:12" ht="24">
      <c r="A524" s="10"/>
      <c r="B524" s="92"/>
      <c r="C524" s="35"/>
      <c r="D524" s="35"/>
      <c r="E524" s="35"/>
      <c r="F524" s="35"/>
      <c r="G524" s="35"/>
      <c r="H524" s="10"/>
      <c r="I524" s="36"/>
      <c r="J524" s="35"/>
      <c r="K524" s="35"/>
      <c r="L524" s="11"/>
    </row>
    <row r="525" spans="1:12" ht="24">
      <c r="A525" s="10"/>
      <c r="B525" s="92"/>
      <c r="C525" s="35"/>
      <c r="D525" s="35"/>
      <c r="E525" s="35"/>
      <c r="F525" s="35"/>
      <c r="G525" s="35"/>
      <c r="H525" s="10"/>
      <c r="I525" s="36"/>
      <c r="J525" s="35"/>
      <c r="K525" s="35"/>
      <c r="L525" s="11"/>
    </row>
    <row r="526" spans="1:12" ht="24">
      <c r="A526" s="10"/>
      <c r="B526" s="92"/>
      <c r="C526" s="35"/>
      <c r="D526" s="35"/>
      <c r="E526" s="35"/>
      <c r="F526" s="35"/>
      <c r="G526" s="35"/>
      <c r="H526" s="10"/>
      <c r="I526" s="36"/>
      <c r="J526" s="35"/>
      <c r="K526" s="35"/>
      <c r="L526" s="11"/>
    </row>
    <row r="527" spans="1:12" ht="24">
      <c r="A527" s="10"/>
      <c r="B527" s="92"/>
      <c r="C527" s="35"/>
      <c r="D527" s="35"/>
      <c r="E527" s="35"/>
      <c r="F527" s="35"/>
      <c r="G527" s="35"/>
      <c r="H527" s="10"/>
      <c r="I527" s="36"/>
      <c r="J527" s="35"/>
      <c r="K527" s="35"/>
      <c r="L527" s="11"/>
    </row>
    <row r="528" spans="1:12" ht="24">
      <c r="A528" s="10"/>
      <c r="B528" s="92"/>
      <c r="C528" s="35"/>
      <c r="D528" s="35"/>
      <c r="E528" s="35"/>
      <c r="F528" s="35"/>
      <c r="G528" s="35"/>
      <c r="H528" s="10"/>
      <c r="I528" s="36"/>
      <c r="J528" s="35"/>
      <c r="K528" s="35"/>
      <c r="L528" s="11"/>
    </row>
    <row r="529" spans="1:12" ht="24">
      <c r="A529" s="10"/>
      <c r="B529" s="92"/>
      <c r="C529" s="35"/>
      <c r="D529" s="35"/>
      <c r="E529" s="35"/>
      <c r="F529" s="35"/>
      <c r="G529" s="35"/>
      <c r="H529" s="10"/>
      <c r="I529" s="36"/>
      <c r="J529" s="35"/>
      <c r="K529" s="35"/>
      <c r="L529" s="11"/>
    </row>
    <row r="530" spans="1:12" ht="24">
      <c r="A530" s="10"/>
      <c r="B530" s="92"/>
      <c r="C530" s="35"/>
      <c r="D530" s="35"/>
      <c r="E530" s="35"/>
      <c r="F530" s="35"/>
      <c r="G530" s="35"/>
      <c r="H530" s="10"/>
      <c r="I530" s="36"/>
      <c r="J530" s="35"/>
      <c r="K530" s="35"/>
      <c r="L530" s="11"/>
    </row>
    <row r="531" spans="1:12" ht="24">
      <c r="A531" s="10"/>
      <c r="B531" s="92"/>
      <c r="C531" s="35"/>
      <c r="D531" s="35"/>
      <c r="E531" s="35"/>
      <c r="F531" s="35"/>
      <c r="G531" s="35"/>
      <c r="H531" s="10"/>
      <c r="I531" s="36"/>
      <c r="J531" s="35"/>
      <c r="K531" s="35"/>
      <c r="L531" s="11"/>
    </row>
    <row r="532" spans="1:12" ht="24">
      <c r="A532" s="10"/>
      <c r="B532" s="92"/>
      <c r="C532" s="35"/>
      <c r="D532" s="35"/>
      <c r="E532" s="35"/>
      <c r="F532" s="35"/>
      <c r="G532" s="35"/>
      <c r="H532" s="10"/>
      <c r="I532" s="36"/>
      <c r="J532" s="35"/>
      <c r="K532" s="35"/>
      <c r="L532" s="11"/>
    </row>
    <row r="533" spans="1:12" ht="24">
      <c r="A533" s="10"/>
      <c r="B533" s="92"/>
      <c r="C533" s="35"/>
      <c r="D533" s="35"/>
      <c r="E533" s="35"/>
      <c r="F533" s="35"/>
      <c r="G533" s="35"/>
      <c r="H533" s="10"/>
      <c r="I533" s="36"/>
      <c r="J533" s="35"/>
      <c r="K533" s="35"/>
      <c r="L533" s="11"/>
    </row>
    <row r="534" spans="1:12" ht="24">
      <c r="A534" s="10"/>
      <c r="B534" s="92"/>
      <c r="C534" s="35"/>
      <c r="D534" s="35"/>
      <c r="E534" s="35"/>
      <c r="F534" s="35"/>
      <c r="G534" s="35"/>
      <c r="H534" s="10"/>
      <c r="I534" s="36"/>
      <c r="J534" s="35"/>
      <c r="K534" s="35"/>
      <c r="L534" s="11"/>
    </row>
    <row r="535" spans="1:12" ht="24">
      <c r="A535" s="10"/>
      <c r="B535" s="92"/>
      <c r="C535" s="35"/>
      <c r="D535" s="35"/>
      <c r="E535" s="35"/>
      <c r="F535" s="35"/>
      <c r="G535" s="35"/>
      <c r="H535" s="10"/>
      <c r="I535" s="36"/>
      <c r="J535" s="35"/>
      <c r="K535" s="35"/>
      <c r="L535" s="11"/>
    </row>
    <row r="536" spans="1:12" ht="24">
      <c r="A536" s="10"/>
      <c r="B536" s="92"/>
      <c r="C536" s="35"/>
      <c r="D536" s="35"/>
      <c r="E536" s="35"/>
      <c r="F536" s="35"/>
      <c r="G536" s="35"/>
      <c r="H536" s="10"/>
      <c r="I536" s="36"/>
      <c r="J536" s="35"/>
      <c r="K536" s="35"/>
      <c r="L536" s="11"/>
    </row>
    <row r="537" spans="1:12" ht="24">
      <c r="A537" s="10"/>
      <c r="B537" s="92"/>
      <c r="C537" s="35"/>
      <c r="D537" s="35"/>
      <c r="E537" s="35"/>
      <c r="F537" s="35"/>
      <c r="G537" s="35"/>
      <c r="H537" s="10"/>
      <c r="I537" s="36"/>
      <c r="J537" s="35"/>
      <c r="K537" s="35"/>
      <c r="L537" s="11"/>
    </row>
    <row r="538" spans="1:12" ht="24">
      <c r="A538" s="10"/>
      <c r="B538" s="92"/>
      <c r="C538" s="35"/>
      <c r="D538" s="35"/>
      <c r="E538" s="35"/>
      <c r="F538" s="35"/>
      <c r="G538" s="35"/>
      <c r="H538" s="10"/>
      <c r="I538" s="36"/>
      <c r="J538" s="35"/>
      <c r="K538" s="35"/>
      <c r="L538" s="11"/>
    </row>
    <row r="539" spans="1:12" ht="24">
      <c r="A539" s="10"/>
      <c r="B539" s="92"/>
      <c r="C539" s="35"/>
      <c r="D539" s="35"/>
      <c r="E539" s="35"/>
      <c r="F539" s="35"/>
      <c r="G539" s="35"/>
      <c r="H539" s="10"/>
      <c r="I539" s="36"/>
      <c r="J539" s="35"/>
      <c r="K539" s="35"/>
      <c r="L539" s="11"/>
    </row>
    <row r="540" spans="1:12" ht="24">
      <c r="A540" s="10"/>
      <c r="B540" s="92"/>
      <c r="C540" s="35"/>
      <c r="D540" s="35"/>
      <c r="E540" s="35"/>
      <c r="F540" s="35"/>
      <c r="G540" s="35"/>
      <c r="H540" s="10"/>
      <c r="I540" s="36"/>
      <c r="J540" s="35"/>
      <c r="K540" s="35"/>
      <c r="L540" s="11"/>
    </row>
    <row r="541" spans="1:12" ht="24">
      <c r="A541" s="10"/>
      <c r="B541" s="92"/>
      <c r="C541" s="35"/>
      <c r="D541" s="35"/>
      <c r="E541" s="35"/>
      <c r="F541" s="35"/>
      <c r="G541" s="35"/>
      <c r="H541" s="10"/>
      <c r="I541" s="36"/>
      <c r="J541" s="35"/>
      <c r="K541" s="35"/>
      <c r="L541" s="11"/>
    </row>
    <row r="542" spans="1:12" ht="24">
      <c r="A542" s="10"/>
      <c r="B542" s="92"/>
      <c r="C542" s="35"/>
      <c r="D542" s="35"/>
      <c r="E542" s="35"/>
      <c r="F542" s="35"/>
      <c r="G542" s="35"/>
      <c r="H542" s="10"/>
      <c r="I542" s="36"/>
      <c r="J542" s="35"/>
      <c r="K542" s="35"/>
      <c r="L542" s="11"/>
    </row>
    <row r="543" spans="1:12" ht="24">
      <c r="A543" s="10"/>
      <c r="B543" s="92"/>
      <c r="C543" s="35"/>
      <c r="D543" s="35"/>
      <c r="E543" s="35"/>
      <c r="F543" s="35"/>
      <c r="G543" s="35"/>
      <c r="H543" s="10"/>
      <c r="I543" s="36"/>
      <c r="J543" s="35"/>
      <c r="K543" s="35"/>
      <c r="L543" s="11"/>
    </row>
    <row r="544" spans="1:12" ht="24">
      <c r="A544" s="10"/>
      <c r="B544" s="92"/>
      <c r="C544" s="35"/>
      <c r="D544" s="35"/>
      <c r="E544" s="35"/>
      <c r="F544" s="35"/>
      <c r="G544" s="35"/>
      <c r="H544" s="10"/>
      <c r="I544" s="36"/>
      <c r="J544" s="35"/>
      <c r="K544" s="35"/>
      <c r="L544" s="11"/>
    </row>
    <row r="545" spans="1:12" ht="24">
      <c r="A545" s="10"/>
      <c r="B545" s="92"/>
      <c r="C545" s="35"/>
      <c r="D545" s="35"/>
      <c r="E545" s="35"/>
      <c r="F545" s="35"/>
      <c r="G545" s="35"/>
      <c r="H545" s="10"/>
      <c r="I545" s="36"/>
      <c r="J545" s="35"/>
      <c r="K545" s="35"/>
      <c r="L545" s="11"/>
    </row>
    <row r="546" spans="1:12" ht="24">
      <c r="A546" s="10"/>
      <c r="B546" s="92"/>
      <c r="C546" s="35"/>
      <c r="D546" s="35"/>
      <c r="E546" s="35"/>
      <c r="F546" s="35"/>
      <c r="G546" s="35"/>
      <c r="H546" s="10"/>
      <c r="I546" s="36"/>
      <c r="J546" s="35"/>
      <c r="K546" s="35"/>
      <c r="L546" s="11"/>
    </row>
    <row r="547" spans="1:12" ht="24">
      <c r="A547" s="10"/>
      <c r="B547" s="92"/>
      <c r="C547" s="35"/>
      <c r="D547" s="35"/>
      <c r="E547" s="35"/>
      <c r="F547" s="35"/>
      <c r="G547" s="35"/>
      <c r="H547" s="10"/>
      <c r="I547" s="36"/>
      <c r="J547" s="35"/>
      <c r="K547" s="35"/>
      <c r="L547" s="11"/>
    </row>
    <row r="548" spans="1:12" ht="24">
      <c r="A548" s="10"/>
      <c r="B548" s="92"/>
      <c r="C548" s="35"/>
      <c r="D548" s="35"/>
      <c r="E548" s="35"/>
      <c r="F548" s="35"/>
      <c r="G548" s="35"/>
      <c r="H548" s="10"/>
      <c r="I548" s="36"/>
      <c r="J548" s="35"/>
      <c r="K548" s="35"/>
      <c r="L548" s="11"/>
    </row>
    <row r="549" spans="1:12" ht="24">
      <c r="A549" s="10"/>
      <c r="B549" s="92"/>
      <c r="C549" s="35"/>
      <c r="D549" s="35"/>
      <c r="E549" s="35"/>
      <c r="F549" s="35"/>
      <c r="G549" s="35"/>
      <c r="H549" s="10"/>
      <c r="I549" s="36"/>
      <c r="J549" s="35"/>
      <c r="K549" s="35"/>
      <c r="L549" s="11"/>
    </row>
    <row r="550" spans="1:12" ht="24">
      <c r="A550" s="10"/>
      <c r="B550" s="92"/>
      <c r="C550" s="35"/>
      <c r="D550" s="35"/>
      <c r="E550" s="35"/>
      <c r="F550" s="35"/>
      <c r="G550" s="35"/>
      <c r="H550" s="10"/>
      <c r="I550" s="36"/>
      <c r="J550" s="35"/>
      <c r="K550" s="35"/>
      <c r="L550" s="11"/>
    </row>
    <row r="551" spans="1:12" ht="24">
      <c r="A551" s="10"/>
      <c r="B551" s="92"/>
      <c r="C551" s="35"/>
      <c r="D551" s="35"/>
      <c r="E551" s="35"/>
      <c r="F551" s="35"/>
      <c r="G551" s="35"/>
      <c r="H551" s="10"/>
      <c r="I551" s="36"/>
      <c r="J551" s="35"/>
      <c r="K551" s="35"/>
      <c r="L551" s="11"/>
    </row>
    <row r="552" spans="1:12" ht="24">
      <c r="A552" s="10"/>
      <c r="B552" s="92"/>
      <c r="C552" s="35"/>
      <c r="D552" s="35"/>
      <c r="E552" s="35"/>
      <c r="F552" s="35"/>
      <c r="G552" s="35"/>
      <c r="H552" s="10"/>
      <c r="I552" s="36"/>
      <c r="J552" s="35"/>
      <c r="K552" s="35"/>
      <c r="L552" s="11"/>
    </row>
    <row r="553" spans="1:12" ht="24">
      <c r="A553" s="10"/>
      <c r="B553" s="92"/>
      <c r="C553" s="35"/>
      <c r="D553" s="35"/>
      <c r="E553" s="35"/>
      <c r="F553" s="35"/>
      <c r="G553" s="35"/>
      <c r="H553" s="10"/>
      <c r="I553" s="36"/>
      <c r="J553" s="35"/>
      <c r="K553" s="35"/>
      <c r="L553" s="11"/>
    </row>
    <row r="554" spans="1:12" ht="24">
      <c r="A554" s="10"/>
      <c r="B554" s="92"/>
      <c r="C554" s="35"/>
      <c r="D554" s="35"/>
      <c r="E554" s="35"/>
      <c r="F554" s="35"/>
      <c r="G554" s="35"/>
      <c r="H554" s="10"/>
      <c r="I554" s="36"/>
      <c r="J554" s="35"/>
      <c r="K554" s="35"/>
      <c r="L554" s="11"/>
    </row>
    <row r="555" spans="1:12" ht="24">
      <c r="A555" s="10"/>
      <c r="B555" s="92"/>
      <c r="C555" s="35"/>
      <c r="D555" s="35"/>
      <c r="E555" s="35"/>
      <c r="F555" s="35"/>
      <c r="G555" s="35"/>
      <c r="H555" s="10"/>
      <c r="I555" s="36"/>
      <c r="J555" s="35"/>
      <c r="K555" s="35"/>
      <c r="L555" s="11"/>
    </row>
    <row r="556" spans="1:12" ht="24">
      <c r="A556" s="10"/>
      <c r="B556" s="92"/>
      <c r="C556" s="35"/>
      <c r="D556" s="35"/>
      <c r="E556" s="35"/>
      <c r="F556" s="35"/>
      <c r="G556" s="35"/>
      <c r="H556" s="10"/>
      <c r="I556" s="36"/>
      <c r="J556" s="35"/>
      <c r="K556" s="35"/>
      <c r="L556" s="11"/>
    </row>
    <row r="557" spans="1:12" ht="24">
      <c r="A557" s="10"/>
      <c r="B557" s="92"/>
      <c r="C557" s="35"/>
      <c r="D557" s="35"/>
      <c r="E557" s="35"/>
      <c r="F557" s="35"/>
      <c r="G557" s="35"/>
      <c r="H557" s="10"/>
      <c r="I557" s="36"/>
      <c r="J557" s="35"/>
      <c r="K557" s="35"/>
      <c r="L557" s="11"/>
    </row>
    <row r="558" spans="1:12" ht="24">
      <c r="A558" s="10"/>
      <c r="B558" s="92"/>
      <c r="C558" s="35"/>
      <c r="D558" s="35"/>
      <c r="E558" s="35"/>
      <c r="F558" s="35"/>
      <c r="G558" s="35"/>
      <c r="H558" s="10"/>
      <c r="I558" s="36"/>
      <c r="J558" s="35"/>
      <c r="K558" s="35"/>
      <c r="L558" s="11"/>
    </row>
    <row r="559" spans="1:12" ht="24">
      <c r="A559" s="10"/>
      <c r="B559" s="92"/>
      <c r="C559" s="35"/>
      <c r="D559" s="35"/>
      <c r="E559" s="35"/>
      <c r="F559" s="35"/>
      <c r="G559" s="35"/>
      <c r="H559" s="10"/>
      <c r="I559" s="36"/>
      <c r="J559" s="35"/>
      <c r="K559" s="35"/>
      <c r="L559" s="11"/>
    </row>
    <row r="560" spans="1:12" ht="24">
      <c r="A560" s="10"/>
      <c r="B560" s="92"/>
      <c r="C560" s="35"/>
      <c r="D560" s="35"/>
      <c r="E560" s="35"/>
      <c r="F560" s="35"/>
      <c r="G560" s="35"/>
      <c r="H560" s="10"/>
      <c r="I560" s="36"/>
      <c r="J560" s="35"/>
      <c r="K560" s="35"/>
      <c r="L560" s="11"/>
    </row>
    <row r="561" spans="1:12" ht="24">
      <c r="A561" s="10"/>
      <c r="B561" s="92"/>
      <c r="C561" s="35"/>
      <c r="D561" s="35"/>
      <c r="E561" s="35"/>
      <c r="F561" s="35"/>
      <c r="G561" s="35"/>
      <c r="H561" s="10"/>
      <c r="I561" s="36"/>
      <c r="J561" s="35"/>
      <c r="K561" s="35"/>
      <c r="L561" s="11"/>
    </row>
    <row r="562" spans="1:12" ht="24">
      <c r="A562" s="10"/>
      <c r="B562" s="92"/>
      <c r="C562" s="35"/>
      <c r="D562" s="35"/>
      <c r="E562" s="35"/>
      <c r="F562" s="35"/>
      <c r="G562" s="35"/>
      <c r="H562" s="10"/>
      <c r="I562" s="36"/>
      <c r="J562" s="35"/>
      <c r="K562" s="35"/>
      <c r="L562" s="11"/>
    </row>
    <row r="563" spans="1:12" ht="24">
      <c r="A563" s="10"/>
      <c r="B563" s="92"/>
      <c r="C563" s="35"/>
      <c r="D563" s="35"/>
      <c r="E563" s="35"/>
      <c r="F563" s="35"/>
      <c r="G563" s="35"/>
      <c r="H563" s="10"/>
      <c r="I563" s="36"/>
      <c r="J563" s="35"/>
      <c r="K563" s="35"/>
      <c r="L563" s="11"/>
    </row>
    <row r="564" spans="1:12" ht="24">
      <c r="A564" s="10"/>
      <c r="B564" s="92"/>
      <c r="C564" s="35"/>
      <c r="D564" s="35"/>
      <c r="E564" s="35"/>
      <c r="F564" s="35"/>
      <c r="G564" s="35"/>
      <c r="H564" s="10"/>
      <c r="I564" s="36"/>
      <c r="J564" s="35"/>
      <c r="K564" s="35"/>
      <c r="L564" s="11"/>
    </row>
    <row r="565" spans="1:12" ht="24">
      <c r="A565" s="10"/>
      <c r="B565" s="92"/>
      <c r="C565" s="35"/>
      <c r="D565" s="35"/>
      <c r="E565" s="35"/>
      <c r="F565" s="35"/>
      <c r="G565" s="35"/>
      <c r="H565" s="10"/>
      <c r="I565" s="36"/>
      <c r="J565" s="35"/>
      <c r="K565" s="35"/>
      <c r="L565" s="11"/>
    </row>
    <row r="566" spans="1:12" ht="24">
      <c r="A566" s="10"/>
      <c r="B566" s="92"/>
      <c r="C566" s="35"/>
      <c r="D566" s="35"/>
      <c r="E566" s="35"/>
      <c r="F566" s="35"/>
      <c r="G566" s="35"/>
      <c r="H566" s="10"/>
      <c r="I566" s="36"/>
      <c r="J566" s="35"/>
      <c r="K566" s="35"/>
      <c r="L566" s="11"/>
    </row>
    <row r="567" spans="1:12" ht="24">
      <c r="A567" s="10"/>
      <c r="B567" s="92"/>
      <c r="C567" s="35"/>
      <c r="D567" s="35"/>
      <c r="E567" s="35"/>
      <c r="F567" s="35"/>
      <c r="G567" s="35"/>
      <c r="H567" s="10"/>
      <c r="I567" s="36"/>
      <c r="J567" s="35"/>
      <c r="K567" s="35"/>
      <c r="L567" s="11"/>
    </row>
    <row r="568" spans="1:12" ht="24">
      <c r="A568" s="10"/>
      <c r="B568" s="92"/>
      <c r="C568" s="35"/>
      <c r="D568" s="35"/>
      <c r="E568" s="35"/>
      <c r="F568" s="35"/>
      <c r="G568" s="35"/>
      <c r="H568" s="10"/>
      <c r="I568" s="36"/>
      <c r="J568" s="35"/>
      <c r="K568" s="35"/>
      <c r="L568" s="11"/>
    </row>
    <row r="569" spans="1:12" ht="24">
      <c r="A569" s="10"/>
      <c r="B569" s="92"/>
      <c r="C569" s="35"/>
      <c r="D569" s="35"/>
      <c r="E569" s="35"/>
      <c r="F569" s="35"/>
      <c r="G569" s="35"/>
      <c r="H569" s="10"/>
      <c r="I569" s="36"/>
      <c r="J569" s="35"/>
      <c r="K569" s="35"/>
      <c r="L569" s="11"/>
    </row>
    <row r="570" spans="1:12" ht="24">
      <c r="A570" s="10"/>
      <c r="B570" s="92"/>
      <c r="C570" s="35"/>
      <c r="D570" s="35"/>
      <c r="E570" s="35"/>
      <c r="F570" s="35"/>
      <c r="G570" s="35"/>
      <c r="H570" s="10"/>
      <c r="I570" s="36"/>
      <c r="J570" s="35"/>
      <c r="K570" s="35"/>
      <c r="L570" s="11"/>
    </row>
    <row r="571" spans="1:12" ht="24">
      <c r="A571" s="10"/>
      <c r="B571" s="92"/>
      <c r="C571" s="35"/>
      <c r="D571" s="35"/>
      <c r="E571" s="35"/>
      <c r="F571" s="35"/>
      <c r="G571" s="35"/>
      <c r="H571" s="10"/>
      <c r="I571" s="36"/>
      <c r="J571" s="35"/>
      <c r="K571" s="35"/>
      <c r="L571" s="11"/>
    </row>
    <row r="572" spans="1:12" ht="24">
      <c r="A572" s="10"/>
      <c r="B572" s="92"/>
      <c r="C572" s="35"/>
      <c r="D572" s="35"/>
      <c r="E572" s="35"/>
      <c r="F572" s="35"/>
      <c r="G572" s="35"/>
      <c r="H572" s="10"/>
      <c r="I572" s="36"/>
      <c r="J572" s="35"/>
      <c r="K572" s="35"/>
      <c r="L572" s="11"/>
    </row>
    <row r="573" spans="1:12" ht="24">
      <c r="A573" s="10"/>
      <c r="B573" s="92"/>
      <c r="C573" s="35"/>
      <c r="D573" s="35"/>
      <c r="E573" s="35"/>
      <c r="F573" s="35"/>
      <c r="G573" s="35"/>
      <c r="H573" s="10"/>
      <c r="I573" s="36"/>
      <c r="J573" s="35"/>
      <c r="K573" s="35"/>
      <c r="L573" s="11"/>
    </row>
    <row r="574" spans="1:12" ht="24">
      <c r="A574" s="10"/>
      <c r="B574" s="92"/>
      <c r="C574" s="35"/>
      <c r="D574" s="35"/>
      <c r="E574" s="35"/>
      <c r="F574" s="35"/>
      <c r="G574" s="35"/>
      <c r="H574" s="10"/>
      <c r="I574" s="36"/>
      <c r="J574" s="35"/>
      <c r="K574" s="35"/>
      <c r="L574" s="11"/>
    </row>
    <row r="575" spans="1:12" ht="24">
      <c r="A575" s="10"/>
      <c r="B575" s="92"/>
      <c r="C575" s="35"/>
      <c r="D575" s="35"/>
      <c r="E575" s="35"/>
      <c r="F575" s="35"/>
      <c r="G575" s="35"/>
      <c r="H575" s="10"/>
      <c r="I575" s="36"/>
      <c r="J575" s="35"/>
      <c r="K575" s="35"/>
      <c r="L575" s="11"/>
    </row>
    <row r="576" spans="1:12" ht="24">
      <c r="A576" s="10"/>
      <c r="B576" s="92"/>
      <c r="C576" s="35"/>
      <c r="D576" s="35"/>
      <c r="E576" s="35"/>
      <c r="F576" s="35"/>
      <c r="G576" s="35"/>
      <c r="H576" s="10"/>
      <c r="I576" s="36"/>
      <c r="J576" s="35"/>
      <c r="K576" s="35"/>
      <c r="L576" s="11"/>
    </row>
    <row r="577" spans="1:12" ht="24">
      <c r="A577" s="10"/>
      <c r="B577" s="92"/>
      <c r="C577" s="35"/>
      <c r="D577" s="35"/>
      <c r="E577" s="35"/>
      <c r="F577" s="35"/>
      <c r="G577" s="35"/>
      <c r="H577" s="10"/>
      <c r="I577" s="36"/>
      <c r="J577" s="35"/>
      <c r="K577" s="35"/>
      <c r="L577" s="11"/>
    </row>
    <row r="578" spans="1:12" ht="24">
      <c r="A578" s="10"/>
      <c r="B578" s="92"/>
      <c r="C578" s="35"/>
      <c r="D578" s="35"/>
      <c r="E578" s="35"/>
      <c r="F578" s="35"/>
      <c r="G578" s="35"/>
      <c r="H578" s="10"/>
      <c r="I578" s="36"/>
      <c r="J578" s="35"/>
      <c r="K578" s="35"/>
      <c r="L578" s="11"/>
    </row>
    <row r="579" spans="1:12" ht="24">
      <c r="A579" s="10"/>
      <c r="B579" s="92"/>
      <c r="C579" s="35"/>
      <c r="D579" s="35"/>
      <c r="E579" s="35"/>
      <c r="F579" s="35"/>
      <c r="G579" s="35"/>
      <c r="H579" s="10"/>
      <c r="I579" s="36"/>
      <c r="J579" s="35"/>
      <c r="K579" s="35"/>
      <c r="L579" s="11"/>
    </row>
    <row r="580" spans="1:12" ht="24">
      <c r="A580" s="10"/>
      <c r="B580" s="92"/>
      <c r="C580" s="35"/>
      <c r="D580" s="35"/>
      <c r="E580" s="35"/>
      <c r="F580" s="35"/>
      <c r="G580" s="35"/>
      <c r="H580" s="10"/>
      <c r="I580" s="36"/>
      <c r="J580" s="35"/>
      <c r="K580" s="35"/>
      <c r="L580" s="11"/>
    </row>
    <row r="581" spans="1:12" ht="24">
      <c r="A581" s="10"/>
      <c r="B581" s="92"/>
      <c r="C581" s="35"/>
      <c r="D581" s="35"/>
      <c r="E581" s="35"/>
      <c r="F581" s="35"/>
      <c r="G581" s="35"/>
      <c r="H581" s="10"/>
      <c r="I581" s="36"/>
      <c r="J581" s="35"/>
      <c r="K581" s="35"/>
      <c r="L581" s="11"/>
    </row>
    <row r="582" spans="1:12" ht="24">
      <c r="A582" s="10"/>
      <c r="B582" s="92"/>
      <c r="C582" s="35"/>
      <c r="D582" s="35"/>
      <c r="E582" s="35"/>
      <c r="F582" s="35"/>
      <c r="G582" s="35"/>
      <c r="H582" s="10"/>
      <c r="I582" s="36"/>
      <c r="J582" s="35"/>
      <c r="K582" s="35"/>
      <c r="L582" s="11"/>
    </row>
    <row r="583" spans="1:12" ht="24">
      <c r="A583" s="10"/>
      <c r="B583" s="92"/>
      <c r="C583" s="35"/>
      <c r="D583" s="35"/>
      <c r="E583" s="35"/>
      <c r="F583" s="35"/>
      <c r="G583" s="35"/>
      <c r="H583" s="10"/>
      <c r="I583" s="36"/>
      <c r="J583" s="35"/>
      <c r="K583" s="35"/>
      <c r="L583" s="11"/>
    </row>
    <row r="584" spans="1:12" ht="24">
      <c r="A584" s="10"/>
      <c r="B584" s="92"/>
      <c r="C584" s="35"/>
      <c r="D584" s="35"/>
      <c r="E584" s="35"/>
      <c r="F584" s="35"/>
      <c r="G584" s="35"/>
      <c r="H584" s="10"/>
      <c r="I584" s="36"/>
      <c r="J584" s="35"/>
      <c r="K584" s="35"/>
      <c r="L584" s="11"/>
    </row>
    <row r="585" spans="1:12" ht="24">
      <c r="A585" s="10"/>
      <c r="B585" s="92"/>
      <c r="C585" s="35"/>
      <c r="D585" s="35"/>
      <c r="E585" s="35"/>
      <c r="F585" s="35"/>
      <c r="G585" s="35"/>
      <c r="H585" s="10"/>
      <c r="I585" s="36"/>
      <c r="J585" s="35"/>
      <c r="K585" s="35"/>
      <c r="L585" s="11"/>
    </row>
    <row r="586" spans="1:12" ht="24">
      <c r="A586" s="10"/>
      <c r="B586" s="92"/>
      <c r="C586" s="35"/>
      <c r="D586" s="35"/>
      <c r="E586" s="35"/>
      <c r="F586" s="35"/>
      <c r="G586" s="35"/>
      <c r="H586" s="10"/>
      <c r="I586" s="36"/>
      <c r="J586" s="35"/>
      <c r="K586" s="35"/>
      <c r="L586" s="11"/>
    </row>
    <row r="587" spans="1:12" ht="24">
      <c r="A587" s="10"/>
      <c r="B587" s="92"/>
      <c r="C587" s="35"/>
      <c r="D587" s="35"/>
      <c r="E587" s="35"/>
      <c r="F587" s="35"/>
      <c r="G587" s="35"/>
      <c r="H587" s="10"/>
      <c r="I587" s="36"/>
      <c r="J587" s="35"/>
      <c r="K587" s="35"/>
      <c r="L587" s="11"/>
    </row>
    <row r="588" spans="1:12" ht="24">
      <c r="A588" s="10"/>
      <c r="B588" s="92"/>
      <c r="C588" s="35"/>
      <c r="D588" s="35"/>
      <c r="E588" s="35"/>
      <c r="F588" s="35"/>
      <c r="G588" s="35"/>
      <c r="H588" s="10"/>
      <c r="I588" s="36"/>
      <c r="J588" s="35"/>
      <c r="K588" s="35"/>
      <c r="L588" s="11"/>
    </row>
    <row r="589" spans="1:12" ht="24">
      <c r="A589" s="10"/>
      <c r="B589" s="92"/>
      <c r="C589" s="35"/>
      <c r="D589" s="35"/>
      <c r="E589" s="35"/>
      <c r="F589" s="35"/>
      <c r="G589" s="35"/>
      <c r="H589" s="10"/>
      <c r="I589" s="36"/>
      <c r="J589" s="35"/>
      <c r="K589" s="35"/>
      <c r="L589" s="11"/>
    </row>
    <row r="590" spans="1:12" ht="24">
      <c r="A590" s="10"/>
      <c r="B590" s="92"/>
      <c r="C590" s="35"/>
      <c r="D590" s="35"/>
      <c r="E590" s="35"/>
      <c r="F590" s="35"/>
      <c r="G590" s="35"/>
      <c r="H590" s="10"/>
      <c r="I590" s="36"/>
      <c r="J590" s="35"/>
      <c r="K590" s="35"/>
      <c r="L590" s="11"/>
    </row>
    <row r="591" spans="1:12" ht="24">
      <c r="A591" s="10"/>
      <c r="B591" s="92"/>
      <c r="C591" s="35"/>
      <c r="D591" s="35"/>
      <c r="E591" s="35"/>
      <c r="F591" s="35"/>
      <c r="G591" s="35"/>
      <c r="H591" s="10"/>
      <c r="I591" s="36"/>
      <c r="J591" s="35"/>
      <c r="K591" s="35"/>
      <c r="L591" s="11"/>
    </row>
    <row r="592" spans="1:12" ht="24">
      <c r="A592" s="10"/>
      <c r="B592" s="92"/>
      <c r="C592" s="35"/>
      <c r="D592" s="35"/>
      <c r="E592" s="35"/>
      <c r="F592" s="35"/>
      <c r="G592" s="35"/>
      <c r="H592" s="10"/>
      <c r="I592" s="36"/>
      <c r="J592" s="35"/>
      <c r="K592" s="35"/>
      <c r="L592" s="11"/>
    </row>
    <row r="593" spans="1:12" ht="24">
      <c r="A593" s="10"/>
      <c r="B593" s="92"/>
      <c r="C593" s="35"/>
      <c r="D593" s="35"/>
      <c r="E593" s="35"/>
      <c r="F593" s="35"/>
      <c r="G593" s="35"/>
      <c r="H593" s="10"/>
      <c r="I593" s="36"/>
      <c r="J593" s="35"/>
      <c r="K593" s="35"/>
      <c r="L593" s="11"/>
    </row>
    <row r="594" spans="1:12" ht="24">
      <c r="A594" s="10"/>
      <c r="B594" s="92"/>
      <c r="C594" s="35"/>
      <c r="D594" s="35"/>
      <c r="E594" s="35"/>
      <c r="F594" s="35"/>
      <c r="G594" s="35"/>
      <c r="H594" s="10"/>
      <c r="I594" s="36"/>
      <c r="J594" s="35"/>
      <c r="K594" s="35"/>
      <c r="L594" s="11"/>
    </row>
    <row r="595" spans="1:12" ht="24">
      <c r="A595" s="10"/>
      <c r="B595" s="92"/>
      <c r="C595" s="35"/>
      <c r="D595" s="35"/>
      <c r="E595" s="35"/>
      <c r="F595" s="35"/>
      <c r="G595" s="35"/>
      <c r="H595" s="10"/>
      <c r="I595" s="36"/>
      <c r="J595" s="35"/>
      <c r="K595" s="35"/>
      <c r="L595" s="11"/>
    </row>
    <row r="596" spans="1:12" ht="24">
      <c r="A596" s="10"/>
      <c r="B596" s="92"/>
      <c r="C596" s="35"/>
      <c r="D596" s="35"/>
      <c r="E596" s="35"/>
      <c r="F596" s="35"/>
      <c r="G596" s="35"/>
      <c r="H596" s="10"/>
      <c r="I596" s="36"/>
      <c r="J596" s="35"/>
      <c r="K596" s="35"/>
      <c r="L596" s="11"/>
    </row>
    <row r="597" spans="1:12" ht="24">
      <c r="A597" s="10"/>
      <c r="B597" s="92"/>
      <c r="C597" s="35"/>
      <c r="D597" s="35"/>
      <c r="E597" s="35"/>
      <c r="F597" s="35"/>
      <c r="G597" s="35"/>
      <c r="H597" s="10"/>
      <c r="I597" s="36"/>
      <c r="J597" s="35"/>
      <c r="K597" s="35"/>
      <c r="L597" s="11"/>
    </row>
    <row r="598" spans="1:12" ht="24">
      <c r="A598" s="10"/>
      <c r="B598" s="92"/>
      <c r="C598" s="35"/>
      <c r="D598" s="35"/>
      <c r="E598" s="35"/>
      <c r="F598" s="35"/>
      <c r="G598" s="35"/>
      <c r="H598" s="10"/>
      <c r="I598" s="36"/>
      <c r="J598" s="35"/>
      <c r="K598" s="35"/>
      <c r="L598" s="11"/>
    </row>
    <row r="599" spans="1:12" ht="24">
      <c r="A599" s="10"/>
      <c r="B599" s="92"/>
      <c r="C599" s="35"/>
      <c r="D599" s="35"/>
      <c r="E599" s="35"/>
      <c r="F599" s="35"/>
      <c r="G599" s="35"/>
      <c r="H599" s="10"/>
      <c r="I599" s="36"/>
      <c r="J599" s="35"/>
      <c r="K599" s="35"/>
      <c r="L599" s="11"/>
    </row>
    <row r="600" spans="1:12" ht="24">
      <c r="A600" s="10"/>
      <c r="B600" s="92"/>
      <c r="C600" s="35"/>
      <c r="D600" s="35"/>
      <c r="E600" s="35"/>
      <c r="F600" s="35"/>
      <c r="G600" s="35"/>
      <c r="H600" s="10"/>
      <c r="I600" s="36"/>
      <c r="J600" s="35"/>
      <c r="K600" s="35"/>
      <c r="L600" s="11"/>
    </row>
    <row r="601" spans="1:12" ht="24">
      <c r="A601" s="10"/>
      <c r="B601" s="92"/>
      <c r="C601" s="35"/>
      <c r="D601" s="35"/>
      <c r="E601" s="35"/>
      <c r="F601" s="35"/>
      <c r="G601" s="35"/>
      <c r="H601" s="10"/>
      <c r="I601" s="36"/>
      <c r="J601" s="35"/>
      <c r="K601" s="35"/>
      <c r="L601" s="11"/>
    </row>
    <row r="602" spans="1:12" ht="24">
      <c r="A602" s="10"/>
      <c r="B602" s="92"/>
      <c r="C602" s="35"/>
      <c r="D602" s="35"/>
      <c r="E602" s="35"/>
      <c r="F602" s="35"/>
      <c r="G602" s="35"/>
      <c r="H602" s="10"/>
      <c r="I602" s="36"/>
      <c r="J602" s="35"/>
      <c r="K602" s="35"/>
      <c r="L602" s="11"/>
    </row>
    <row r="603" spans="1:12" ht="24">
      <c r="A603" s="10"/>
      <c r="B603" s="92"/>
      <c r="C603" s="35"/>
      <c r="D603" s="35"/>
      <c r="E603" s="35"/>
      <c r="F603" s="35"/>
      <c r="G603" s="35"/>
      <c r="H603" s="10"/>
      <c r="I603" s="36"/>
      <c r="J603" s="35"/>
      <c r="K603" s="35"/>
      <c r="L603" s="11"/>
    </row>
    <row r="604" spans="1:12" ht="24">
      <c r="A604" s="10"/>
      <c r="B604" s="92"/>
      <c r="C604" s="35"/>
      <c r="D604" s="35"/>
      <c r="E604" s="35"/>
      <c r="F604" s="35"/>
      <c r="G604" s="35"/>
      <c r="H604" s="10"/>
      <c r="I604" s="36"/>
      <c r="J604" s="35"/>
      <c r="K604" s="35"/>
      <c r="L604" s="11"/>
    </row>
    <row r="605" spans="1:12" ht="24">
      <c r="A605" s="10"/>
      <c r="B605" s="92"/>
      <c r="C605" s="35"/>
      <c r="D605" s="35"/>
      <c r="E605" s="35"/>
      <c r="F605" s="35"/>
      <c r="G605" s="35"/>
      <c r="H605" s="10"/>
      <c r="I605" s="36"/>
      <c r="J605" s="35"/>
      <c r="K605" s="35"/>
      <c r="L605" s="11"/>
    </row>
    <row r="606" spans="1:12" ht="24">
      <c r="A606" s="10"/>
      <c r="B606" s="92"/>
      <c r="C606" s="35"/>
      <c r="D606" s="35"/>
      <c r="E606" s="35"/>
      <c r="F606" s="35"/>
      <c r="G606" s="35"/>
      <c r="H606" s="10"/>
      <c r="I606" s="36"/>
      <c r="J606" s="35"/>
      <c r="K606" s="35"/>
      <c r="L606" s="11"/>
    </row>
    <row r="607" spans="1:12" ht="24">
      <c r="A607" s="10"/>
      <c r="B607" s="92"/>
      <c r="C607" s="35"/>
      <c r="D607" s="35"/>
      <c r="E607" s="35"/>
      <c r="F607" s="35"/>
      <c r="G607" s="35"/>
      <c r="H607" s="10"/>
      <c r="I607" s="36"/>
      <c r="J607" s="35"/>
      <c r="K607" s="35"/>
      <c r="L607" s="11"/>
    </row>
    <row r="608" spans="1:12" ht="24">
      <c r="A608" s="10"/>
      <c r="B608" s="92"/>
      <c r="C608" s="35"/>
      <c r="D608" s="35"/>
      <c r="E608" s="35"/>
      <c r="F608" s="35"/>
      <c r="G608" s="35"/>
      <c r="H608" s="10"/>
      <c r="I608" s="36"/>
      <c r="J608" s="35"/>
      <c r="K608" s="35"/>
      <c r="L608" s="11"/>
    </row>
    <row r="609" spans="1:12" ht="24">
      <c r="A609" s="10"/>
      <c r="B609" s="92"/>
      <c r="C609" s="35"/>
      <c r="D609" s="35"/>
      <c r="E609" s="35"/>
      <c r="F609" s="35"/>
      <c r="G609" s="35"/>
      <c r="H609" s="10"/>
      <c r="I609" s="36"/>
      <c r="J609" s="35"/>
      <c r="K609" s="35"/>
      <c r="L609" s="11"/>
    </row>
    <row r="610" spans="1:12" ht="24">
      <c r="A610" s="10"/>
      <c r="B610" s="92"/>
      <c r="C610" s="35"/>
      <c r="D610" s="35"/>
      <c r="E610" s="35"/>
      <c r="F610" s="35"/>
      <c r="G610" s="35"/>
      <c r="H610" s="10"/>
      <c r="I610" s="36"/>
      <c r="J610" s="35"/>
      <c r="K610" s="35"/>
      <c r="L610" s="11"/>
    </row>
    <row r="611" spans="1:12" ht="24">
      <c r="A611" s="10"/>
      <c r="B611" s="92"/>
      <c r="C611" s="35"/>
      <c r="D611" s="35"/>
      <c r="E611" s="35"/>
      <c r="F611" s="35"/>
      <c r="G611" s="35"/>
      <c r="H611" s="10"/>
      <c r="I611" s="36"/>
      <c r="J611" s="35"/>
      <c r="K611" s="35"/>
      <c r="L611" s="11"/>
    </row>
    <row r="612" spans="1:12" ht="24">
      <c r="A612" s="10"/>
      <c r="B612" s="92"/>
      <c r="C612" s="35"/>
      <c r="D612" s="35"/>
      <c r="E612" s="35"/>
      <c r="F612" s="35"/>
      <c r="G612" s="35"/>
      <c r="H612" s="10"/>
      <c r="I612" s="36"/>
      <c r="J612" s="35"/>
      <c r="K612" s="35"/>
      <c r="L612" s="11"/>
    </row>
    <row r="613" spans="1:12" ht="24">
      <c r="A613" s="10"/>
      <c r="B613" s="92"/>
      <c r="C613" s="35"/>
      <c r="D613" s="35"/>
      <c r="E613" s="35"/>
      <c r="F613" s="35"/>
      <c r="G613" s="35"/>
      <c r="H613" s="10"/>
      <c r="I613" s="36"/>
      <c r="J613" s="35"/>
      <c r="K613" s="35"/>
      <c r="L613" s="11"/>
    </row>
    <row r="614" spans="1:12" ht="24">
      <c r="A614" s="10"/>
      <c r="B614" s="92"/>
      <c r="C614" s="35"/>
      <c r="D614" s="35"/>
      <c r="E614" s="35"/>
      <c r="F614" s="35"/>
      <c r="G614" s="35"/>
      <c r="H614" s="10"/>
      <c r="I614" s="36"/>
      <c r="J614" s="35"/>
      <c r="K614" s="35"/>
      <c r="L614" s="11"/>
    </row>
    <row r="615" spans="1:12" ht="24">
      <c r="A615" s="10"/>
      <c r="B615" s="92"/>
      <c r="C615" s="35"/>
      <c r="D615" s="35"/>
      <c r="E615" s="35"/>
      <c r="F615" s="35"/>
      <c r="G615" s="35"/>
      <c r="H615" s="10"/>
      <c r="I615" s="36"/>
      <c r="J615" s="35"/>
      <c r="K615" s="35"/>
      <c r="L615" s="11"/>
    </row>
    <row r="616" spans="1:12" ht="24">
      <c r="A616" s="10"/>
      <c r="B616" s="92"/>
      <c r="C616" s="35"/>
      <c r="D616" s="35"/>
      <c r="E616" s="35"/>
      <c r="F616" s="35"/>
      <c r="G616" s="35"/>
      <c r="H616" s="10"/>
      <c r="I616" s="36"/>
      <c r="J616" s="35"/>
      <c r="K616" s="35"/>
      <c r="L616" s="11"/>
    </row>
    <row r="617" spans="1:12" ht="24">
      <c r="A617" s="10"/>
      <c r="B617" s="92"/>
      <c r="C617" s="35"/>
      <c r="D617" s="35"/>
      <c r="E617" s="35"/>
      <c r="F617" s="35"/>
      <c r="G617" s="35"/>
      <c r="H617" s="10"/>
      <c r="I617" s="36"/>
      <c r="J617" s="35"/>
      <c r="K617" s="35"/>
      <c r="L617" s="11"/>
    </row>
    <row r="618" spans="1:12" ht="24">
      <c r="A618" s="10"/>
      <c r="B618" s="92"/>
      <c r="C618" s="35"/>
      <c r="D618" s="35"/>
      <c r="E618" s="35"/>
      <c r="F618" s="35"/>
      <c r="G618" s="35"/>
      <c r="H618" s="10"/>
      <c r="I618" s="36"/>
      <c r="J618" s="35"/>
      <c r="K618" s="35"/>
      <c r="L618" s="11"/>
    </row>
    <row r="619" spans="1:12" ht="24">
      <c r="A619" s="10"/>
      <c r="B619" s="92"/>
      <c r="C619" s="35"/>
      <c r="D619" s="35"/>
      <c r="E619" s="35"/>
      <c r="F619" s="35"/>
      <c r="G619" s="35"/>
      <c r="H619" s="10"/>
      <c r="I619" s="36"/>
      <c r="J619" s="35"/>
      <c r="K619" s="35"/>
      <c r="L619" s="11"/>
    </row>
    <row r="620" spans="1:12" ht="24">
      <c r="A620" s="10"/>
      <c r="B620" s="92"/>
      <c r="C620" s="35"/>
      <c r="D620" s="35"/>
      <c r="E620" s="35"/>
      <c r="F620" s="35"/>
      <c r="G620" s="35"/>
      <c r="H620" s="10"/>
      <c r="I620" s="36"/>
      <c r="J620" s="35"/>
      <c r="K620" s="35"/>
      <c r="L620" s="11"/>
    </row>
    <row r="621" spans="1:12" ht="24">
      <c r="A621" s="10"/>
      <c r="B621" s="92"/>
      <c r="C621" s="35"/>
      <c r="D621" s="35"/>
      <c r="E621" s="35"/>
      <c r="F621" s="35"/>
      <c r="G621" s="35"/>
      <c r="H621" s="10"/>
      <c r="I621" s="36"/>
      <c r="J621" s="35"/>
      <c r="K621" s="35"/>
      <c r="L621" s="11"/>
    </row>
    <row r="622" spans="1:12" ht="24">
      <c r="A622" s="10"/>
      <c r="B622" s="92"/>
      <c r="C622" s="35"/>
      <c r="D622" s="35"/>
      <c r="E622" s="35"/>
      <c r="F622" s="35"/>
      <c r="G622" s="35"/>
      <c r="H622" s="10"/>
      <c r="I622" s="36"/>
      <c r="J622" s="35"/>
      <c r="K622" s="35"/>
      <c r="L622" s="11"/>
    </row>
    <row r="623" spans="1:12" ht="24">
      <c r="A623" s="10"/>
      <c r="B623" s="92"/>
      <c r="C623" s="35"/>
      <c r="D623" s="35"/>
      <c r="E623" s="35"/>
      <c r="F623" s="35"/>
      <c r="G623" s="35"/>
      <c r="H623" s="10"/>
      <c r="I623" s="36"/>
      <c r="J623" s="35"/>
      <c r="K623" s="35"/>
      <c r="L623" s="11"/>
    </row>
    <row r="624" spans="1:12" ht="24">
      <c r="A624" s="10"/>
      <c r="B624" s="92"/>
      <c r="C624" s="35"/>
      <c r="D624" s="35"/>
      <c r="E624" s="35"/>
      <c r="F624" s="35"/>
      <c r="G624" s="35"/>
      <c r="H624" s="10"/>
      <c r="I624" s="36"/>
      <c r="J624" s="35"/>
      <c r="K624" s="35"/>
      <c r="L624" s="11"/>
    </row>
    <row r="625" spans="1:12" ht="24">
      <c r="A625" s="10"/>
      <c r="B625" s="92"/>
      <c r="C625" s="35"/>
      <c r="D625" s="35"/>
      <c r="E625" s="35"/>
      <c r="F625" s="35"/>
      <c r="G625" s="35"/>
      <c r="H625" s="10"/>
      <c r="I625" s="36"/>
      <c r="J625" s="35"/>
      <c r="K625" s="35"/>
      <c r="L625" s="11"/>
    </row>
    <row r="626" spans="1:12" ht="24">
      <c r="A626" s="10"/>
      <c r="B626" s="92"/>
      <c r="C626" s="35"/>
      <c r="D626" s="35"/>
      <c r="E626" s="35"/>
      <c r="F626" s="35"/>
      <c r="G626" s="35"/>
      <c r="H626" s="10"/>
      <c r="I626" s="36"/>
      <c r="J626" s="35"/>
      <c r="K626" s="35"/>
      <c r="L626" s="11"/>
    </row>
    <row r="627" spans="1:12" ht="24">
      <c r="A627" s="10"/>
      <c r="B627" s="92"/>
      <c r="C627" s="35"/>
      <c r="D627" s="35"/>
      <c r="E627" s="35"/>
      <c r="F627" s="35"/>
      <c r="G627" s="35"/>
      <c r="H627" s="10"/>
      <c r="I627" s="36"/>
      <c r="J627" s="35"/>
      <c r="K627" s="35"/>
      <c r="L627" s="11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O5" sqref="O5"/>
    </sheetView>
  </sheetViews>
  <sheetFormatPr defaultColWidth="9.140625" defaultRowHeight="23.25"/>
  <cols>
    <col min="1" max="1" width="9.00390625" style="18" customWidth="1"/>
    <col min="2" max="2" width="10.28125" style="18" customWidth="1"/>
    <col min="3" max="3" width="6.57421875" style="18" customWidth="1"/>
    <col min="4" max="4" width="10.57421875" style="18" customWidth="1"/>
    <col min="5" max="5" width="12.140625" style="18" customWidth="1"/>
    <col min="6" max="6" width="9.28125" style="18" customWidth="1"/>
    <col min="7" max="7" width="9.140625" style="18" customWidth="1"/>
    <col min="8" max="8" width="3.421875" style="18" customWidth="1"/>
    <col min="9" max="9" width="8.8515625" style="18" bestFit="1" customWidth="1"/>
    <col min="10" max="10" width="7.57421875" style="18" customWidth="1"/>
    <col min="11" max="11" width="7.140625" style="18" customWidth="1"/>
    <col min="12" max="12" width="7.7109375" style="18" customWidth="1"/>
    <col min="13" max="16384" width="9.140625" style="18" customWidth="1"/>
  </cols>
  <sheetData>
    <row r="1" spans="1:12" s="17" customFormat="1" ht="21" customHeight="1">
      <c r="A1" s="272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</row>
    <row r="2" spans="1:12" s="17" customFormat="1" ht="21" customHeight="1">
      <c r="A2" s="272" t="s">
        <v>145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4"/>
    </row>
    <row r="3" spans="1:12" s="17" customFormat="1" ht="21" customHeight="1">
      <c r="A3" s="270" t="s">
        <v>111</v>
      </c>
      <c r="B3" s="270"/>
      <c r="C3" s="270"/>
      <c r="D3" s="271" t="s">
        <v>112</v>
      </c>
      <c r="E3" s="271"/>
      <c r="F3" s="271"/>
      <c r="G3" s="275" t="s">
        <v>113</v>
      </c>
      <c r="H3" s="275"/>
      <c r="I3" s="275"/>
      <c r="J3" s="278" t="s">
        <v>140</v>
      </c>
      <c r="K3" s="278"/>
      <c r="L3" s="278"/>
    </row>
    <row r="4" spans="1:12" s="17" customFormat="1" ht="21" customHeight="1">
      <c r="A4" s="270" t="s">
        <v>146</v>
      </c>
      <c r="B4" s="270"/>
      <c r="C4" s="270"/>
      <c r="D4" s="271" t="s">
        <v>147</v>
      </c>
      <c r="E4" s="271"/>
      <c r="F4" s="271"/>
      <c r="G4" s="275" t="s">
        <v>141</v>
      </c>
      <c r="H4" s="275"/>
      <c r="I4" s="275"/>
      <c r="J4" s="278" t="s">
        <v>23</v>
      </c>
      <c r="K4" s="278"/>
      <c r="L4" s="278"/>
    </row>
    <row r="5" spans="1:12" s="17" customFormat="1" ht="45" customHeight="1">
      <c r="A5" s="268" t="s">
        <v>4</v>
      </c>
      <c r="B5" s="249" t="s">
        <v>5</v>
      </c>
      <c r="C5" s="268" t="s">
        <v>6</v>
      </c>
      <c r="D5" s="268"/>
      <c r="E5" s="250" t="s">
        <v>148</v>
      </c>
      <c r="F5" s="251" t="s">
        <v>149</v>
      </c>
      <c r="G5" s="269" t="s">
        <v>24</v>
      </c>
      <c r="H5" s="269" t="s">
        <v>25</v>
      </c>
      <c r="I5" s="276" t="s">
        <v>26</v>
      </c>
      <c r="J5" s="277" t="s">
        <v>27</v>
      </c>
      <c r="K5" s="277"/>
      <c r="L5" s="277"/>
    </row>
    <row r="6" spans="1:12" s="17" customFormat="1" ht="42" customHeight="1">
      <c r="A6" s="268"/>
      <c r="B6" s="252" t="s">
        <v>28</v>
      </c>
      <c r="C6" s="246" t="s">
        <v>11</v>
      </c>
      <c r="D6" s="246" t="s">
        <v>12</v>
      </c>
      <c r="E6" s="250" t="s">
        <v>150</v>
      </c>
      <c r="F6" s="253" t="s">
        <v>14</v>
      </c>
      <c r="G6" s="269"/>
      <c r="H6" s="269"/>
      <c r="I6" s="276"/>
      <c r="J6" s="247" t="s">
        <v>29</v>
      </c>
      <c r="K6" s="247" t="s">
        <v>30</v>
      </c>
      <c r="L6" s="247" t="s">
        <v>31</v>
      </c>
    </row>
    <row r="7" spans="1:12" s="17" customFormat="1" ht="19.5" customHeight="1">
      <c r="A7" s="254" t="s">
        <v>15</v>
      </c>
      <c r="B7" s="255" t="s">
        <v>16</v>
      </c>
      <c r="C7" s="254" t="s">
        <v>17</v>
      </c>
      <c r="D7" s="254" t="s">
        <v>18</v>
      </c>
      <c r="E7" s="256" t="s">
        <v>32</v>
      </c>
      <c r="F7" s="257" t="s">
        <v>33</v>
      </c>
      <c r="G7" s="254" t="s">
        <v>21</v>
      </c>
      <c r="H7" s="254" t="s">
        <v>34</v>
      </c>
      <c r="I7" s="258" t="s">
        <v>15</v>
      </c>
      <c r="J7" s="259" t="s">
        <v>35</v>
      </c>
      <c r="K7" s="259" t="s">
        <v>36</v>
      </c>
      <c r="L7" s="259" t="s">
        <v>37</v>
      </c>
    </row>
    <row r="8" spans="1:12" s="209" customFormat="1" ht="16.5" customHeight="1">
      <c r="A8" s="260">
        <v>23837</v>
      </c>
      <c r="B8" s="261">
        <v>442.23</v>
      </c>
      <c r="C8" s="261">
        <v>0.23</v>
      </c>
      <c r="D8" s="262">
        <v>0.019872</v>
      </c>
      <c r="E8" s="262">
        <v>12.812046666666667</v>
      </c>
      <c r="F8" s="262">
        <v>0.25460099136000003</v>
      </c>
      <c r="G8" s="263" t="s">
        <v>74</v>
      </c>
      <c r="H8" s="264">
        <v>1</v>
      </c>
      <c r="I8" s="260">
        <v>23837</v>
      </c>
      <c r="J8" s="261">
        <v>7.57456</v>
      </c>
      <c r="K8" s="261">
        <v>15.51386</v>
      </c>
      <c r="L8" s="261">
        <v>15.34772</v>
      </c>
    </row>
    <row r="9" spans="1:12" s="209" customFormat="1" ht="16.5" customHeight="1">
      <c r="A9" s="260">
        <v>23851</v>
      </c>
      <c r="B9" s="261">
        <v>442.27</v>
      </c>
      <c r="C9" s="261">
        <v>1.425</v>
      </c>
      <c r="D9" s="262">
        <v>0.12312000000000001</v>
      </c>
      <c r="E9" s="262">
        <v>58.49663</v>
      </c>
      <c r="F9" s="262">
        <v>7.2021050856</v>
      </c>
      <c r="G9" s="263" t="s">
        <v>41</v>
      </c>
      <c r="H9" s="264">
        <f>+H8+1</f>
        <v>2</v>
      </c>
      <c r="I9" s="260">
        <v>23851</v>
      </c>
      <c r="J9" s="261">
        <v>41.6356</v>
      </c>
      <c r="K9" s="261">
        <v>49.95837</v>
      </c>
      <c r="L9" s="261">
        <v>83.89592</v>
      </c>
    </row>
    <row r="10" spans="1:13" s="209" customFormat="1" ht="16.5" customHeight="1">
      <c r="A10" s="260">
        <v>23864</v>
      </c>
      <c r="B10" s="261">
        <v>442.22</v>
      </c>
      <c r="C10" s="261">
        <v>0.879</v>
      </c>
      <c r="D10" s="262">
        <v>0.0759456</v>
      </c>
      <c r="E10" s="262">
        <v>29.68846666666667</v>
      </c>
      <c r="F10" s="262">
        <v>2.2547084140800004</v>
      </c>
      <c r="G10" s="263" t="s">
        <v>75</v>
      </c>
      <c r="H10" s="264">
        <f>+H9+1</f>
        <v>3</v>
      </c>
      <c r="I10" s="260">
        <v>23864</v>
      </c>
      <c r="J10" s="261">
        <v>17.5904</v>
      </c>
      <c r="K10" s="261">
        <v>27.14363</v>
      </c>
      <c r="L10" s="261">
        <v>44.33137</v>
      </c>
      <c r="M10" s="210"/>
    </row>
    <row r="11" spans="1:12" s="209" customFormat="1" ht="16.5" customHeight="1">
      <c r="A11" s="260">
        <v>23881</v>
      </c>
      <c r="B11" s="261">
        <v>442.38</v>
      </c>
      <c r="C11" s="261">
        <v>2.434</v>
      </c>
      <c r="D11" s="262">
        <v>0.21029760000000003</v>
      </c>
      <c r="E11" s="262">
        <v>27.283596666666664</v>
      </c>
      <c r="F11" s="262">
        <v>5.737674898368001</v>
      </c>
      <c r="G11" s="263" t="s">
        <v>76</v>
      </c>
      <c r="H11" s="264">
        <f>+H10+1</f>
        <v>4</v>
      </c>
      <c r="I11" s="260">
        <v>23881</v>
      </c>
      <c r="J11" s="261">
        <v>43.7979</v>
      </c>
      <c r="K11" s="261">
        <v>21.83093</v>
      </c>
      <c r="L11" s="261">
        <v>16.22196</v>
      </c>
    </row>
    <row r="12" spans="1:12" s="211" customFormat="1" ht="16.5" customHeight="1">
      <c r="A12" s="260">
        <v>23885</v>
      </c>
      <c r="B12" s="261">
        <v>442.6</v>
      </c>
      <c r="C12" s="261">
        <v>5.143</v>
      </c>
      <c r="D12" s="262">
        <v>0.4443552</v>
      </c>
      <c r="E12" s="262">
        <v>123.77230666666667</v>
      </c>
      <c r="F12" s="262">
        <v>54.998868083328</v>
      </c>
      <c r="G12" s="263" t="s">
        <v>77</v>
      </c>
      <c r="H12" s="264">
        <f aca="true" t="shared" si="0" ref="H12:H37">+H11+1</f>
        <v>5</v>
      </c>
      <c r="I12" s="260">
        <v>23885</v>
      </c>
      <c r="J12" s="261">
        <v>131.49124</v>
      </c>
      <c r="K12" s="261">
        <v>121.0138</v>
      </c>
      <c r="L12" s="261">
        <v>118.81188</v>
      </c>
    </row>
    <row r="13" spans="1:12" s="211" customFormat="1" ht="16.5" customHeight="1">
      <c r="A13" s="260">
        <v>23895</v>
      </c>
      <c r="B13" s="261">
        <v>442.33</v>
      </c>
      <c r="C13" s="261">
        <v>1.247</v>
      </c>
      <c r="D13" s="262">
        <v>0.10774080000000001</v>
      </c>
      <c r="E13" s="262">
        <v>45.36523666666667</v>
      </c>
      <c r="F13" s="262">
        <v>4.887686890656001</v>
      </c>
      <c r="G13" s="263" t="s">
        <v>78</v>
      </c>
      <c r="H13" s="264">
        <f t="shared" si="0"/>
        <v>6</v>
      </c>
      <c r="I13" s="260">
        <v>23895</v>
      </c>
      <c r="J13" s="261">
        <v>49.58507</v>
      </c>
      <c r="K13" s="261">
        <v>44.86252</v>
      </c>
      <c r="L13" s="261">
        <v>41.64812</v>
      </c>
    </row>
    <row r="14" spans="1:12" s="211" customFormat="1" ht="16.5" customHeight="1">
      <c r="A14" s="260">
        <v>23909</v>
      </c>
      <c r="B14" s="261">
        <v>442.23</v>
      </c>
      <c r="C14" s="261">
        <v>0.767</v>
      </c>
      <c r="D14" s="262">
        <v>0.0662688</v>
      </c>
      <c r="E14" s="262">
        <v>49.46975333333334</v>
      </c>
      <c r="F14" s="262">
        <v>3.278301189696</v>
      </c>
      <c r="G14" s="263" t="s">
        <v>79</v>
      </c>
      <c r="H14" s="264">
        <f t="shared" si="0"/>
        <v>7</v>
      </c>
      <c r="I14" s="260">
        <v>23909</v>
      </c>
      <c r="J14" s="261">
        <v>51.83946</v>
      </c>
      <c r="K14" s="261">
        <v>47.74232</v>
      </c>
      <c r="L14" s="261">
        <v>48.82748</v>
      </c>
    </row>
    <row r="15" spans="1:12" s="211" customFormat="1" ht="16.5" customHeight="1">
      <c r="A15" s="260">
        <v>23929</v>
      </c>
      <c r="B15" s="261">
        <v>442.23</v>
      </c>
      <c r="C15" s="261">
        <v>0.823</v>
      </c>
      <c r="D15" s="262">
        <v>0.0711072</v>
      </c>
      <c r="E15" s="262">
        <v>97.78602000000001</v>
      </c>
      <c r="F15" s="262">
        <v>6.953290081344</v>
      </c>
      <c r="G15" s="263" t="s">
        <v>80</v>
      </c>
      <c r="H15" s="264">
        <f t="shared" si="0"/>
        <v>8</v>
      </c>
      <c r="I15" s="260">
        <v>23929</v>
      </c>
      <c r="J15" s="261">
        <v>100.18885</v>
      </c>
      <c r="K15" s="261">
        <v>96.29655</v>
      </c>
      <c r="L15" s="261">
        <v>96.87266</v>
      </c>
    </row>
    <row r="16" spans="1:12" s="211" customFormat="1" ht="16.5" customHeight="1">
      <c r="A16" s="260">
        <v>23943</v>
      </c>
      <c r="B16" s="261">
        <v>442.4</v>
      </c>
      <c r="C16" s="261">
        <v>3.664</v>
      </c>
      <c r="D16" s="262">
        <v>0.3165696</v>
      </c>
      <c r="E16" s="262">
        <v>125.40765</v>
      </c>
      <c r="F16" s="262">
        <v>39.70024959744</v>
      </c>
      <c r="G16" s="263" t="s">
        <v>81</v>
      </c>
      <c r="H16" s="264">
        <f t="shared" si="0"/>
        <v>9</v>
      </c>
      <c r="I16" s="260">
        <v>23943</v>
      </c>
      <c r="J16" s="261">
        <v>117.94496</v>
      </c>
      <c r="K16" s="261">
        <v>126.38836</v>
      </c>
      <c r="L16" s="261">
        <v>131.88963</v>
      </c>
    </row>
    <row r="17" spans="1:12" s="211" customFormat="1" ht="16.5" customHeight="1">
      <c r="A17" s="260">
        <v>23955</v>
      </c>
      <c r="B17" s="261">
        <v>442.41</v>
      </c>
      <c r="C17" s="261">
        <v>3.769</v>
      </c>
      <c r="D17" s="262">
        <v>0.32564160000000003</v>
      </c>
      <c r="E17" s="262">
        <v>49.449126666666665</v>
      </c>
      <c r="F17" s="262">
        <v>16.102692726336002</v>
      </c>
      <c r="G17" s="263" t="s">
        <v>82</v>
      </c>
      <c r="H17" s="264">
        <f t="shared" si="0"/>
        <v>10</v>
      </c>
      <c r="I17" s="260">
        <v>23955</v>
      </c>
      <c r="J17" s="261">
        <v>55.44141</v>
      </c>
      <c r="K17" s="261">
        <v>56.00815</v>
      </c>
      <c r="L17" s="261">
        <v>36.89782</v>
      </c>
    </row>
    <row r="18" spans="1:12" s="211" customFormat="1" ht="16.5" customHeight="1">
      <c r="A18" s="260">
        <v>23966</v>
      </c>
      <c r="B18" s="261">
        <v>443.23</v>
      </c>
      <c r="C18" s="261">
        <v>15.538</v>
      </c>
      <c r="D18" s="262">
        <v>1.3424832</v>
      </c>
      <c r="E18" s="262">
        <v>360.89150666666666</v>
      </c>
      <c r="F18" s="262">
        <v>484.490784722688</v>
      </c>
      <c r="G18" s="263" t="s">
        <v>83</v>
      </c>
      <c r="H18" s="264">
        <f t="shared" si="0"/>
        <v>11</v>
      </c>
      <c r="I18" s="260">
        <v>23966</v>
      </c>
      <c r="J18" s="261">
        <v>292.92059</v>
      </c>
      <c r="K18" s="261">
        <v>334.26478</v>
      </c>
      <c r="L18" s="261">
        <v>455.48915</v>
      </c>
    </row>
    <row r="19" spans="1:12" s="211" customFormat="1" ht="16.5" customHeight="1">
      <c r="A19" s="260">
        <v>23976</v>
      </c>
      <c r="B19" s="261">
        <v>443.17</v>
      </c>
      <c r="C19" s="261">
        <v>13.696</v>
      </c>
      <c r="D19" s="262">
        <v>1.1833344000000001</v>
      </c>
      <c r="E19" s="262">
        <v>534.4164966666667</v>
      </c>
      <c r="F19" s="262">
        <v>632.3934244331522</v>
      </c>
      <c r="G19" s="263" t="s">
        <v>84</v>
      </c>
      <c r="H19" s="264">
        <f t="shared" si="0"/>
        <v>12</v>
      </c>
      <c r="I19" s="260">
        <v>23976</v>
      </c>
      <c r="J19" s="261">
        <v>548.00554</v>
      </c>
      <c r="K19" s="261">
        <v>548.49589</v>
      </c>
      <c r="L19" s="261">
        <v>506.74806</v>
      </c>
    </row>
    <row r="20" spans="1:12" s="211" customFormat="1" ht="16.5" customHeight="1">
      <c r="A20" s="260">
        <v>23990</v>
      </c>
      <c r="B20" s="261">
        <v>442.45</v>
      </c>
      <c r="C20" s="261">
        <v>4.065</v>
      </c>
      <c r="D20" s="262">
        <v>0.35121600000000003</v>
      </c>
      <c r="E20" s="262">
        <v>68.63567333333333</v>
      </c>
      <c r="F20" s="262">
        <v>24.10594664544</v>
      </c>
      <c r="G20" s="263" t="s">
        <v>85</v>
      </c>
      <c r="H20" s="264">
        <f t="shared" si="0"/>
        <v>13</v>
      </c>
      <c r="I20" s="260">
        <v>23990</v>
      </c>
      <c r="J20" s="261">
        <v>53.23358</v>
      </c>
      <c r="K20" s="261">
        <v>71.81393</v>
      </c>
      <c r="L20" s="261">
        <v>80.85951</v>
      </c>
    </row>
    <row r="21" spans="1:12" s="211" customFormat="1" ht="16.5" customHeight="1">
      <c r="A21" s="260">
        <v>23998</v>
      </c>
      <c r="B21" s="261">
        <v>443.06</v>
      </c>
      <c r="C21" s="261">
        <v>10.509</v>
      </c>
      <c r="D21" s="262">
        <v>0.9079776</v>
      </c>
      <c r="E21" s="262">
        <v>101.52944000000001</v>
      </c>
      <c r="F21" s="262">
        <v>92.18645726054402</v>
      </c>
      <c r="G21" s="263" t="s">
        <v>86</v>
      </c>
      <c r="H21" s="264">
        <f t="shared" si="0"/>
        <v>14</v>
      </c>
      <c r="I21" s="260">
        <v>23998</v>
      </c>
      <c r="J21" s="261">
        <v>97.7452</v>
      </c>
      <c r="K21" s="261">
        <v>109.89806</v>
      </c>
      <c r="L21" s="261">
        <v>96.94506</v>
      </c>
    </row>
    <row r="22" spans="1:12" s="211" customFormat="1" ht="16.5" customHeight="1">
      <c r="A22" s="260">
        <v>24008</v>
      </c>
      <c r="B22" s="261">
        <v>442.6</v>
      </c>
      <c r="C22" s="261">
        <v>5.422</v>
      </c>
      <c r="D22" s="262">
        <v>0.4684608</v>
      </c>
      <c r="E22" s="262">
        <v>72.30745666666667</v>
      </c>
      <c r="F22" s="262">
        <v>33.873208996032</v>
      </c>
      <c r="G22" s="263" t="s">
        <v>87</v>
      </c>
      <c r="H22" s="264">
        <f t="shared" si="0"/>
        <v>15</v>
      </c>
      <c r="I22" s="260">
        <v>24008</v>
      </c>
      <c r="J22" s="261">
        <v>84.62623</v>
      </c>
      <c r="K22" s="261">
        <v>56.19105</v>
      </c>
      <c r="L22" s="261">
        <v>76.10509</v>
      </c>
    </row>
    <row r="23" spans="1:12" s="211" customFormat="1" ht="16.5" customHeight="1">
      <c r="A23" s="260">
        <v>24026</v>
      </c>
      <c r="B23" s="261">
        <v>442.6</v>
      </c>
      <c r="C23" s="261">
        <v>5.999</v>
      </c>
      <c r="D23" s="262">
        <v>0.5183136</v>
      </c>
      <c r="E23" s="262">
        <v>56.934656666666676</v>
      </c>
      <c r="F23" s="262">
        <v>29.510006861664007</v>
      </c>
      <c r="G23" s="263" t="s">
        <v>88</v>
      </c>
      <c r="H23" s="264">
        <f t="shared" si="0"/>
        <v>16</v>
      </c>
      <c r="I23" s="260">
        <v>24026</v>
      </c>
      <c r="J23" s="261">
        <v>64.22713</v>
      </c>
      <c r="K23" s="261">
        <v>61.13806</v>
      </c>
      <c r="L23" s="261">
        <v>45.43878</v>
      </c>
    </row>
    <row r="24" spans="1:12" s="211" customFormat="1" ht="16.5" customHeight="1">
      <c r="A24" s="260">
        <v>24040</v>
      </c>
      <c r="B24" s="261">
        <v>442.37</v>
      </c>
      <c r="C24" s="261">
        <v>1.946</v>
      </c>
      <c r="D24" s="262">
        <v>0.16813440000000002</v>
      </c>
      <c r="E24" s="262">
        <v>21.625703333333334</v>
      </c>
      <c r="F24" s="262">
        <v>3.6360246545280006</v>
      </c>
      <c r="G24" s="263" t="s">
        <v>89</v>
      </c>
      <c r="H24" s="264">
        <f t="shared" si="0"/>
        <v>17</v>
      </c>
      <c r="I24" s="260">
        <v>24040</v>
      </c>
      <c r="J24" s="261">
        <v>15.82182</v>
      </c>
      <c r="K24" s="261">
        <v>41.33282</v>
      </c>
      <c r="L24" s="261">
        <v>7.72247</v>
      </c>
    </row>
    <row r="25" spans="1:12" s="211" customFormat="1" ht="16.5" customHeight="1">
      <c r="A25" s="260">
        <v>24049</v>
      </c>
      <c r="B25" s="261">
        <v>442.34</v>
      </c>
      <c r="C25" s="261">
        <v>1.562</v>
      </c>
      <c r="D25" s="262">
        <v>0.13495680000000002</v>
      </c>
      <c r="E25" s="262">
        <v>10.922466666666665</v>
      </c>
      <c r="F25" s="262">
        <v>1.47406114944</v>
      </c>
      <c r="G25" s="263" t="s">
        <v>90</v>
      </c>
      <c r="H25" s="264">
        <f t="shared" si="0"/>
        <v>18</v>
      </c>
      <c r="I25" s="260">
        <v>24049</v>
      </c>
      <c r="J25" s="261">
        <v>14.72754</v>
      </c>
      <c r="K25" s="261">
        <v>8.21589</v>
      </c>
      <c r="L25" s="261">
        <v>9.82397</v>
      </c>
    </row>
    <row r="26" spans="1:12" s="211" customFormat="1" ht="16.5" customHeight="1">
      <c r="A26" s="260">
        <v>24060</v>
      </c>
      <c r="B26" s="261">
        <v>442.39</v>
      </c>
      <c r="C26" s="261">
        <v>1.472</v>
      </c>
      <c r="D26" s="262">
        <v>0.1271808</v>
      </c>
      <c r="E26" s="262">
        <v>13.073246666666664</v>
      </c>
      <c r="F26" s="262">
        <v>1.6626659696639998</v>
      </c>
      <c r="G26" s="263" t="s">
        <v>91</v>
      </c>
      <c r="H26" s="264">
        <f t="shared" si="0"/>
        <v>19</v>
      </c>
      <c r="I26" s="260">
        <v>24060</v>
      </c>
      <c r="J26" s="261">
        <v>18.28411</v>
      </c>
      <c r="K26" s="261">
        <v>13.56525</v>
      </c>
      <c r="L26" s="261">
        <v>7.37038</v>
      </c>
    </row>
    <row r="27" spans="1:12" s="211" customFormat="1" ht="16.5" customHeight="1">
      <c r="A27" s="260">
        <v>24068</v>
      </c>
      <c r="B27" s="261">
        <v>442.4</v>
      </c>
      <c r="C27" s="261">
        <v>1.574</v>
      </c>
      <c r="D27" s="262">
        <v>0.13599360000000002</v>
      </c>
      <c r="E27" s="262">
        <v>8.938863333333332</v>
      </c>
      <c r="F27" s="262">
        <v>1.215628204608</v>
      </c>
      <c r="G27" s="263" t="s">
        <v>92</v>
      </c>
      <c r="H27" s="264">
        <f t="shared" si="0"/>
        <v>20</v>
      </c>
      <c r="I27" s="260">
        <v>24068</v>
      </c>
      <c r="J27" s="261">
        <v>5.41033</v>
      </c>
      <c r="K27" s="261">
        <v>13.22576</v>
      </c>
      <c r="L27" s="261">
        <v>8.1805</v>
      </c>
    </row>
    <row r="28" spans="1:12" s="211" customFormat="1" ht="16.5" customHeight="1">
      <c r="A28" s="260">
        <v>24077</v>
      </c>
      <c r="B28" s="261">
        <v>442.4</v>
      </c>
      <c r="C28" s="261">
        <v>1.53</v>
      </c>
      <c r="D28" s="262">
        <v>0.132192</v>
      </c>
      <c r="E28" s="262">
        <v>20.240923333333335</v>
      </c>
      <c r="F28" s="262">
        <v>2.6756881372800003</v>
      </c>
      <c r="G28" s="263" t="s">
        <v>65</v>
      </c>
      <c r="H28" s="264">
        <f t="shared" si="0"/>
        <v>21</v>
      </c>
      <c r="I28" s="260">
        <v>24077</v>
      </c>
      <c r="J28" s="261">
        <v>4.95884</v>
      </c>
      <c r="K28" s="261">
        <v>21.27317</v>
      </c>
      <c r="L28" s="261">
        <v>34.49076</v>
      </c>
    </row>
    <row r="29" spans="1:12" s="211" customFormat="1" ht="16.5" customHeight="1">
      <c r="A29" s="260">
        <v>24089</v>
      </c>
      <c r="B29" s="261">
        <v>442.4</v>
      </c>
      <c r="C29" s="261">
        <v>1.426</v>
      </c>
      <c r="D29" s="262">
        <v>0.12320640000000001</v>
      </c>
      <c r="E29" s="262">
        <v>33.659193333333334</v>
      </c>
      <c r="F29" s="262">
        <v>4.1470280375040005</v>
      </c>
      <c r="G29" s="263" t="s">
        <v>93</v>
      </c>
      <c r="H29" s="264">
        <f t="shared" si="0"/>
        <v>22</v>
      </c>
      <c r="I29" s="260">
        <v>24089</v>
      </c>
      <c r="J29" s="261">
        <v>28.93057</v>
      </c>
      <c r="K29" s="261">
        <v>29.54119</v>
      </c>
      <c r="L29" s="261">
        <v>42.50582</v>
      </c>
    </row>
    <row r="30" spans="1:12" s="211" customFormat="1" ht="16.5" customHeight="1">
      <c r="A30" s="260">
        <v>24099</v>
      </c>
      <c r="B30" s="261">
        <v>442.4</v>
      </c>
      <c r="C30" s="261">
        <v>1.359</v>
      </c>
      <c r="D30" s="262">
        <v>0.11741760000000001</v>
      </c>
      <c r="E30" s="262">
        <v>27.771983333333335</v>
      </c>
      <c r="F30" s="262">
        <v>3.2609196302400005</v>
      </c>
      <c r="G30" s="263" t="s">
        <v>94</v>
      </c>
      <c r="H30" s="264">
        <f t="shared" si="0"/>
        <v>23</v>
      </c>
      <c r="I30" s="260">
        <v>24099</v>
      </c>
      <c r="J30" s="261">
        <v>28.28805</v>
      </c>
      <c r="K30" s="261">
        <v>21.15452</v>
      </c>
      <c r="L30" s="261">
        <v>33.87338</v>
      </c>
    </row>
    <row r="31" spans="1:12" s="211" customFormat="1" ht="16.5" customHeight="1">
      <c r="A31" s="260">
        <v>24111</v>
      </c>
      <c r="B31" s="261">
        <v>442.38</v>
      </c>
      <c r="C31" s="261">
        <v>1.287</v>
      </c>
      <c r="D31" s="262">
        <v>0.1111968</v>
      </c>
      <c r="E31" s="262">
        <v>18.185923333333335</v>
      </c>
      <c r="F31" s="262">
        <v>2.022216479712</v>
      </c>
      <c r="G31" s="263" t="s">
        <v>95</v>
      </c>
      <c r="H31" s="264">
        <f t="shared" si="0"/>
        <v>24</v>
      </c>
      <c r="I31" s="260">
        <v>24111</v>
      </c>
      <c r="J31" s="261">
        <v>15.40189</v>
      </c>
      <c r="K31" s="261">
        <v>12.30012</v>
      </c>
      <c r="L31" s="261">
        <v>26.85576</v>
      </c>
    </row>
    <row r="32" spans="1:12" s="211" customFormat="1" ht="16.5" customHeight="1">
      <c r="A32" s="260">
        <v>24119</v>
      </c>
      <c r="B32" s="261">
        <v>442.37</v>
      </c>
      <c r="C32" s="261">
        <v>1.151</v>
      </c>
      <c r="D32" s="262">
        <v>0.0994464</v>
      </c>
      <c r="E32" s="262">
        <v>41.88596666666667</v>
      </c>
      <c r="F32" s="262">
        <v>4.165408595520001</v>
      </c>
      <c r="G32" s="263" t="s">
        <v>68</v>
      </c>
      <c r="H32" s="264">
        <f t="shared" si="0"/>
        <v>25</v>
      </c>
      <c r="I32" s="260">
        <v>24119</v>
      </c>
      <c r="J32" s="261">
        <v>39.85796</v>
      </c>
      <c r="K32" s="261">
        <v>45.9465</v>
      </c>
      <c r="L32" s="261">
        <v>39.85344</v>
      </c>
    </row>
    <row r="33" spans="1:12" s="211" customFormat="1" ht="16.5" customHeight="1">
      <c r="A33" s="260">
        <v>24139</v>
      </c>
      <c r="B33" s="261">
        <v>442.35</v>
      </c>
      <c r="C33" s="261">
        <v>0.999</v>
      </c>
      <c r="D33" s="262">
        <v>0.0863136</v>
      </c>
      <c r="E33" s="262">
        <v>11.68662</v>
      </c>
      <c r="F33" s="262">
        <v>1.008714244032</v>
      </c>
      <c r="G33" s="263" t="s">
        <v>69</v>
      </c>
      <c r="H33" s="264">
        <f t="shared" si="0"/>
        <v>26</v>
      </c>
      <c r="I33" s="260">
        <v>24139</v>
      </c>
      <c r="J33" s="261">
        <v>8.73626</v>
      </c>
      <c r="K33" s="261">
        <v>15.71915</v>
      </c>
      <c r="L33" s="261">
        <v>10.60445</v>
      </c>
    </row>
    <row r="34" spans="1:12" s="211" customFormat="1" ht="16.5" customHeight="1">
      <c r="A34" s="260">
        <v>24160</v>
      </c>
      <c r="B34" s="261">
        <v>442.4</v>
      </c>
      <c r="C34" s="261">
        <v>1.131</v>
      </c>
      <c r="D34" s="262">
        <v>0.09771840000000001</v>
      </c>
      <c r="E34" s="262">
        <v>19.592343333333332</v>
      </c>
      <c r="F34" s="262">
        <v>1.914532442784</v>
      </c>
      <c r="G34" s="263" t="s">
        <v>70</v>
      </c>
      <c r="H34" s="264">
        <f t="shared" si="0"/>
        <v>27</v>
      </c>
      <c r="I34" s="260">
        <v>24160</v>
      </c>
      <c r="J34" s="261">
        <v>21.5911</v>
      </c>
      <c r="K34" s="261">
        <v>20.97744</v>
      </c>
      <c r="L34" s="261">
        <v>16.20849</v>
      </c>
    </row>
    <row r="35" spans="1:12" s="211" customFormat="1" ht="16.5" customHeight="1">
      <c r="A35" s="260">
        <v>24169</v>
      </c>
      <c r="B35" s="261">
        <v>442.17</v>
      </c>
      <c r="C35" s="261">
        <v>0.704</v>
      </c>
      <c r="D35" s="262">
        <v>0.0608256</v>
      </c>
      <c r="E35" s="262">
        <v>0.9717233333333334</v>
      </c>
      <c r="F35" s="262">
        <v>0.059105654784000004</v>
      </c>
      <c r="G35" s="263" t="s">
        <v>71</v>
      </c>
      <c r="H35" s="264">
        <f t="shared" si="0"/>
        <v>28</v>
      </c>
      <c r="I35" s="260">
        <v>24169</v>
      </c>
      <c r="J35" s="261">
        <v>1.0114</v>
      </c>
      <c r="K35" s="261">
        <v>1.26283</v>
      </c>
      <c r="L35" s="261">
        <v>0.64094</v>
      </c>
    </row>
    <row r="36" spans="1:12" s="211" customFormat="1" ht="15.75" customHeight="1">
      <c r="A36" s="260">
        <v>24176</v>
      </c>
      <c r="B36" s="261">
        <v>442.17</v>
      </c>
      <c r="C36" s="261">
        <v>0.755</v>
      </c>
      <c r="D36" s="262">
        <v>0.065232</v>
      </c>
      <c r="E36" s="262">
        <v>1.29494</v>
      </c>
      <c r="F36" s="262">
        <v>0.08447152608</v>
      </c>
      <c r="G36" s="263" t="s">
        <v>72</v>
      </c>
      <c r="H36" s="264">
        <f t="shared" si="0"/>
        <v>29</v>
      </c>
      <c r="I36" s="260">
        <v>24176</v>
      </c>
      <c r="J36" s="261">
        <v>0.58969</v>
      </c>
      <c r="K36" s="261">
        <v>0.59923</v>
      </c>
      <c r="L36" s="261">
        <v>2.6959</v>
      </c>
    </row>
    <row r="37" spans="1:12" s="211" customFormat="1" ht="14.25" customHeight="1">
      <c r="A37" s="260">
        <v>24186</v>
      </c>
      <c r="B37" s="261">
        <v>442.15</v>
      </c>
      <c r="C37" s="261">
        <v>0.726</v>
      </c>
      <c r="D37" s="262">
        <v>0.0627264</v>
      </c>
      <c r="E37" s="262">
        <v>1.3901733333333333</v>
      </c>
      <c r="F37" s="262">
        <v>0.087200568576</v>
      </c>
      <c r="G37" s="263" t="s">
        <v>73</v>
      </c>
      <c r="H37" s="264">
        <f t="shared" si="0"/>
        <v>30</v>
      </c>
      <c r="I37" s="260">
        <v>24186</v>
      </c>
      <c r="J37" s="261">
        <v>0.29027</v>
      </c>
      <c r="K37" s="261">
        <v>2.1815</v>
      </c>
      <c r="L37" s="261">
        <v>1.69875</v>
      </c>
    </row>
    <row r="38" spans="1:12" s="211" customFormat="1" ht="16.5" customHeight="1">
      <c r="A38" s="260"/>
      <c r="B38" s="261"/>
      <c r="C38" s="261"/>
      <c r="D38" s="262"/>
      <c r="E38" s="262"/>
      <c r="F38" s="262"/>
      <c r="G38" s="263"/>
      <c r="H38" s="264"/>
      <c r="I38" s="260"/>
      <c r="J38" s="261"/>
      <c r="K38" s="261"/>
      <c r="L38" s="261"/>
    </row>
    <row r="39" spans="1:12" s="211" customFormat="1" ht="14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s="211" customFormat="1" ht="14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s="211" customFormat="1" ht="26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s="211" customFormat="1" ht="26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1.3779527559055118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36&amp;14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6:F33"/>
  <sheetViews>
    <sheetView tabSelected="1" zoomScalePageLayoutView="0" workbookViewId="0" topLeftCell="A1">
      <selection activeCell="L22" sqref="L22"/>
    </sheetView>
  </sheetViews>
  <sheetFormatPr defaultColWidth="9.140625" defaultRowHeight="23.25"/>
  <cols>
    <col min="1" max="9" width="9.7109375" style="19" customWidth="1"/>
    <col min="10" max="16384" width="9.140625" style="19" customWidth="1"/>
  </cols>
  <sheetData>
    <row r="16" spans="4:6" ht="23.25">
      <c r="D16" s="20" t="s">
        <v>38</v>
      </c>
      <c r="E16" s="21">
        <v>30</v>
      </c>
      <c r="F16" s="22" t="s">
        <v>39</v>
      </c>
    </row>
    <row r="17" ht="24" customHeight="1"/>
    <row r="33" spans="4:6" ht="23.25">
      <c r="D33" s="20" t="s">
        <v>40</v>
      </c>
      <c r="E33" s="21">
        <v>487</v>
      </c>
      <c r="F33" s="22" t="s">
        <v>39</v>
      </c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35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6"/>
  <sheetViews>
    <sheetView zoomScale="96" zoomScaleNormal="96" zoomScalePageLayoutView="0" workbookViewId="0" topLeftCell="A1">
      <selection activeCell="F13" sqref="F13"/>
    </sheetView>
  </sheetViews>
  <sheetFormatPr defaultColWidth="11.421875" defaultRowHeight="23.25"/>
  <cols>
    <col min="1" max="1" width="9.57421875" style="32" customWidth="1"/>
    <col min="2" max="2" width="2.7109375" style="33" bestFit="1" customWidth="1"/>
    <col min="3" max="3" width="7.421875" style="34" customWidth="1"/>
    <col min="4" max="4" width="7.421875" style="220" customWidth="1"/>
    <col min="5" max="5" width="8.57421875" style="30" customWidth="1"/>
    <col min="6" max="6" width="8.7109375" style="25" customWidth="1"/>
    <col min="7" max="15" width="9.7109375" style="25" customWidth="1"/>
    <col min="16" max="16384" width="11.421875" style="25" customWidth="1"/>
  </cols>
  <sheetData>
    <row r="1" spans="1:17" ht="22.5" customHeight="1">
      <c r="A1" s="23">
        <v>23833</v>
      </c>
      <c r="B1" s="24">
        <v>37712</v>
      </c>
      <c r="C1"/>
      <c r="D1" s="220">
        <v>442.24</v>
      </c>
      <c r="F1" s="69">
        <v>442.3</v>
      </c>
      <c r="Q1" s="70"/>
    </row>
    <row r="2" spans="1:17" ht="22.5" customHeight="1">
      <c r="A2" s="23">
        <v>23834</v>
      </c>
      <c r="B2" s="24">
        <v>37713</v>
      </c>
      <c r="C2"/>
      <c r="D2" s="220">
        <v>442.27</v>
      </c>
      <c r="Q2" s="70"/>
    </row>
    <row r="3" spans="1:17" ht="22.5" customHeight="1">
      <c r="A3" s="23">
        <v>23835</v>
      </c>
      <c r="B3" s="24">
        <v>37714</v>
      </c>
      <c r="C3"/>
      <c r="D3" s="220">
        <v>442.24</v>
      </c>
      <c r="Q3" s="70"/>
    </row>
    <row r="4" spans="1:17" ht="22.5" customHeight="1">
      <c r="A4" s="23">
        <v>23836</v>
      </c>
      <c r="B4" s="24">
        <v>37715</v>
      </c>
      <c r="C4"/>
      <c r="D4" s="220">
        <v>442.23</v>
      </c>
      <c r="Q4" s="70"/>
    </row>
    <row r="5" spans="1:17" ht="22.5" customHeight="1">
      <c r="A5" s="23">
        <v>23837</v>
      </c>
      <c r="B5" s="24">
        <v>37716</v>
      </c>
      <c r="C5"/>
      <c r="D5" s="220">
        <v>442.23</v>
      </c>
      <c r="E5" s="30">
        <v>442.23</v>
      </c>
      <c r="Q5" s="70"/>
    </row>
    <row r="6" spans="1:17" ht="22.5" customHeight="1">
      <c r="A6" s="23">
        <v>23838</v>
      </c>
      <c r="B6" s="24">
        <v>37717</v>
      </c>
      <c r="C6"/>
      <c r="D6" s="220">
        <v>442.38</v>
      </c>
      <c r="Q6" s="70"/>
    </row>
    <row r="7" spans="1:17" ht="22.5" customHeight="1">
      <c r="A7" s="23">
        <v>23839</v>
      </c>
      <c r="B7" s="24">
        <v>37718</v>
      </c>
      <c r="C7"/>
      <c r="D7" s="220">
        <v>442.22</v>
      </c>
      <c r="Q7" s="70"/>
    </row>
    <row r="8" spans="1:17" ht="22.5" customHeight="1">
      <c r="A8" s="23">
        <v>23840</v>
      </c>
      <c r="B8" s="24">
        <v>37719</v>
      </c>
      <c r="C8"/>
      <c r="D8" s="220">
        <v>442.22</v>
      </c>
      <c r="Q8" s="70"/>
    </row>
    <row r="9" spans="1:17" ht="22.5" customHeight="1">
      <c r="A9" s="23">
        <v>23841</v>
      </c>
      <c r="B9" s="24">
        <v>37720</v>
      </c>
      <c r="C9"/>
      <c r="D9" s="220">
        <v>442.22</v>
      </c>
      <c r="Q9" s="70"/>
    </row>
    <row r="10" spans="1:17" ht="22.5" customHeight="1">
      <c r="A10" s="23">
        <v>23842</v>
      </c>
      <c r="B10" s="24">
        <v>37721</v>
      </c>
      <c r="C10"/>
      <c r="D10" s="220">
        <v>442.22</v>
      </c>
      <c r="Q10" s="70"/>
    </row>
    <row r="11" spans="1:17" ht="22.5" customHeight="1">
      <c r="A11" s="23">
        <v>23843</v>
      </c>
      <c r="B11" s="24">
        <v>37722</v>
      </c>
      <c r="C11"/>
      <c r="D11" s="220">
        <v>442.22</v>
      </c>
      <c r="Q11" s="70"/>
    </row>
    <row r="12" spans="1:17" ht="22.5" customHeight="1">
      <c r="A12" s="23">
        <v>23844</v>
      </c>
      <c r="B12" s="24">
        <v>37723</v>
      </c>
      <c r="C12"/>
      <c r="D12" s="220">
        <v>442.22</v>
      </c>
      <c r="Q12" s="70"/>
    </row>
    <row r="13" spans="1:17" ht="22.5" customHeight="1">
      <c r="A13" s="23">
        <v>23845</v>
      </c>
      <c r="B13" s="24">
        <v>37724</v>
      </c>
      <c r="C13"/>
      <c r="D13" s="220">
        <v>442.22</v>
      </c>
      <c r="Q13" s="70"/>
    </row>
    <row r="14" spans="1:17" ht="22.5" customHeight="1">
      <c r="A14" s="23">
        <v>23846</v>
      </c>
      <c r="B14" s="24">
        <v>37725</v>
      </c>
      <c r="C14"/>
      <c r="D14" s="220">
        <v>442.22</v>
      </c>
      <c r="Q14" s="70"/>
    </row>
    <row r="15" spans="1:17" ht="22.5" customHeight="1">
      <c r="A15" s="23">
        <v>23847</v>
      </c>
      <c r="B15" s="24">
        <v>37726</v>
      </c>
      <c r="C15"/>
      <c r="D15" s="220">
        <v>442.22</v>
      </c>
      <c r="Q15" s="70"/>
    </row>
    <row r="16" spans="1:17" ht="22.5" customHeight="1">
      <c r="A16" s="23">
        <v>23848</v>
      </c>
      <c r="B16" s="24">
        <v>37727</v>
      </c>
      <c r="C16"/>
      <c r="D16" s="220">
        <v>442.22</v>
      </c>
      <c r="I16" s="248"/>
      <c r="J16" s="27" t="s">
        <v>38</v>
      </c>
      <c r="K16" s="28">
        <v>30</v>
      </c>
      <c r="L16" s="29" t="s">
        <v>39</v>
      </c>
      <c r="M16" s="248"/>
      <c r="Q16" s="70"/>
    </row>
    <row r="17" spans="1:17" ht="22.5" customHeight="1">
      <c r="A17" s="23">
        <v>23849</v>
      </c>
      <c r="B17" s="24">
        <v>37728</v>
      </c>
      <c r="C17"/>
      <c r="D17" s="220">
        <v>442.22</v>
      </c>
      <c r="Q17" s="70"/>
    </row>
    <row r="18" spans="1:17" ht="22.5" customHeight="1">
      <c r="A18" s="23">
        <v>23850</v>
      </c>
      <c r="B18" s="24">
        <v>37729</v>
      </c>
      <c r="C18"/>
      <c r="D18" s="220">
        <v>442.22</v>
      </c>
      <c r="Q18" s="70"/>
    </row>
    <row r="19" spans="1:17" ht="22.5" customHeight="1">
      <c r="A19" s="23">
        <v>23851</v>
      </c>
      <c r="B19" s="24">
        <v>37730</v>
      </c>
      <c r="C19"/>
      <c r="D19" s="220">
        <v>442.22</v>
      </c>
      <c r="E19" s="30">
        <v>442.27</v>
      </c>
      <c r="Q19" s="70"/>
    </row>
    <row r="20" spans="1:17" ht="22.5" customHeight="1">
      <c r="A20" s="23">
        <v>23852</v>
      </c>
      <c r="B20" s="24">
        <v>37731</v>
      </c>
      <c r="C20"/>
      <c r="D20" s="220">
        <v>442.21</v>
      </c>
      <c r="Q20" s="70"/>
    </row>
    <row r="21" spans="1:17" ht="22.5" customHeight="1">
      <c r="A21" s="23">
        <v>23853</v>
      </c>
      <c r="B21" s="24">
        <v>37732</v>
      </c>
      <c r="C21"/>
      <c r="D21" s="220">
        <v>442.22</v>
      </c>
      <c r="Q21" s="70"/>
    </row>
    <row r="22" spans="1:17" ht="22.5" customHeight="1">
      <c r="A22" s="23">
        <v>23854</v>
      </c>
      <c r="B22" s="24">
        <v>37733</v>
      </c>
      <c r="C22"/>
      <c r="D22" s="220">
        <v>442.23</v>
      </c>
      <c r="Q22" s="70"/>
    </row>
    <row r="23" spans="1:17" ht="22.5" customHeight="1">
      <c r="A23" s="23">
        <v>23855</v>
      </c>
      <c r="B23" s="24">
        <v>37734</v>
      </c>
      <c r="C23"/>
      <c r="D23" s="220">
        <v>442.22</v>
      </c>
      <c r="Q23" s="70"/>
    </row>
    <row r="24" spans="1:17" ht="22.5" customHeight="1">
      <c r="A24" s="23">
        <v>23856</v>
      </c>
      <c r="B24" s="24">
        <v>37735</v>
      </c>
      <c r="C24"/>
      <c r="D24" s="220">
        <v>442.23</v>
      </c>
      <c r="Q24" s="70"/>
    </row>
    <row r="25" spans="1:17" ht="22.5" customHeight="1">
      <c r="A25" s="23">
        <v>23857</v>
      </c>
      <c r="B25" s="24">
        <v>37736</v>
      </c>
      <c r="C25"/>
      <c r="D25" s="220">
        <v>442.23</v>
      </c>
      <c r="E25" s="26"/>
      <c r="Q25" s="70"/>
    </row>
    <row r="26" spans="1:17" ht="22.5" customHeight="1">
      <c r="A26" s="23">
        <v>23858</v>
      </c>
      <c r="B26" s="24">
        <v>37737</v>
      </c>
      <c r="C26"/>
      <c r="D26" s="220">
        <v>442.22</v>
      </c>
      <c r="Q26" s="70"/>
    </row>
    <row r="27" spans="1:19" ht="22.5" customHeight="1">
      <c r="A27" s="23">
        <v>23859</v>
      </c>
      <c r="B27" s="24">
        <v>37738</v>
      </c>
      <c r="C27"/>
      <c r="D27" s="220">
        <v>442.22</v>
      </c>
      <c r="G27" s="31"/>
      <c r="L27" s="31"/>
      <c r="M27" s="31"/>
      <c r="N27" s="31"/>
      <c r="O27" s="31"/>
      <c r="P27" s="31"/>
      <c r="Q27" s="70"/>
      <c r="R27" s="31"/>
      <c r="S27" s="31"/>
    </row>
    <row r="28" spans="1:19" s="31" customFormat="1" ht="22.5" customHeight="1">
      <c r="A28" s="23">
        <v>23860</v>
      </c>
      <c r="B28" s="24">
        <v>37739</v>
      </c>
      <c r="C28"/>
      <c r="D28" s="220">
        <v>442.22</v>
      </c>
      <c r="E28" s="30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70"/>
      <c r="R28" s="25"/>
      <c r="S28" s="25"/>
    </row>
    <row r="29" spans="1:17" ht="22.5" customHeight="1">
      <c r="A29" s="23">
        <v>23861</v>
      </c>
      <c r="B29" s="24">
        <v>37740</v>
      </c>
      <c r="C29"/>
      <c r="D29" s="220">
        <v>442.22</v>
      </c>
      <c r="Q29" s="70"/>
    </row>
    <row r="30" spans="1:17" ht="22.5" customHeight="1">
      <c r="A30" s="23">
        <v>23862</v>
      </c>
      <c r="B30" s="24">
        <v>37741</v>
      </c>
      <c r="C30"/>
      <c r="D30" s="220">
        <v>442.22</v>
      </c>
      <c r="Q30" s="70"/>
    </row>
    <row r="31" spans="1:17" ht="22.5" customHeight="1">
      <c r="A31" s="23">
        <v>23863</v>
      </c>
      <c r="B31" s="24">
        <v>37742</v>
      </c>
      <c r="C31"/>
      <c r="D31" s="221">
        <v>442.22</v>
      </c>
      <c r="Q31" s="70"/>
    </row>
    <row r="32" spans="1:5" ht="22.5" customHeight="1">
      <c r="A32" s="23">
        <v>23864</v>
      </c>
      <c r="B32" s="24">
        <v>37743</v>
      </c>
      <c r="C32"/>
      <c r="D32" s="221">
        <v>442.22</v>
      </c>
      <c r="E32" s="30">
        <v>442.22</v>
      </c>
    </row>
    <row r="33" spans="1:12" ht="22.5" customHeight="1">
      <c r="A33" s="23">
        <v>23865</v>
      </c>
      <c r="B33" s="24">
        <v>37744</v>
      </c>
      <c r="C33"/>
      <c r="D33" s="221">
        <v>442.22</v>
      </c>
      <c r="I33" s="235"/>
      <c r="J33" s="236" t="s">
        <v>38</v>
      </c>
      <c r="K33" s="237">
        <v>30</v>
      </c>
      <c r="L33" s="238" t="s">
        <v>39</v>
      </c>
    </row>
    <row r="34" spans="1:4" ht="21" customHeight="1">
      <c r="A34" s="23">
        <v>23866</v>
      </c>
      <c r="B34" s="24">
        <v>37745</v>
      </c>
      <c r="C34"/>
      <c r="D34" s="221">
        <v>442.36</v>
      </c>
    </row>
    <row r="35" spans="1:13" ht="21" customHeight="1">
      <c r="A35" s="23">
        <v>23867</v>
      </c>
      <c r="B35" s="24">
        <v>37746</v>
      </c>
      <c r="C35"/>
      <c r="D35" s="221">
        <v>442.22</v>
      </c>
      <c r="M35" s="235"/>
    </row>
    <row r="36" spans="1:4" ht="21" customHeight="1">
      <c r="A36" s="23">
        <v>23868</v>
      </c>
      <c r="B36" s="24">
        <v>37747</v>
      </c>
      <c r="C36"/>
      <c r="D36" s="221">
        <v>442.36</v>
      </c>
    </row>
    <row r="37" spans="1:4" ht="21" customHeight="1">
      <c r="A37" s="23">
        <v>23869</v>
      </c>
      <c r="B37" s="24">
        <v>37748</v>
      </c>
      <c r="C37"/>
      <c r="D37" s="221">
        <v>442.24</v>
      </c>
    </row>
    <row r="38" spans="1:4" ht="21" customHeight="1">
      <c r="A38" s="23">
        <v>23870</v>
      </c>
      <c r="B38" s="24">
        <v>37749</v>
      </c>
      <c r="C38"/>
      <c r="D38" s="221">
        <v>442.25</v>
      </c>
    </row>
    <row r="39" spans="1:4" ht="23.25">
      <c r="A39" s="23">
        <v>23871</v>
      </c>
      <c r="B39" s="24">
        <v>37750</v>
      </c>
      <c r="C39"/>
      <c r="D39" s="221">
        <v>442.27</v>
      </c>
    </row>
    <row r="40" spans="1:4" ht="23.25">
      <c r="A40" s="23">
        <v>23872</v>
      </c>
      <c r="B40" s="24">
        <v>37751</v>
      </c>
      <c r="C40"/>
      <c r="D40" s="221">
        <v>442.26</v>
      </c>
    </row>
    <row r="41" spans="1:4" ht="23.25">
      <c r="A41" s="23">
        <v>23873</v>
      </c>
      <c r="B41" s="24">
        <v>37752</v>
      </c>
      <c r="C41"/>
      <c r="D41" s="221">
        <v>442.26</v>
      </c>
    </row>
    <row r="42" spans="1:4" ht="23.25">
      <c r="A42" s="23">
        <v>23874</v>
      </c>
      <c r="B42" s="24">
        <v>37753</v>
      </c>
      <c r="C42"/>
      <c r="D42" s="221">
        <v>442.24</v>
      </c>
    </row>
    <row r="43" spans="1:4" ht="23.25">
      <c r="A43" s="23">
        <v>23875</v>
      </c>
      <c r="B43" s="24">
        <v>37754</v>
      </c>
      <c r="C43"/>
      <c r="D43" s="221">
        <v>442.25</v>
      </c>
    </row>
    <row r="44" spans="1:4" ht="23.25">
      <c r="A44" s="23">
        <v>23876</v>
      </c>
      <c r="B44" s="24">
        <v>37755</v>
      </c>
      <c r="C44"/>
      <c r="D44" s="221">
        <v>442.25</v>
      </c>
    </row>
    <row r="45" spans="1:4" ht="23.25">
      <c r="A45" s="23">
        <v>23877</v>
      </c>
      <c r="B45" s="24">
        <v>37756</v>
      </c>
      <c r="C45"/>
      <c r="D45" s="221">
        <v>442.25</v>
      </c>
    </row>
    <row r="46" spans="1:4" ht="23.25">
      <c r="A46" s="23">
        <v>23878</v>
      </c>
      <c r="B46" s="24">
        <v>37757</v>
      </c>
      <c r="C46"/>
      <c r="D46" s="221">
        <v>442.36</v>
      </c>
    </row>
    <row r="47" spans="1:4" ht="23.25">
      <c r="A47" s="23">
        <v>23879</v>
      </c>
      <c r="B47" s="24">
        <v>37758</v>
      </c>
      <c r="C47"/>
      <c r="D47" s="221">
        <v>442.42</v>
      </c>
    </row>
    <row r="48" spans="1:4" ht="23.25">
      <c r="A48" s="23">
        <v>23880</v>
      </c>
      <c r="B48" s="24">
        <v>37759</v>
      </c>
      <c r="C48"/>
      <c r="D48" s="221">
        <v>442.26</v>
      </c>
    </row>
    <row r="49" spans="1:5" ht="23.25">
      <c r="A49" s="23">
        <v>23881</v>
      </c>
      <c r="B49" s="24">
        <v>37760</v>
      </c>
      <c r="C49"/>
      <c r="D49" s="221">
        <v>442.24</v>
      </c>
      <c r="E49" s="30">
        <v>442.38</v>
      </c>
    </row>
    <row r="50" spans="1:4" ht="23.25">
      <c r="A50" s="23">
        <v>23882</v>
      </c>
      <c r="B50" s="24">
        <v>37761</v>
      </c>
      <c r="C50"/>
      <c r="D50" s="221">
        <v>442.35</v>
      </c>
    </row>
    <row r="51" spans="1:4" ht="23.25">
      <c r="A51" s="23">
        <v>23883</v>
      </c>
      <c r="B51" s="24">
        <v>37762</v>
      </c>
      <c r="C51"/>
      <c r="D51" s="221">
        <v>442.35</v>
      </c>
    </row>
    <row r="52" spans="1:4" ht="23.25">
      <c r="A52" s="23">
        <v>23884</v>
      </c>
      <c r="B52" s="24">
        <v>37763</v>
      </c>
      <c r="C52"/>
      <c r="D52" s="221">
        <v>442.57</v>
      </c>
    </row>
    <row r="53" spans="1:5" ht="23.25">
      <c r="A53" s="23">
        <v>23885</v>
      </c>
      <c r="B53" s="24">
        <v>37764</v>
      </c>
      <c r="C53"/>
      <c r="D53" s="221">
        <v>442.61</v>
      </c>
      <c r="E53" s="30">
        <v>442.6</v>
      </c>
    </row>
    <row r="54" spans="1:4" ht="23.25">
      <c r="A54" s="23">
        <v>23886</v>
      </c>
      <c r="B54" s="24">
        <v>37765</v>
      </c>
      <c r="C54"/>
      <c r="D54" s="221">
        <v>442.45</v>
      </c>
    </row>
    <row r="55" spans="1:4" ht="23.25">
      <c r="A55" s="23">
        <v>23887</v>
      </c>
      <c r="B55" s="24">
        <v>37766</v>
      </c>
      <c r="C55"/>
      <c r="D55" s="221">
        <v>442.39</v>
      </c>
    </row>
    <row r="56" spans="1:4" ht="23.25">
      <c r="A56" s="23">
        <v>23888</v>
      </c>
      <c r="B56" s="24">
        <v>37767</v>
      </c>
      <c r="C56"/>
      <c r="D56" s="221">
        <v>442.36</v>
      </c>
    </row>
    <row r="57" spans="1:4" ht="23.25">
      <c r="A57" s="23">
        <v>23889</v>
      </c>
      <c r="B57" s="24">
        <v>37768</v>
      </c>
      <c r="C57"/>
      <c r="D57" s="221">
        <v>442.35</v>
      </c>
    </row>
    <row r="58" spans="1:4" ht="23.25">
      <c r="A58" s="23">
        <v>23890</v>
      </c>
      <c r="B58" s="24">
        <v>37769</v>
      </c>
      <c r="C58"/>
      <c r="D58" s="221">
        <v>442.35</v>
      </c>
    </row>
    <row r="59" spans="1:4" ht="23.25">
      <c r="A59" s="23">
        <v>23891</v>
      </c>
      <c r="B59" s="24">
        <v>37770</v>
      </c>
      <c r="C59"/>
      <c r="D59" s="221">
        <v>442.34</v>
      </c>
    </row>
    <row r="60" spans="1:4" ht="23.25">
      <c r="A60" s="23">
        <v>23892</v>
      </c>
      <c r="B60" s="24">
        <v>37771</v>
      </c>
      <c r="C60"/>
      <c r="D60" s="221">
        <v>442.33</v>
      </c>
    </row>
    <row r="61" spans="1:4" ht="23.25">
      <c r="A61" s="23">
        <v>23893</v>
      </c>
      <c r="B61" s="24">
        <v>37772</v>
      </c>
      <c r="C61"/>
      <c r="D61" s="221">
        <v>442.335</v>
      </c>
    </row>
    <row r="62" spans="1:4" ht="23.25">
      <c r="A62" s="23">
        <v>23894</v>
      </c>
      <c r="B62" s="24">
        <v>37773</v>
      </c>
      <c r="C62"/>
      <c r="D62" s="220">
        <v>442.34</v>
      </c>
    </row>
    <row r="63" spans="1:5" ht="23.25">
      <c r="A63" s="23">
        <v>23895</v>
      </c>
      <c r="B63" s="24">
        <v>37774</v>
      </c>
      <c r="C63"/>
      <c r="D63" s="220">
        <v>442.33</v>
      </c>
      <c r="E63" s="30">
        <v>442.33</v>
      </c>
    </row>
    <row r="64" spans="1:4" ht="23.25">
      <c r="A64" s="23">
        <v>23896</v>
      </c>
      <c r="B64" s="24">
        <v>37775</v>
      </c>
      <c r="C64"/>
      <c r="D64" s="220">
        <v>442.33</v>
      </c>
    </row>
    <row r="65" spans="1:4" ht="23.25">
      <c r="A65" s="23">
        <v>23897</v>
      </c>
      <c r="B65" s="24">
        <v>37776</v>
      </c>
      <c r="C65"/>
      <c r="D65" s="220">
        <v>442.33</v>
      </c>
    </row>
    <row r="66" spans="1:4" ht="23.25">
      <c r="A66" s="23">
        <v>23898</v>
      </c>
      <c r="B66" s="24">
        <v>37777</v>
      </c>
      <c r="C66"/>
      <c r="D66" s="220">
        <v>442.33</v>
      </c>
    </row>
    <row r="67" spans="1:4" ht="23.25">
      <c r="A67" s="23">
        <v>23899</v>
      </c>
      <c r="B67" s="24">
        <v>37778</v>
      </c>
      <c r="C67"/>
      <c r="D67" s="220">
        <v>442.33</v>
      </c>
    </row>
    <row r="68" spans="1:4" ht="23.25">
      <c r="A68" s="23">
        <v>23900</v>
      </c>
      <c r="B68" s="24">
        <v>37779</v>
      </c>
      <c r="C68"/>
      <c r="D68" s="220">
        <v>442.33</v>
      </c>
    </row>
    <row r="69" spans="1:4" ht="23.25">
      <c r="A69" s="23">
        <v>23901</v>
      </c>
      <c r="B69" s="24">
        <v>37780</v>
      </c>
      <c r="C69"/>
      <c r="D69" s="220">
        <v>442.33</v>
      </c>
    </row>
    <row r="70" spans="1:4" ht="23.25">
      <c r="A70" s="23">
        <v>23902</v>
      </c>
      <c r="B70" s="24">
        <v>37781</v>
      </c>
      <c r="C70"/>
      <c r="D70" s="220">
        <v>442.33</v>
      </c>
    </row>
    <row r="71" spans="1:4" ht="23.25">
      <c r="A71" s="23">
        <v>23903</v>
      </c>
      <c r="B71" s="24">
        <v>37782</v>
      </c>
      <c r="C71"/>
      <c r="D71" s="220">
        <v>442.33</v>
      </c>
    </row>
    <row r="72" spans="1:4" ht="23.25">
      <c r="A72" s="23">
        <v>23904</v>
      </c>
      <c r="B72" s="24">
        <v>37783</v>
      </c>
      <c r="C72"/>
      <c r="D72" s="220">
        <v>442.29</v>
      </c>
    </row>
    <row r="73" spans="1:4" ht="23.25">
      <c r="A73" s="23">
        <v>23905</v>
      </c>
      <c r="B73" s="24">
        <v>37784</v>
      </c>
      <c r="C73"/>
      <c r="D73" s="220">
        <v>442.29</v>
      </c>
    </row>
    <row r="74" spans="1:4" ht="23.25">
      <c r="A74" s="23">
        <v>23906</v>
      </c>
      <c r="B74" s="24">
        <v>37785</v>
      </c>
      <c r="C74"/>
      <c r="D74" s="220">
        <v>442.29</v>
      </c>
    </row>
    <row r="75" spans="1:4" ht="23.25">
      <c r="A75" s="23">
        <v>23907</v>
      </c>
      <c r="B75" s="24">
        <v>37786</v>
      </c>
      <c r="C75"/>
      <c r="D75" s="220">
        <v>442.29</v>
      </c>
    </row>
    <row r="76" spans="1:4" ht="23.25">
      <c r="A76" s="23">
        <v>23908</v>
      </c>
      <c r="B76" s="24">
        <v>37787</v>
      </c>
      <c r="C76"/>
      <c r="D76" s="220">
        <v>442.33</v>
      </c>
    </row>
    <row r="77" spans="1:5" ht="23.25">
      <c r="A77" s="23">
        <v>23909</v>
      </c>
      <c r="B77" s="24">
        <v>37788</v>
      </c>
      <c r="C77"/>
      <c r="D77" s="220">
        <v>442.27</v>
      </c>
      <c r="E77" s="30">
        <v>442.23</v>
      </c>
    </row>
    <row r="78" spans="1:4" ht="23.25">
      <c r="A78" s="23">
        <v>23910</v>
      </c>
      <c r="B78" s="24">
        <v>37789</v>
      </c>
      <c r="C78"/>
      <c r="D78" s="220">
        <v>442.23</v>
      </c>
    </row>
    <row r="79" spans="1:4" ht="23.25">
      <c r="A79" s="23">
        <v>23911</v>
      </c>
      <c r="B79" s="24">
        <v>37790</v>
      </c>
      <c r="C79"/>
      <c r="D79" s="220">
        <v>442.24</v>
      </c>
    </row>
    <row r="80" spans="1:4" ht="23.25">
      <c r="A80" s="23">
        <v>23912</v>
      </c>
      <c r="B80" s="24">
        <v>37791</v>
      </c>
      <c r="C80"/>
      <c r="D80" s="220">
        <v>442.22</v>
      </c>
    </row>
    <row r="81" spans="1:4" ht="23.25">
      <c r="A81" s="23">
        <v>23913</v>
      </c>
      <c r="B81" s="24">
        <v>37792</v>
      </c>
      <c r="C81"/>
      <c r="D81" s="220">
        <v>442.22</v>
      </c>
    </row>
    <row r="82" spans="1:4" ht="23.25">
      <c r="A82" s="23">
        <v>23914</v>
      </c>
      <c r="B82" s="24">
        <v>37793</v>
      </c>
      <c r="C82"/>
      <c r="D82" s="220">
        <v>442.22</v>
      </c>
    </row>
    <row r="83" spans="1:4" ht="23.25">
      <c r="A83" s="23">
        <v>23915</v>
      </c>
      <c r="B83" s="24">
        <v>37794</v>
      </c>
      <c r="C83"/>
      <c r="D83" s="220">
        <v>442.22</v>
      </c>
    </row>
    <row r="84" spans="1:4" ht="23.25">
      <c r="A84" s="23">
        <v>23916</v>
      </c>
      <c r="B84" s="24">
        <v>37795</v>
      </c>
      <c r="C84"/>
      <c r="D84" s="220">
        <v>442.22</v>
      </c>
    </row>
    <row r="85" spans="1:4" ht="23.25">
      <c r="A85" s="23">
        <v>23917</v>
      </c>
      <c r="B85" s="24">
        <v>37796</v>
      </c>
      <c r="C85"/>
      <c r="D85" s="220">
        <v>442.22</v>
      </c>
    </row>
    <row r="86" spans="1:4" ht="23.25">
      <c r="A86" s="23">
        <v>23918</v>
      </c>
      <c r="B86" s="24">
        <v>37797</v>
      </c>
      <c r="C86"/>
      <c r="D86" s="220">
        <v>442.22</v>
      </c>
    </row>
    <row r="87" spans="1:4" ht="23.25">
      <c r="A87" s="23">
        <v>23919</v>
      </c>
      <c r="B87" s="24">
        <v>37798</v>
      </c>
      <c r="C87"/>
      <c r="D87" s="220">
        <v>442.22</v>
      </c>
    </row>
    <row r="88" spans="1:4" ht="23.25">
      <c r="A88" s="23">
        <v>23920</v>
      </c>
      <c r="B88" s="24">
        <v>37799</v>
      </c>
      <c r="C88"/>
      <c r="D88" s="220">
        <v>442.22</v>
      </c>
    </row>
    <row r="89" spans="1:4" ht="23.25">
      <c r="A89" s="23">
        <v>23921</v>
      </c>
      <c r="B89" s="24">
        <v>37800</v>
      </c>
      <c r="C89"/>
      <c r="D89" s="220">
        <v>442.22</v>
      </c>
    </row>
    <row r="90" spans="1:4" ht="23.25">
      <c r="A90" s="23">
        <v>23922</v>
      </c>
      <c r="B90" s="24">
        <v>37801</v>
      </c>
      <c r="C90"/>
      <c r="D90" s="220">
        <v>442.22</v>
      </c>
    </row>
    <row r="91" spans="1:4" ht="23.25">
      <c r="A91" s="23">
        <v>23923</v>
      </c>
      <c r="B91" s="24">
        <v>37802</v>
      </c>
      <c r="C91"/>
      <c r="D91" s="220">
        <v>442.2</v>
      </c>
    </row>
    <row r="92" spans="1:4" ht="23.25">
      <c r="A92" s="23">
        <v>23924</v>
      </c>
      <c r="B92" s="24">
        <v>37803</v>
      </c>
      <c r="C92"/>
      <c r="D92" s="220">
        <v>442.25</v>
      </c>
    </row>
    <row r="93" spans="1:4" ht="23.25">
      <c r="A93" s="23">
        <v>23925</v>
      </c>
      <c r="B93" s="24">
        <v>37804</v>
      </c>
      <c r="C93"/>
      <c r="D93" s="220">
        <v>442.45</v>
      </c>
    </row>
    <row r="94" spans="1:4" ht="23.25">
      <c r="A94" s="23">
        <v>23926</v>
      </c>
      <c r="B94" s="24">
        <v>37805</v>
      </c>
      <c r="C94"/>
      <c r="D94" s="220">
        <v>442.25</v>
      </c>
    </row>
    <row r="95" spans="1:4" ht="23.25">
      <c r="A95" s="23">
        <v>23927</v>
      </c>
      <c r="B95" s="24">
        <v>37806</v>
      </c>
      <c r="C95"/>
      <c r="D95" s="220">
        <v>442.25</v>
      </c>
    </row>
    <row r="96" spans="1:4" ht="23.25">
      <c r="A96" s="23">
        <v>23928</v>
      </c>
      <c r="B96" s="24">
        <v>37807</v>
      </c>
      <c r="C96"/>
      <c r="D96" s="220">
        <v>442.22</v>
      </c>
    </row>
    <row r="97" spans="1:5" ht="23.25">
      <c r="A97" s="23">
        <v>23929</v>
      </c>
      <c r="B97" s="24">
        <v>37808</v>
      </c>
      <c r="C97"/>
      <c r="D97" s="220">
        <v>442.23</v>
      </c>
      <c r="E97" s="30">
        <v>442.23</v>
      </c>
    </row>
    <row r="98" spans="1:4" ht="23.25">
      <c r="A98" s="23">
        <v>23930</v>
      </c>
      <c r="B98" s="24">
        <v>37809</v>
      </c>
      <c r="C98"/>
      <c r="D98" s="220">
        <v>442.24</v>
      </c>
    </row>
    <row r="99" spans="1:4" ht="23.25">
      <c r="A99" s="23">
        <v>23931</v>
      </c>
      <c r="B99" s="24">
        <v>37810</v>
      </c>
      <c r="C99"/>
      <c r="D99" s="220">
        <v>442.23</v>
      </c>
    </row>
    <row r="100" spans="1:4" ht="23.25">
      <c r="A100" s="23">
        <v>23932</v>
      </c>
      <c r="B100" s="24">
        <v>37811</v>
      </c>
      <c r="C100"/>
      <c r="D100" s="220">
        <v>442.31</v>
      </c>
    </row>
    <row r="101" spans="1:4" ht="23.25">
      <c r="A101" s="23">
        <v>23933</v>
      </c>
      <c r="B101" s="24">
        <v>37812</v>
      </c>
      <c r="C101"/>
      <c r="D101" s="220">
        <v>442.45</v>
      </c>
    </row>
    <row r="102" spans="1:4" ht="23.25">
      <c r="A102" s="23">
        <v>23934</v>
      </c>
      <c r="B102" s="24">
        <v>37813</v>
      </c>
      <c r="C102"/>
      <c r="D102" s="220">
        <v>442.4</v>
      </c>
    </row>
    <row r="103" spans="1:4" ht="23.25">
      <c r="A103" s="23">
        <v>23935</v>
      </c>
      <c r="B103" s="24">
        <v>37814</v>
      </c>
      <c r="C103"/>
      <c r="D103" s="220">
        <v>442.67</v>
      </c>
    </row>
    <row r="104" spans="1:4" ht="23.25">
      <c r="A104" s="23">
        <v>23936</v>
      </c>
      <c r="B104" s="24">
        <v>37815</v>
      </c>
      <c r="C104"/>
      <c r="D104" s="220">
        <v>442.55</v>
      </c>
    </row>
    <row r="105" spans="1:4" ht="23.25">
      <c r="A105" s="23">
        <v>23937</v>
      </c>
      <c r="B105" s="24">
        <v>37816</v>
      </c>
      <c r="C105"/>
      <c r="D105" s="220">
        <v>442.43</v>
      </c>
    </row>
    <row r="106" spans="1:4" ht="23.25">
      <c r="A106" s="23">
        <v>23938</v>
      </c>
      <c r="B106" s="24">
        <v>37817</v>
      </c>
      <c r="C106"/>
      <c r="D106" s="220">
        <v>442.4</v>
      </c>
    </row>
    <row r="107" spans="1:4" ht="23.25">
      <c r="A107" s="23">
        <v>23939</v>
      </c>
      <c r="B107" s="24">
        <v>37818</v>
      </c>
      <c r="C107"/>
      <c r="D107" s="220">
        <v>442.32</v>
      </c>
    </row>
    <row r="108" spans="1:4" ht="23.25">
      <c r="A108" s="23">
        <v>23940</v>
      </c>
      <c r="B108" s="24">
        <v>37819</v>
      </c>
      <c r="C108"/>
      <c r="D108" s="220">
        <v>442.4</v>
      </c>
    </row>
    <row r="109" spans="1:4" ht="23.25">
      <c r="A109" s="23">
        <v>23941</v>
      </c>
      <c r="B109" s="24">
        <v>37820</v>
      </c>
      <c r="C109"/>
      <c r="D109" s="220">
        <v>442.34</v>
      </c>
    </row>
    <row r="110" spans="1:4" ht="23.25">
      <c r="A110" s="23">
        <v>23942</v>
      </c>
      <c r="B110" s="24">
        <v>37821</v>
      </c>
      <c r="C110"/>
      <c r="D110" s="220">
        <v>442.38</v>
      </c>
    </row>
    <row r="111" spans="1:5" ht="23.25">
      <c r="A111" s="23">
        <v>23943</v>
      </c>
      <c r="B111" s="24">
        <v>37822</v>
      </c>
      <c r="C111"/>
      <c r="D111" s="220">
        <v>442.4</v>
      </c>
      <c r="E111" s="30">
        <v>442.4</v>
      </c>
    </row>
    <row r="112" spans="1:4" ht="23.25">
      <c r="A112" s="23">
        <v>23944</v>
      </c>
      <c r="B112" s="24">
        <v>37823</v>
      </c>
      <c r="C112"/>
      <c r="D112" s="220">
        <v>442.33</v>
      </c>
    </row>
    <row r="113" spans="1:4" ht="23.25">
      <c r="A113" s="23">
        <v>23945</v>
      </c>
      <c r="B113" s="24">
        <v>37824</v>
      </c>
      <c r="C113"/>
      <c r="D113" s="220">
        <v>442.36</v>
      </c>
    </row>
    <row r="114" spans="1:4" ht="23.25">
      <c r="A114" s="23">
        <v>23946</v>
      </c>
      <c r="B114" s="24">
        <v>37825</v>
      </c>
      <c r="C114"/>
      <c r="D114" s="220">
        <v>442.46</v>
      </c>
    </row>
    <row r="115" spans="1:4" ht="23.25">
      <c r="A115" s="23">
        <v>23947</v>
      </c>
      <c r="B115" s="24">
        <v>37826</v>
      </c>
      <c r="C115"/>
      <c r="D115" s="220">
        <v>442.61</v>
      </c>
    </row>
    <row r="116" spans="1:4" ht="23.25">
      <c r="A116" s="23">
        <v>23948</v>
      </c>
      <c r="B116" s="24">
        <v>37827</v>
      </c>
      <c r="C116"/>
      <c r="D116" s="220">
        <v>442.4</v>
      </c>
    </row>
    <row r="117" spans="1:4" ht="23.25">
      <c r="A117" s="23">
        <v>23949</v>
      </c>
      <c r="B117" s="24">
        <v>37828</v>
      </c>
      <c r="C117"/>
      <c r="D117" s="220">
        <v>442.38</v>
      </c>
    </row>
    <row r="118" spans="1:4" ht="23.25">
      <c r="A118" s="23">
        <v>23950</v>
      </c>
      <c r="B118" s="24">
        <v>37829</v>
      </c>
      <c r="C118"/>
      <c r="D118" s="220">
        <v>442.34</v>
      </c>
    </row>
    <row r="119" spans="1:4" ht="23.25">
      <c r="A119" s="23">
        <v>23951</v>
      </c>
      <c r="B119" s="24">
        <v>37830</v>
      </c>
      <c r="C119"/>
      <c r="D119" s="220">
        <v>442.33</v>
      </c>
    </row>
    <row r="120" spans="1:4" ht="23.25">
      <c r="A120" s="23">
        <v>23952</v>
      </c>
      <c r="B120" s="24">
        <v>37831</v>
      </c>
      <c r="C120"/>
      <c r="D120" s="220">
        <v>442.33</v>
      </c>
    </row>
    <row r="121" spans="1:4" ht="23.25">
      <c r="A121" s="23">
        <v>23953</v>
      </c>
      <c r="B121" s="24">
        <v>37832</v>
      </c>
      <c r="C121"/>
      <c r="D121" s="220">
        <v>442.34</v>
      </c>
    </row>
    <row r="122" spans="1:4" ht="23.25">
      <c r="A122" s="23">
        <v>23954</v>
      </c>
      <c r="B122" s="24">
        <v>37833</v>
      </c>
      <c r="C122"/>
      <c r="D122" s="220">
        <v>442.6</v>
      </c>
    </row>
    <row r="123" spans="1:5" ht="23.25">
      <c r="A123" s="23">
        <v>23955</v>
      </c>
      <c r="B123" s="24">
        <v>37834</v>
      </c>
      <c r="C123"/>
      <c r="D123" s="220">
        <v>442.41</v>
      </c>
      <c r="E123" s="30">
        <v>442.41</v>
      </c>
    </row>
    <row r="124" spans="1:4" ht="23.25">
      <c r="A124" s="23">
        <v>23956</v>
      </c>
      <c r="B124" s="24">
        <v>37835</v>
      </c>
      <c r="C124"/>
      <c r="D124" s="220">
        <v>442.4</v>
      </c>
    </row>
    <row r="125" spans="1:4" ht="23.25">
      <c r="A125" s="23">
        <v>23957</v>
      </c>
      <c r="B125" s="24">
        <v>37836</v>
      </c>
      <c r="C125"/>
      <c r="D125" s="220">
        <v>442.38</v>
      </c>
    </row>
    <row r="126" spans="1:4" ht="23.25">
      <c r="A126" s="23">
        <v>23958</v>
      </c>
      <c r="B126" s="24">
        <v>37837</v>
      </c>
      <c r="C126"/>
      <c r="D126" s="220">
        <v>442.37</v>
      </c>
    </row>
    <row r="127" spans="1:4" ht="23.25">
      <c r="A127" s="23">
        <v>23959</v>
      </c>
      <c r="B127" s="24">
        <v>37838</v>
      </c>
      <c r="C127"/>
      <c r="D127" s="220">
        <v>442.43</v>
      </c>
    </row>
    <row r="128" spans="1:4" ht="23.25">
      <c r="A128" s="23">
        <v>23960</v>
      </c>
      <c r="B128" s="24">
        <v>37839</v>
      </c>
      <c r="C128"/>
      <c r="D128" s="220">
        <v>442.89</v>
      </c>
    </row>
    <row r="129" spans="1:4" ht="23.25">
      <c r="A129" s="23">
        <v>23961</v>
      </c>
      <c r="B129" s="24">
        <v>37840</v>
      </c>
      <c r="C129"/>
      <c r="D129" s="220">
        <v>442.63</v>
      </c>
    </row>
    <row r="130" spans="1:4" ht="23.25">
      <c r="A130" s="23">
        <v>23962</v>
      </c>
      <c r="B130" s="24">
        <v>37841</v>
      </c>
      <c r="C130"/>
      <c r="D130" s="220">
        <v>442.9</v>
      </c>
    </row>
    <row r="131" spans="1:4" ht="23.25">
      <c r="A131" s="23">
        <v>23963</v>
      </c>
      <c r="B131" s="24">
        <v>37842</v>
      </c>
      <c r="C131"/>
      <c r="D131" s="220">
        <v>442.97</v>
      </c>
    </row>
    <row r="132" spans="1:4" ht="23.25">
      <c r="A132" s="23">
        <v>23964</v>
      </c>
      <c r="B132" s="24">
        <v>37843</v>
      </c>
      <c r="C132"/>
      <c r="D132" s="220">
        <v>442.68</v>
      </c>
    </row>
    <row r="133" spans="1:4" ht="23.25">
      <c r="A133" s="23">
        <v>23965</v>
      </c>
      <c r="B133" s="24">
        <v>37844</v>
      </c>
      <c r="C133"/>
      <c r="D133" s="220">
        <v>442.66</v>
      </c>
    </row>
    <row r="134" spans="1:5" ht="23.25">
      <c r="A134" s="23">
        <v>23966</v>
      </c>
      <c r="B134" s="24">
        <v>37845</v>
      </c>
      <c r="C134"/>
      <c r="D134" s="220">
        <v>443.23</v>
      </c>
      <c r="E134" s="30">
        <v>443.23</v>
      </c>
    </row>
    <row r="135" spans="1:4" ht="23.25">
      <c r="A135" s="23">
        <v>23967</v>
      </c>
      <c r="B135" s="24">
        <v>37846</v>
      </c>
      <c r="C135"/>
      <c r="D135" s="220">
        <v>442.78</v>
      </c>
    </row>
    <row r="136" spans="1:4" ht="23.25">
      <c r="A136" s="23">
        <v>23968</v>
      </c>
      <c r="B136" s="24">
        <v>37847</v>
      </c>
      <c r="C136"/>
      <c r="D136" s="220">
        <v>442.61</v>
      </c>
    </row>
    <row r="137" spans="1:4" ht="23.25">
      <c r="A137" s="23">
        <v>23969</v>
      </c>
      <c r="B137" s="24">
        <v>37848</v>
      </c>
      <c r="C137"/>
      <c r="D137" s="220">
        <v>442.62</v>
      </c>
    </row>
    <row r="138" spans="1:4" ht="23.25">
      <c r="A138" s="23">
        <v>23970</v>
      </c>
      <c r="B138" s="24">
        <v>37849</v>
      </c>
      <c r="C138"/>
      <c r="D138" s="220">
        <v>442.98</v>
      </c>
    </row>
    <row r="139" spans="1:4" ht="23.25">
      <c r="A139" s="23">
        <v>23971</v>
      </c>
      <c r="B139" s="24">
        <v>37850</v>
      </c>
      <c r="C139"/>
      <c r="D139" s="220">
        <v>442.56</v>
      </c>
    </row>
    <row r="140" spans="1:4" ht="23.25">
      <c r="A140" s="23">
        <v>23972</v>
      </c>
      <c r="B140" s="24">
        <v>37851</v>
      </c>
      <c r="C140"/>
      <c r="D140" s="220">
        <v>442.45</v>
      </c>
    </row>
    <row r="141" spans="1:4" ht="23.25">
      <c r="A141" s="23">
        <v>23973</v>
      </c>
      <c r="B141" s="24">
        <v>37852</v>
      </c>
      <c r="C141"/>
      <c r="D141" s="220">
        <v>442.41</v>
      </c>
    </row>
    <row r="142" spans="1:4" ht="23.25">
      <c r="A142" s="23">
        <v>23974</v>
      </c>
      <c r="B142" s="24">
        <v>37853</v>
      </c>
      <c r="C142"/>
      <c r="D142" s="220">
        <v>442.38</v>
      </c>
    </row>
    <row r="143" spans="1:4" ht="23.25">
      <c r="A143" s="23">
        <v>23975</v>
      </c>
      <c r="B143" s="24">
        <v>37854</v>
      </c>
      <c r="C143"/>
      <c r="D143" s="220">
        <v>442.5</v>
      </c>
    </row>
    <row r="144" spans="1:5" ht="23.25">
      <c r="A144" s="23">
        <v>23976</v>
      </c>
      <c r="B144" s="24">
        <v>37855</v>
      </c>
      <c r="C144"/>
      <c r="D144" s="220">
        <v>443.17</v>
      </c>
      <c r="E144" s="30">
        <v>443.17</v>
      </c>
    </row>
    <row r="145" spans="1:4" ht="23.25">
      <c r="A145" s="23">
        <v>23977</v>
      </c>
      <c r="B145" s="24">
        <v>37856</v>
      </c>
      <c r="C145"/>
      <c r="D145" s="220">
        <v>442.51</v>
      </c>
    </row>
    <row r="146" spans="1:4" ht="23.25">
      <c r="A146" s="23">
        <v>23978</v>
      </c>
      <c r="B146" s="24">
        <v>37857</v>
      </c>
      <c r="C146"/>
      <c r="D146" s="220">
        <v>442.42</v>
      </c>
    </row>
    <row r="147" spans="1:4" ht="23.25">
      <c r="A147" s="23">
        <v>23979</v>
      </c>
      <c r="B147" s="24">
        <v>37858</v>
      </c>
      <c r="C147"/>
      <c r="D147" s="220">
        <v>442.49</v>
      </c>
    </row>
    <row r="148" spans="1:4" ht="23.25">
      <c r="A148" s="23">
        <v>23980</v>
      </c>
      <c r="B148" s="24">
        <v>37859</v>
      </c>
      <c r="C148"/>
      <c r="D148" s="220">
        <v>442.55</v>
      </c>
    </row>
    <row r="149" spans="1:4" ht="23.25">
      <c r="A149" s="23">
        <v>23981</v>
      </c>
      <c r="B149" s="24">
        <v>37860</v>
      </c>
      <c r="C149"/>
      <c r="D149" s="220">
        <v>442.61</v>
      </c>
    </row>
    <row r="150" spans="1:4" ht="23.25">
      <c r="A150" s="23">
        <v>23982</v>
      </c>
      <c r="B150" s="24">
        <v>37861</v>
      </c>
      <c r="C150"/>
      <c r="D150" s="220">
        <v>442.8</v>
      </c>
    </row>
    <row r="151" spans="1:4" ht="23.25">
      <c r="A151" s="23">
        <v>23983</v>
      </c>
      <c r="B151" s="24">
        <v>37862</v>
      </c>
      <c r="C151"/>
      <c r="D151" s="220">
        <v>442.48</v>
      </c>
    </row>
    <row r="152" spans="1:4" ht="23.25">
      <c r="A152" s="23">
        <v>23984</v>
      </c>
      <c r="B152" s="24">
        <v>37863</v>
      </c>
      <c r="C152"/>
      <c r="D152" s="220">
        <v>442.43</v>
      </c>
    </row>
    <row r="153" spans="1:4" ht="23.25">
      <c r="A153" s="23">
        <v>23985</v>
      </c>
      <c r="B153" s="24">
        <v>37864</v>
      </c>
      <c r="C153"/>
      <c r="D153" s="220">
        <v>442.4</v>
      </c>
    </row>
    <row r="154" spans="1:4" ht="23.25">
      <c r="A154" s="23">
        <v>23986</v>
      </c>
      <c r="B154" s="24">
        <v>37865</v>
      </c>
      <c r="C154"/>
      <c r="D154" s="220">
        <v>442.39166666666665</v>
      </c>
    </row>
    <row r="155" spans="1:4" ht="23.25">
      <c r="A155" s="23">
        <v>23987</v>
      </c>
      <c r="B155" s="24">
        <v>37866</v>
      </c>
      <c r="C155"/>
      <c r="D155" s="220">
        <v>442.37458333333336</v>
      </c>
    </row>
    <row r="156" spans="1:4" ht="23.25">
      <c r="A156" s="23">
        <v>23988</v>
      </c>
      <c r="B156" s="24">
        <v>37867</v>
      </c>
      <c r="C156"/>
      <c r="D156" s="220">
        <v>442.41333333333336</v>
      </c>
    </row>
    <row r="157" spans="1:4" ht="23.25">
      <c r="A157" s="23">
        <v>23989</v>
      </c>
      <c r="B157" s="24">
        <v>37868</v>
      </c>
      <c r="C157"/>
      <c r="D157" s="220">
        <v>442.40625</v>
      </c>
    </row>
    <row r="158" spans="1:5" ht="23.25">
      <c r="A158" s="23">
        <v>23990</v>
      </c>
      <c r="B158" s="24">
        <v>37869</v>
      </c>
      <c r="C158"/>
      <c r="D158" s="220">
        <v>442.45</v>
      </c>
      <c r="E158" s="30">
        <v>442.45</v>
      </c>
    </row>
    <row r="159" spans="1:4" ht="23.25">
      <c r="A159" s="23">
        <v>23991</v>
      </c>
      <c r="B159" s="24">
        <v>37870</v>
      </c>
      <c r="C159"/>
      <c r="D159" s="220">
        <v>442.4091666666667</v>
      </c>
    </row>
    <row r="160" spans="1:4" ht="23.25">
      <c r="A160" s="23">
        <v>23992</v>
      </c>
      <c r="B160" s="24">
        <v>37871</v>
      </c>
      <c r="C160"/>
      <c r="D160" s="220">
        <v>442.40000000000003</v>
      </c>
    </row>
    <row r="161" spans="1:4" ht="23.25">
      <c r="A161" s="23">
        <v>23993</v>
      </c>
      <c r="B161" s="24">
        <v>37872</v>
      </c>
      <c r="C161"/>
      <c r="D161" s="220">
        <v>442.44083333333333</v>
      </c>
    </row>
    <row r="162" spans="1:4" ht="23.25">
      <c r="A162" s="23">
        <v>23994</v>
      </c>
      <c r="B162" s="24">
        <v>37873</v>
      </c>
      <c r="C162"/>
      <c r="D162" s="220">
        <v>442.7295833333333</v>
      </c>
    </row>
    <row r="163" spans="1:4" ht="23.25">
      <c r="A163" s="23">
        <v>23995</v>
      </c>
      <c r="B163" s="24">
        <v>37874</v>
      </c>
      <c r="C163"/>
      <c r="D163" s="220">
        <v>442.73041666666666</v>
      </c>
    </row>
    <row r="164" spans="1:4" ht="23.25">
      <c r="A164" s="23">
        <v>23996</v>
      </c>
      <c r="B164" s="24">
        <v>37875</v>
      </c>
      <c r="C164"/>
      <c r="D164" s="220">
        <v>442.7054166666667</v>
      </c>
    </row>
    <row r="165" spans="1:4" ht="23.25">
      <c r="A165" s="23">
        <v>23997</v>
      </c>
      <c r="B165" s="24">
        <v>37876</v>
      </c>
      <c r="C165"/>
      <c r="D165" s="220">
        <v>443.25625</v>
      </c>
    </row>
    <row r="166" spans="1:5" ht="23.25">
      <c r="A166" s="23">
        <v>23998</v>
      </c>
      <c r="B166" s="24">
        <v>37877</v>
      </c>
      <c r="C166"/>
      <c r="D166" s="220">
        <v>443.06</v>
      </c>
      <c r="E166" s="30">
        <v>443.06</v>
      </c>
    </row>
    <row r="167" spans="1:4" ht="23.25">
      <c r="A167" s="23">
        <v>23999</v>
      </c>
      <c r="B167" s="24">
        <v>37878</v>
      </c>
      <c r="C167"/>
      <c r="D167" s="220">
        <v>442.7991666666667</v>
      </c>
    </row>
    <row r="168" spans="1:4" ht="23.25">
      <c r="A168" s="23">
        <v>24000</v>
      </c>
      <c r="B168" s="24">
        <v>37879</v>
      </c>
      <c r="C168"/>
      <c r="D168" s="220">
        <v>442.7291666666667</v>
      </c>
    </row>
    <row r="169" spans="1:4" ht="23.25">
      <c r="A169" s="23">
        <v>24001</v>
      </c>
      <c r="B169" s="24">
        <v>37880</v>
      </c>
      <c r="C169"/>
      <c r="D169" s="220">
        <v>442.62083333333334</v>
      </c>
    </row>
    <row r="170" spans="1:4" ht="23.25">
      <c r="A170" s="23">
        <v>24002</v>
      </c>
      <c r="B170" s="24">
        <v>37881</v>
      </c>
      <c r="C170"/>
      <c r="D170" s="220">
        <v>442.5083333333333</v>
      </c>
    </row>
    <row r="171" spans="1:4" ht="23.25">
      <c r="A171" s="23">
        <v>24003</v>
      </c>
      <c r="B171" s="24">
        <v>37882</v>
      </c>
      <c r="C171"/>
      <c r="D171" s="220">
        <v>442.485</v>
      </c>
    </row>
    <row r="172" spans="1:4" ht="23.25">
      <c r="A172" s="23">
        <v>24004</v>
      </c>
      <c r="B172" s="24">
        <v>37883</v>
      </c>
      <c r="C172"/>
      <c r="D172" s="220">
        <v>442.59375</v>
      </c>
    </row>
    <row r="173" spans="1:4" ht="23.25">
      <c r="A173" s="23">
        <v>24005</v>
      </c>
      <c r="B173" s="24">
        <v>37884</v>
      </c>
      <c r="C173"/>
      <c r="D173" s="220">
        <v>442.61708333333337</v>
      </c>
    </row>
    <row r="174" spans="1:4" ht="23.25">
      <c r="A174" s="23">
        <v>24006</v>
      </c>
      <c r="B174" s="24">
        <v>37885</v>
      </c>
      <c r="C174"/>
      <c r="D174" s="220">
        <v>442.7116666666667</v>
      </c>
    </row>
    <row r="175" spans="1:4" ht="23.25">
      <c r="A175" s="23">
        <v>24007</v>
      </c>
      <c r="B175" s="24">
        <v>37886</v>
      </c>
      <c r="C175"/>
      <c r="D175" s="220">
        <v>442.57375</v>
      </c>
    </row>
    <row r="176" spans="1:5" ht="23.25">
      <c r="A176" s="23">
        <v>24008</v>
      </c>
      <c r="B176" s="24">
        <v>37887</v>
      </c>
      <c r="C176"/>
      <c r="D176" s="220">
        <v>442.6</v>
      </c>
      <c r="E176" s="30">
        <v>442.6</v>
      </c>
    </row>
    <row r="177" spans="1:4" ht="23.25">
      <c r="A177" s="23">
        <v>24009</v>
      </c>
      <c r="B177" s="24">
        <v>37888</v>
      </c>
      <c r="C177"/>
      <c r="D177" s="220">
        <v>442.58833333333337</v>
      </c>
    </row>
    <row r="178" spans="1:4" ht="23.25">
      <c r="A178" s="23">
        <v>24010</v>
      </c>
      <c r="B178" s="24">
        <v>37889</v>
      </c>
      <c r="C178"/>
      <c r="D178" s="220">
        <v>442.8520833333333</v>
      </c>
    </row>
    <row r="179" spans="1:4" ht="23.25">
      <c r="A179" s="23">
        <v>24011</v>
      </c>
      <c r="B179" s="24">
        <v>37890</v>
      </c>
      <c r="C179"/>
      <c r="D179" s="220">
        <v>442.765</v>
      </c>
    </row>
    <row r="180" spans="1:4" ht="23.25">
      <c r="A180" s="23">
        <v>24012</v>
      </c>
      <c r="B180" s="24">
        <v>37891</v>
      </c>
      <c r="C180"/>
      <c r="D180" s="220">
        <v>442.6375</v>
      </c>
    </row>
    <row r="181" spans="1:4" ht="23.25">
      <c r="A181" s="23">
        <v>24013</v>
      </c>
      <c r="B181" s="24">
        <v>37892</v>
      </c>
      <c r="C181"/>
      <c r="D181" s="220">
        <v>442.5575</v>
      </c>
    </row>
    <row r="182" spans="1:4" ht="23.25">
      <c r="A182" s="23">
        <v>24014</v>
      </c>
      <c r="B182" s="24">
        <v>37893</v>
      </c>
      <c r="C182"/>
      <c r="D182" s="220">
        <v>442.5083333333333</v>
      </c>
    </row>
    <row r="183" spans="1:4" ht="23.25">
      <c r="A183" s="23">
        <v>24015</v>
      </c>
      <c r="B183" s="24">
        <v>37894</v>
      </c>
      <c r="C183"/>
      <c r="D183" s="220">
        <v>442.50958333333335</v>
      </c>
    </row>
    <row r="184" spans="1:4" ht="23.25">
      <c r="A184" s="23">
        <v>24016</v>
      </c>
      <c r="B184" s="24">
        <v>37895</v>
      </c>
      <c r="C184"/>
      <c r="D184" s="220">
        <v>442.61</v>
      </c>
    </row>
    <row r="185" spans="1:4" ht="23.25">
      <c r="A185" s="23">
        <v>24017</v>
      </c>
      <c r="B185" s="24">
        <v>37896</v>
      </c>
      <c r="C185"/>
      <c r="D185" s="220">
        <v>442.57</v>
      </c>
    </row>
    <row r="186" spans="1:4" ht="23.25">
      <c r="A186" s="23">
        <v>24018</v>
      </c>
      <c r="B186" s="24">
        <v>37897</v>
      </c>
      <c r="C186"/>
      <c r="D186" s="220">
        <v>442.51</v>
      </c>
    </row>
    <row r="187" spans="1:4" ht="23.25">
      <c r="A187" s="23">
        <v>24019</v>
      </c>
      <c r="B187" s="24">
        <v>37898</v>
      </c>
      <c r="C187"/>
      <c r="D187" s="220">
        <v>442.52</v>
      </c>
    </row>
    <row r="188" spans="1:4" ht="23.25">
      <c r="A188" s="23">
        <v>24020</v>
      </c>
      <c r="B188" s="24">
        <v>37899</v>
      </c>
      <c r="C188"/>
      <c r="D188" s="220">
        <v>442.49</v>
      </c>
    </row>
    <row r="189" spans="1:4" ht="23.25">
      <c r="A189" s="23">
        <v>24021</v>
      </c>
      <c r="B189" s="24">
        <v>37900</v>
      </c>
      <c r="C189"/>
      <c r="D189" s="220">
        <v>442.46</v>
      </c>
    </row>
    <row r="190" spans="1:4" ht="23.25">
      <c r="A190" s="23">
        <v>24022</v>
      </c>
      <c r="B190" s="24">
        <v>37901</v>
      </c>
      <c r="C190"/>
      <c r="D190" s="220">
        <v>442.44</v>
      </c>
    </row>
    <row r="191" spans="1:4" ht="23.25">
      <c r="A191" s="23">
        <v>24023</v>
      </c>
      <c r="B191" s="24">
        <v>37902</v>
      </c>
      <c r="C191"/>
      <c r="D191" s="220">
        <v>442.4</v>
      </c>
    </row>
    <row r="192" spans="1:4" ht="23.25">
      <c r="A192" s="23">
        <v>24024</v>
      </c>
      <c r="B192" s="24">
        <v>37903</v>
      </c>
      <c r="C192"/>
      <c r="D192" s="220">
        <v>442.41</v>
      </c>
    </row>
    <row r="193" spans="1:4" ht="23.25">
      <c r="A193" s="23">
        <v>24025</v>
      </c>
      <c r="B193" s="24">
        <v>37904</v>
      </c>
      <c r="C193"/>
      <c r="D193" s="220">
        <v>442.46</v>
      </c>
    </row>
    <row r="194" spans="1:5" ht="23.25">
      <c r="A194" s="23">
        <v>24026</v>
      </c>
      <c r="B194" s="24">
        <v>37905</v>
      </c>
      <c r="C194"/>
      <c r="D194" s="220">
        <v>442.6</v>
      </c>
      <c r="E194" s="30">
        <v>442.6</v>
      </c>
    </row>
    <row r="195" spans="1:4" ht="23.25">
      <c r="A195" s="23">
        <v>24027</v>
      </c>
      <c r="B195" s="24">
        <v>37906</v>
      </c>
      <c r="C195"/>
      <c r="D195" s="220">
        <v>442.45</v>
      </c>
    </row>
    <row r="196" spans="1:4" ht="23.25">
      <c r="A196" s="23">
        <v>24028</v>
      </c>
      <c r="B196" s="24">
        <v>37907</v>
      </c>
      <c r="C196"/>
      <c r="D196" s="220">
        <v>442.41</v>
      </c>
    </row>
    <row r="197" spans="1:4" ht="23.25">
      <c r="A197" s="23">
        <v>24029</v>
      </c>
      <c r="B197" s="24">
        <v>37908</v>
      </c>
      <c r="C197"/>
      <c r="D197" s="220">
        <v>442.4</v>
      </c>
    </row>
    <row r="198" spans="1:4" ht="23.25">
      <c r="A198" s="23">
        <v>24030</v>
      </c>
      <c r="B198" s="24">
        <v>37909</v>
      </c>
      <c r="C198"/>
      <c r="D198" s="220">
        <v>442.38</v>
      </c>
    </row>
    <row r="199" spans="1:4" ht="23.25">
      <c r="A199" s="23">
        <v>24031</v>
      </c>
      <c r="B199" s="24">
        <v>37910</v>
      </c>
      <c r="C199"/>
      <c r="D199" s="220">
        <v>442.37</v>
      </c>
    </row>
    <row r="200" spans="1:4" ht="23.25">
      <c r="A200" s="23">
        <v>24032</v>
      </c>
      <c r="B200" s="24">
        <v>37911</v>
      </c>
      <c r="C200"/>
      <c r="D200" s="220">
        <v>442.35</v>
      </c>
    </row>
    <row r="201" spans="1:4" ht="23.25">
      <c r="A201" s="23">
        <v>24033</v>
      </c>
      <c r="B201" s="24">
        <v>37912</v>
      </c>
      <c r="C201"/>
      <c r="D201" s="220">
        <v>442.35</v>
      </c>
    </row>
    <row r="202" spans="1:4" ht="23.25">
      <c r="A202" s="23">
        <v>24034</v>
      </c>
      <c r="B202" s="24">
        <v>37913</v>
      </c>
      <c r="C202"/>
      <c r="D202" s="220">
        <v>442.32</v>
      </c>
    </row>
    <row r="203" spans="1:4" ht="23.25">
      <c r="A203" s="23">
        <v>24035</v>
      </c>
      <c r="B203" s="24">
        <v>37914</v>
      </c>
      <c r="C203"/>
      <c r="D203" s="220">
        <v>442.32</v>
      </c>
    </row>
    <row r="204" spans="1:4" ht="23.25">
      <c r="A204" s="23">
        <v>24036</v>
      </c>
      <c r="B204" s="24">
        <v>37915</v>
      </c>
      <c r="C204"/>
      <c r="D204" s="220">
        <v>442.32</v>
      </c>
    </row>
    <row r="205" spans="1:4" ht="23.25">
      <c r="A205" s="23">
        <v>24037</v>
      </c>
      <c r="B205" s="24">
        <v>37916</v>
      </c>
      <c r="C205"/>
      <c r="D205" s="220">
        <v>442.39</v>
      </c>
    </row>
    <row r="206" spans="1:4" ht="23.25">
      <c r="A206" s="23">
        <v>24038</v>
      </c>
      <c r="B206" s="24">
        <v>37917</v>
      </c>
      <c r="C206"/>
      <c r="D206" s="220">
        <v>442.47</v>
      </c>
    </row>
    <row r="207" spans="1:4" ht="23.25">
      <c r="A207" s="23">
        <v>24039</v>
      </c>
      <c r="B207" s="24">
        <v>37918</v>
      </c>
      <c r="C207"/>
      <c r="D207" s="220">
        <v>442.39</v>
      </c>
    </row>
    <row r="208" spans="1:5" ht="23.25">
      <c r="A208" s="23">
        <v>24040</v>
      </c>
      <c r="B208" s="24">
        <v>37919</v>
      </c>
      <c r="C208"/>
      <c r="D208" s="220">
        <v>442.37</v>
      </c>
      <c r="E208" s="30">
        <v>442.37</v>
      </c>
    </row>
    <row r="209" spans="1:4" ht="23.25">
      <c r="A209" s="23">
        <v>24041</v>
      </c>
      <c r="B209" s="24">
        <v>37920</v>
      </c>
      <c r="C209"/>
      <c r="D209" s="220">
        <v>442.34</v>
      </c>
    </row>
    <row r="210" spans="1:4" ht="23.25">
      <c r="A210" s="23">
        <v>24042</v>
      </c>
      <c r="B210" s="24">
        <v>37921</v>
      </c>
      <c r="C210"/>
      <c r="D210" s="220">
        <v>442.34</v>
      </c>
    </row>
    <row r="211" spans="1:4" ht="23.25">
      <c r="A211" s="23">
        <v>24043</v>
      </c>
      <c r="B211" s="24">
        <v>37922</v>
      </c>
      <c r="C211"/>
      <c r="D211" s="220">
        <v>442.35</v>
      </c>
    </row>
    <row r="212" spans="1:4" ht="23.25">
      <c r="A212" s="23">
        <v>24044</v>
      </c>
      <c r="B212" s="24">
        <v>37923</v>
      </c>
      <c r="C212"/>
      <c r="D212" s="220">
        <v>442.34</v>
      </c>
    </row>
    <row r="213" spans="1:4" ht="23.25">
      <c r="A213" s="23">
        <v>24045</v>
      </c>
      <c r="B213" s="24">
        <v>37924</v>
      </c>
      <c r="C213"/>
      <c r="D213" s="220">
        <v>442.34</v>
      </c>
    </row>
    <row r="214" spans="1:4" ht="23.25">
      <c r="A214" s="23">
        <v>24046</v>
      </c>
      <c r="B214" s="24">
        <v>37925</v>
      </c>
      <c r="C214"/>
      <c r="D214" s="220">
        <v>442.34</v>
      </c>
    </row>
    <row r="215" spans="1:4" ht="23.25">
      <c r="A215" s="23">
        <v>24047</v>
      </c>
      <c r="B215" s="24">
        <v>37926</v>
      </c>
      <c r="C215"/>
      <c r="D215" s="220">
        <v>442.34</v>
      </c>
    </row>
    <row r="216" spans="1:4" ht="23.25">
      <c r="A216" s="23">
        <v>24048</v>
      </c>
      <c r="B216" s="24">
        <v>37927</v>
      </c>
      <c r="C216"/>
      <c r="D216" s="220">
        <v>442.34</v>
      </c>
    </row>
    <row r="217" spans="1:5" ht="23.25">
      <c r="A217" s="23">
        <v>24049</v>
      </c>
      <c r="B217" s="24">
        <v>37928</v>
      </c>
      <c r="C217"/>
      <c r="D217" s="220">
        <v>442.34</v>
      </c>
      <c r="E217" s="30">
        <v>442.34</v>
      </c>
    </row>
    <row r="218" spans="1:4" ht="23.25">
      <c r="A218" s="23">
        <v>24050</v>
      </c>
      <c r="B218" s="24">
        <v>37929</v>
      </c>
      <c r="C218"/>
      <c r="D218" s="220">
        <v>442.4</v>
      </c>
    </row>
    <row r="219" spans="1:4" ht="23.25">
      <c r="A219" s="23">
        <v>24051</v>
      </c>
      <c r="B219" s="24">
        <v>37930</v>
      </c>
      <c r="C219"/>
      <c r="D219" s="220">
        <v>442.4</v>
      </c>
    </row>
    <row r="220" spans="1:4" ht="23.25">
      <c r="A220" s="23">
        <v>24052</v>
      </c>
      <c r="B220" s="24">
        <v>37931</v>
      </c>
      <c r="C220"/>
      <c r="D220" s="220">
        <v>442.39</v>
      </c>
    </row>
    <row r="221" spans="1:4" ht="23.25">
      <c r="A221" s="23">
        <v>24053</v>
      </c>
      <c r="B221" s="24">
        <v>37932</v>
      </c>
      <c r="C221"/>
      <c r="D221" s="220">
        <v>442.39</v>
      </c>
    </row>
    <row r="222" spans="1:4" ht="23.25">
      <c r="A222" s="23">
        <v>24054</v>
      </c>
      <c r="B222" s="24">
        <v>37933</v>
      </c>
      <c r="C222"/>
      <c r="D222" s="220">
        <v>442.39</v>
      </c>
    </row>
    <row r="223" spans="1:4" ht="23.25">
      <c r="A223" s="23">
        <v>24055</v>
      </c>
      <c r="B223" s="24">
        <v>37934</v>
      </c>
      <c r="C223"/>
      <c r="D223" s="220">
        <v>442.39</v>
      </c>
    </row>
    <row r="224" spans="1:4" ht="23.25">
      <c r="A224" s="23">
        <v>24056</v>
      </c>
      <c r="B224" s="24">
        <v>37935</v>
      </c>
      <c r="C224"/>
      <c r="D224" s="220">
        <v>442.39</v>
      </c>
    </row>
    <row r="225" spans="1:4" ht="23.25">
      <c r="A225" s="23">
        <v>24057</v>
      </c>
      <c r="B225" s="24">
        <v>37936</v>
      </c>
      <c r="C225"/>
      <c r="D225" s="220">
        <v>442.39</v>
      </c>
    </row>
    <row r="226" spans="1:4" ht="23.25">
      <c r="A226" s="23">
        <v>24058</v>
      </c>
      <c r="B226" s="24">
        <v>37937</v>
      </c>
      <c r="C226"/>
      <c r="D226" s="220">
        <v>442.39</v>
      </c>
    </row>
    <row r="227" spans="1:4" ht="23.25">
      <c r="A227" s="23">
        <v>24059</v>
      </c>
      <c r="B227" s="24">
        <v>37938</v>
      </c>
      <c r="C227"/>
      <c r="D227" s="220">
        <v>442.39</v>
      </c>
    </row>
    <row r="228" spans="1:5" ht="23.25">
      <c r="A228" s="23">
        <v>24060</v>
      </c>
      <c r="B228" s="24">
        <v>37939</v>
      </c>
      <c r="C228"/>
      <c r="D228" s="220">
        <v>442.39</v>
      </c>
      <c r="E228" s="30">
        <v>442.39</v>
      </c>
    </row>
    <row r="229" spans="1:4" ht="23.25">
      <c r="A229" s="23">
        <v>24061</v>
      </c>
      <c r="B229" s="24">
        <v>37940</v>
      </c>
      <c r="C229"/>
      <c r="D229" s="220">
        <v>442.39</v>
      </c>
    </row>
    <row r="230" spans="1:4" ht="23.25">
      <c r="A230" s="23">
        <v>24062</v>
      </c>
      <c r="B230" s="24">
        <v>37941</v>
      </c>
      <c r="C230"/>
      <c r="D230" s="220">
        <v>442.41</v>
      </c>
    </row>
    <row r="231" spans="1:4" ht="23.25">
      <c r="A231" s="23">
        <v>24063</v>
      </c>
      <c r="B231" s="24">
        <v>37942</v>
      </c>
      <c r="C231"/>
      <c r="D231" s="220">
        <v>442.4</v>
      </c>
    </row>
    <row r="232" spans="1:4" ht="23.25">
      <c r="A232" s="23">
        <v>24064</v>
      </c>
      <c r="B232" s="24">
        <v>37943</v>
      </c>
      <c r="C232"/>
      <c r="D232" s="220">
        <v>442.4</v>
      </c>
    </row>
    <row r="233" spans="1:4" ht="23.25">
      <c r="A233" s="23">
        <v>24065</v>
      </c>
      <c r="B233" s="24">
        <v>37944</v>
      </c>
      <c r="C233"/>
      <c r="D233" s="220">
        <v>442.4</v>
      </c>
    </row>
    <row r="234" spans="1:4" ht="23.25">
      <c r="A234" s="23">
        <v>24066</v>
      </c>
      <c r="B234" s="24">
        <v>37945</v>
      </c>
      <c r="C234"/>
      <c r="D234" s="220">
        <v>442.4</v>
      </c>
    </row>
    <row r="235" spans="1:4" ht="23.25">
      <c r="A235" s="23">
        <v>24067</v>
      </c>
      <c r="B235" s="24">
        <v>37946</v>
      </c>
      <c r="C235"/>
      <c r="D235" s="220">
        <v>442.4</v>
      </c>
    </row>
    <row r="236" spans="1:5" ht="23.25">
      <c r="A236" s="23">
        <v>24068</v>
      </c>
      <c r="B236" s="24">
        <v>37947</v>
      </c>
      <c r="C236"/>
      <c r="D236" s="220">
        <v>442.4</v>
      </c>
      <c r="E236" s="30">
        <v>442.4</v>
      </c>
    </row>
    <row r="237" spans="1:4" ht="23.25">
      <c r="A237" s="23">
        <v>24069</v>
      </c>
      <c r="B237" s="24">
        <v>37948</v>
      </c>
      <c r="C237"/>
      <c r="D237" s="220">
        <v>442.4</v>
      </c>
    </row>
    <row r="238" spans="1:4" ht="23.25">
      <c r="A238" s="23">
        <v>24070</v>
      </c>
      <c r="B238" s="24">
        <v>37949</v>
      </c>
      <c r="C238"/>
      <c r="D238" s="220">
        <v>442.4</v>
      </c>
    </row>
    <row r="239" spans="1:4" ht="23.25">
      <c r="A239" s="23">
        <v>24071</v>
      </c>
      <c r="B239" s="24">
        <v>37950</v>
      </c>
      <c r="C239"/>
      <c r="D239" s="220">
        <v>442.4</v>
      </c>
    </row>
    <row r="240" spans="1:4" ht="23.25">
      <c r="A240" s="23">
        <v>24072</v>
      </c>
      <c r="B240" s="24">
        <v>37951</v>
      </c>
      <c r="C240"/>
      <c r="D240" s="220">
        <v>442.4</v>
      </c>
    </row>
    <row r="241" spans="1:4" ht="23.25">
      <c r="A241" s="23">
        <v>24073</v>
      </c>
      <c r="B241" s="24">
        <v>37952</v>
      </c>
      <c r="C241"/>
      <c r="D241" s="220">
        <v>442.4</v>
      </c>
    </row>
    <row r="242" spans="1:4" ht="23.25">
      <c r="A242" s="23">
        <v>24074</v>
      </c>
      <c r="B242" s="24">
        <v>37953</v>
      </c>
      <c r="C242"/>
      <c r="D242" s="220">
        <v>442.4</v>
      </c>
    </row>
    <row r="243" spans="1:4" ht="23.25">
      <c r="A243" s="23">
        <v>24075</v>
      </c>
      <c r="B243" s="24">
        <v>37954</v>
      </c>
      <c r="C243"/>
      <c r="D243" s="220">
        <v>442.4</v>
      </c>
    </row>
    <row r="244" spans="1:4" ht="23.25">
      <c r="A244" s="23">
        <v>24076</v>
      </c>
      <c r="B244" s="24">
        <v>37955</v>
      </c>
      <c r="C244"/>
      <c r="D244" s="220">
        <v>442.4</v>
      </c>
    </row>
    <row r="245" spans="1:5" ht="23.25">
      <c r="A245" s="23">
        <v>24077</v>
      </c>
      <c r="B245" s="24">
        <v>37956</v>
      </c>
      <c r="C245"/>
      <c r="D245" s="220">
        <v>442.4</v>
      </c>
      <c r="E245" s="30">
        <v>442.4</v>
      </c>
    </row>
    <row r="246" spans="1:4" ht="23.25">
      <c r="A246" s="23">
        <v>24078</v>
      </c>
      <c r="B246" s="24">
        <v>37957</v>
      </c>
      <c r="C246"/>
      <c r="D246" s="220">
        <v>442.4</v>
      </c>
    </row>
    <row r="247" spans="1:4" ht="23.25">
      <c r="A247" s="23">
        <v>24079</v>
      </c>
      <c r="B247" s="24">
        <v>37958</v>
      </c>
      <c r="C247"/>
      <c r="D247" s="220">
        <v>442.4</v>
      </c>
    </row>
    <row r="248" spans="1:4" ht="23.25">
      <c r="A248" s="23">
        <v>24080</v>
      </c>
      <c r="B248" s="24">
        <v>37959</v>
      </c>
      <c r="C248"/>
      <c r="D248" s="220">
        <v>442.4</v>
      </c>
    </row>
    <row r="249" spans="1:4" ht="23.25">
      <c r="A249" s="23">
        <v>24081</v>
      </c>
      <c r="B249" s="24">
        <v>37960</v>
      </c>
      <c r="C249"/>
      <c r="D249" s="220">
        <v>442.4</v>
      </c>
    </row>
    <row r="250" spans="1:4" ht="23.25">
      <c r="A250" s="23">
        <v>24082</v>
      </c>
      <c r="B250" s="24">
        <v>37961</v>
      </c>
      <c r="C250"/>
      <c r="D250" s="220">
        <v>442.4</v>
      </c>
    </row>
    <row r="251" spans="1:4" ht="23.25">
      <c r="A251" s="23">
        <v>24083</v>
      </c>
      <c r="B251" s="24">
        <v>37962</v>
      </c>
      <c r="D251" s="220">
        <v>442.4</v>
      </c>
    </row>
    <row r="252" spans="1:4" ht="23.25">
      <c r="A252" s="23">
        <v>24084</v>
      </c>
      <c r="B252" s="24">
        <v>37963</v>
      </c>
      <c r="D252" s="220">
        <v>442.4</v>
      </c>
    </row>
    <row r="253" spans="1:4" ht="23.25">
      <c r="A253" s="23">
        <v>24085</v>
      </c>
      <c r="B253" s="24">
        <v>37964</v>
      </c>
      <c r="C253"/>
      <c r="D253" s="220">
        <v>442.4</v>
      </c>
    </row>
    <row r="254" spans="1:4" ht="23.25">
      <c r="A254" s="23">
        <v>24086</v>
      </c>
      <c r="B254" s="24">
        <v>37965</v>
      </c>
      <c r="C254"/>
      <c r="D254" s="220">
        <v>442.4</v>
      </c>
    </row>
    <row r="255" spans="1:4" ht="23.25">
      <c r="A255" s="23">
        <v>24087</v>
      </c>
      <c r="B255" s="24">
        <v>37966</v>
      </c>
      <c r="C255"/>
      <c r="D255" s="220">
        <v>442.4</v>
      </c>
    </row>
    <row r="256" spans="1:4" ht="23.25">
      <c r="A256" s="23">
        <v>24088</v>
      </c>
      <c r="B256" s="24">
        <v>37967</v>
      </c>
      <c r="C256"/>
      <c r="D256" s="220">
        <v>442.4</v>
      </c>
    </row>
    <row r="257" spans="1:5" ht="23.25">
      <c r="A257" s="23">
        <v>24089</v>
      </c>
      <c r="B257" s="24">
        <v>37968</v>
      </c>
      <c r="C257"/>
      <c r="D257" s="220">
        <v>442.4</v>
      </c>
      <c r="E257" s="30">
        <v>442.4</v>
      </c>
    </row>
    <row r="258" spans="1:4" ht="23.25">
      <c r="A258" s="23">
        <v>24090</v>
      </c>
      <c r="B258" s="24">
        <v>37969</v>
      </c>
      <c r="D258" s="220">
        <v>442.4</v>
      </c>
    </row>
    <row r="259" spans="1:4" ht="23.25">
      <c r="A259" s="23">
        <v>24091</v>
      </c>
      <c r="B259" s="24">
        <v>37970</v>
      </c>
      <c r="C259"/>
      <c r="D259" s="220">
        <v>442.4</v>
      </c>
    </row>
    <row r="260" spans="1:4" ht="23.25">
      <c r="A260" s="23">
        <v>24092</v>
      </c>
      <c r="B260" s="24">
        <v>37971</v>
      </c>
      <c r="C260"/>
      <c r="D260" s="220">
        <v>442.4</v>
      </c>
    </row>
    <row r="261" spans="1:4" ht="23.25">
      <c r="A261" s="23">
        <v>24093</v>
      </c>
      <c r="B261" s="24">
        <v>37972</v>
      </c>
      <c r="C261"/>
      <c r="D261" s="220">
        <v>442.4</v>
      </c>
    </row>
    <row r="262" spans="1:4" ht="23.25">
      <c r="A262" s="23">
        <v>24094</v>
      </c>
      <c r="B262" s="24">
        <v>37973</v>
      </c>
      <c r="C262"/>
      <c r="D262" s="220">
        <v>442.4</v>
      </c>
    </row>
    <row r="263" spans="1:4" ht="23.25">
      <c r="A263" s="23">
        <v>24095</v>
      </c>
      <c r="B263" s="24">
        <v>37974</v>
      </c>
      <c r="C263"/>
      <c r="D263" s="220">
        <v>442.4</v>
      </c>
    </row>
    <row r="264" spans="1:4" ht="23.25">
      <c r="A264" s="23">
        <v>24096</v>
      </c>
      <c r="B264" s="24">
        <v>37975</v>
      </c>
      <c r="C264"/>
      <c r="D264" s="220">
        <v>442.4</v>
      </c>
    </row>
    <row r="265" spans="1:4" ht="23.25">
      <c r="A265" s="23">
        <v>24097</v>
      </c>
      <c r="B265" s="24">
        <v>37976</v>
      </c>
      <c r="C265"/>
      <c r="D265" s="220">
        <v>442.4</v>
      </c>
    </row>
    <row r="266" spans="1:4" ht="23.25">
      <c r="A266" s="23">
        <v>24098</v>
      </c>
      <c r="B266" s="24">
        <v>37977</v>
      </c>
      <c r="C266"/>
      <c r="D266" s="220">
        <v>442.4</v>
      </c>
    </row>
    <row r="267" spans="1:5" ht="23.25">
      <c r="A267" s="23">
        <v>24099</v>
      </c>
      <c r="B267" s="24">
        <v>37978</v>
      </c>
      <c r="C267"/>
      <c r="D267" s="220">
        <v>442.4</v>
      </c>
      <c r="E267" s="30">
        <v>442.4</v>
      </c>
    </row>
    <row r="268" spans="1:4" ht="23.25">
      <c r="A268" s="23">
        <v>24100</v>
      </c>
      <c r="B268" s="24">
        <v>37979</v>
      </c>
      <c r="C268"/>
      <c r="D268" s="220">
        <v>442.4</v>
      </c>
    </row>
    <row r="269" spans="1:4" ht="23.25">
      <c r="A269" s="23">
        <v>24101</v>
      </c>
      <c r="B269" s="24">
        <v>37980</v>
      </c>
      <c r="C269"/>
      <c r="D269" s="220">
        <v>442.4</v>
      </c>
    </row>
    <row r="270" spans="1:4" ht="23.25">
      <c r="A270" s="23">
        <v>24102</v>
      </c>
      <c r="B270" s="24">
        <v>37981</v>
      </c>
      <c r="C270"/>
      <c r="D270" s="220">
        <v>442.4</v>
      </c>
    </row>
    <row r="271" spans="1:4" ht="23.25">
      <c r="A271" s="23">
        <v>24103</v>
      </c>
      <c r="B271" s="24">
        <v>37982</v>
      </c>
      <c r="C271"/>
      <c r="D271" s="220">
        <v>442.4</v>
      </c>
    </row>
    <row r="272" spans="1:4" ht="23.25">
      <c r="A272" s="23">
        <v>24104</v>
      </c>
      <c r="B272" s="24">
        <v>37983</v>
      </c>
      <c r="C272"/>
      <c r="D272" s="220">
        <v>442.4</v>
      </c>
    </row>
    <row r="273" spans="1:4" ht="23.25">
      <c r="A273" s="23">
        <v>24105</v>
      </c>
      <c r="B273" s="24">
        <v>37984</v>
      </c>
      <c r="C273"/>
      <c r="D273" s="220">
        <v>442.4</v>
      </c>
    </row>
    <row r="274" spans="1:4" ht="23.25">
      <c r="A274" s="23">
        <v>24106</v>
      </c>
      <c r="B274" s="24">
        <v>37985</v>
      </c>
      <c r="C274"/>
      <c r="D274" s="220">
        <v>442.4</v>
      </c>
    </row>
    <row r="275" spans="1:4" ht="23.25">
      <c r="A275" s="23">
        <v>24107</v>
      </c>
      <c r="B275" s="24">
        <v>37986</v>
      </c>
      <c r="C275"/>
      <c r="D275" s="220">
        <v>442.4</v>
      </c>
    </row>
    <row r="276" spans="1:4" ht="23.25">
      <c r="A276" s="23">
        <v>24108</v>
      </c>
      <c r="B276" s="24">
        <v>37987</v>
      </c>
      <c r="C276"/>
      <c r="D276" s="221">
        <v>442.4</v>
      </c>
    </row>
    <row r="277" spans="1:4" ht="23.25">
      <c r="A277" s="23">
        <v>24109</v>
      </c>
      <c r="B277" s="24">
        <v>37988</v>
      </c>
      <c r="C277"/>
      <c r="D277" s="221">
        <v>442.4</v>
      </c>
    </row>
    <row r="278" spans="1:4" ht="23.25">
      <c r="A278" s="23">
        <v>24110</v>
      </c>
      <c r="B278" s="24">
        <v>37989</v>
      </c>
      <c r="C278"/>
      <c r="D278" s="221">
        <v>442.4</v>
      </c>
    </row>
    <row r="279" spans="1:5" ht="23.25">
      <c r="A279" s="23">
        <v>24111</v>
      </c>
      <c r="B279" s="24">
        <v>37990</v>
      </c>
      <c r="C279"/>
      <c r="D279" s="221">
        <v>442.38</v>
      </c>
      <c r="E279" s="30">
        <v>442.38</v>
      </c>
    </row>
    <row r="280" spans="1:4" ht="23.25">
      <c r="A280" s="23">
        <v>24112</v>
      </c>
      <c r="B280" s="24">
        <v>37991</v>
      </c>
      <c r="C280"/>
      <c r="D280" s="221">
        <v>442.38</v>
      </c>
    </row>
    <row r="281" spans="1:4" ht="23.25">
      <c r="A281" s="23">
        <v>24113</v>
      </c>
      <c r="B281" s="24">
        <v>37992</v>
      </c>
      <c r="C281"/>
      <c r="D281" s="221">
        <v>442.38</v>
      </c>
    </row>
    <row r="282" spans="1:4" ht="23.25">
      <c r="A282" s="23">
        <v>24114</v>
      </c>
      <c r="B282" s="24">
        <v>37993</v>
      </c>
      <c r="C282"/>
      <c r="D282" s="221">
        <v>442.38</v>
      </c>
    </row>
    <row r="283" spans="1:4" ht="23.25">
      <c r="A283" s="23">
        <v>24115</v>
      </c>
      <c r="B283" s="24">
        <v>37994</v>
      </c>
      <c r="C283"/>
      <c r="D283" s="221">
        <v>442.37</v>
      </c>
    </row>
    <row r="284" spans="1:4" ht="23.25">
      <c r="A284" s="23">
        <v>24116</v>
      </c>
      <c r="B284" s="24">
        <v>37995</v>
      </c>
      <c r="C284"/>
      <c r="D284" s="221">
        <v>442.37</v>
      </c>
    </row>
    <row r="285" spans="1:4" ht="23.25">
      <c r="A285" s="23">
        <v>24117</v>
      </c>
      <c r="B285" s="24">
        <v>37996</v>
      </c>
      <c r="C285"/>
      <c r="D285" s="221">
        <v>442.37</v>
      </c>
    </row>
    <row r="286" spans="1:4" ht="23.25">
      <c r="A286" s="23">
        <v>24118</v>
      </c>
      <c r="B286" s="24">
        <v>37997</v>
      </c>
      <c r="C286"/>
      <c r="D286" s="221">
        <v>442.37</v>
      </c>
    </row>
    <row r="287" spans="1:5" ht="23.25">
      <c r="A287" s="23">
        <v>24119</v>
      </c>
      <c r="B287" s="24">
        <v>37998</v>
      </c>
      <c r="C287"/>
      <c r="D287" s="221">
        <v>442.37</v>
      </c>
      <c r="E287" s="30">
        <v>442.37</v>
      </c>
    </row>
    <row r="288" spans="1:4" ht="23.25">
      <c r="A288" s="23">
        <v>24120</v>
      </c>
      <c r="B288" s="24">
        <v>37999</v>
      </c>
      <c r="C288"/>
      <c r="D288" s="221">
        <v>442.36</v>
      </c>
    </row>
    <row r="289" spans="1:4" ht="23.25">
      <c r="A289" s="23">
        <v>24121</v>
      </c>
      <c r="B289" s="24">
        <v>38000</v>
      </c>
      <c r="C289"/>
      <c r="D289" s="221">
        <v>442.36</v>
      </c>
    </row>
    <row r="290" spans="1:4" ht="23.25">
      <c r="A290" s="23">
        <v>24122</v>
      </c>
      <c r="B290" s="24">
        <v>38001</v>
      </c>
      <c r="C290"/>
      <c r="D290" s="221">
        <v>442.36</v>
      </c>
    </row>
    <row r="291" spans="1:4" ht="23.25">
      <c r="A291" s="23">
        <v>24123</v>
      </c>
      <c r="B291" s="24">
        <v>38002</v>
      </c>
      <c r="C291"/>
      <c r="D291" s="221">
        <v>442.36</v>
      </c>
    </row>
    <row r="292" spans="1:4" ht="23.25">
      <c r="A292" s="23">
        <v>24124</v>
      </c>
      <c r="B292" s="24">
        <v>38003</v>
      </c>
      <c r="C292"/>
      <c r="D292" s="221">
        <v>442.36</v>
      </c>
    </row>
    <row r="293" spans="1:4" ht="23.25">
      <c r="A293" s="23">
        <v>24125</v>
      </c>
      <c r="B293" s="24">
        <v>38004</v>
      </c>
      <c r="C293"/>
      <c r="D293" s="221">
        <v>442.36</v>
      </c>
    </row>
    <row r="294" spans="1:4" ht="23.25">
      <c r="A294" s="23">
        <v>24126</v>
      </c>
      <c r="B294" s="24">
        <v>38005</v>
      </c>
      <c r="C294"/>
      <c r="D294" s="221">
        <v>442.35</v>
      </c>
    </row>
    <row r="295" spans="1:4" ht="23.25">
      <c r="A295" s="23">
        <v>24127</v>
      </c>
      <c r="B295" s="24">
        <v>38006</v>
      </c>
      <c r="C295"/>
      <c r="D295" s="221">
        <v>442.35</v>
      </c>
    </row>
    <row r="296" spans="1:4" ht="23.25">
      <c r="A296" s="23">
        <v>24128</v>
      </c>
      <c r="B296" s="24">
        <v>38007</v>
      </c>
      <c r="C296"/>
      <c r="D296" s="221">
        <v>442.35</v>
      </c>
    </row>
    <row r="297" spans="1:4" ht="23.25">
      <c r="A297" s="23">
        <v>24129</v>
      </c>
      <c r="B297" s="24">
        <v>38008</v>
      </c>
      <c r="C297"/>
      <c r="D297" s="221">
        <v>442.35</v>
      </c>
    </row>
    <row r="298" spans="1:4" ht="23.25">
      <c r="A298" s="23">
        <v>24130</v>
      </c>
      <c r="B298" s="24">
        <v>38009</v>
      </c>
      <c r="C298"/>
      <c r="D298" s="221">
        <v>442.35</v>
      </c>
    </row>
    <row r="299" spans="1:4" ht="23.25">
      <c r="A299" s="23">
        <v>24131</v>
      </c>
      <c r="B299" s="24">
        <v>38010</v>
      </c>
      <c r="C299"/>
      <c r="D299" s="221">
        <v>442.35</v>
      </c>
    </row>
    <row r="300" spans="1:4" ht="23.25">
      <c r="A300" s="23">
        <v>24132</v>
      </c>
      <c r="B300" s="24">
        <v>38011</v>
      </c>
      <c r="C300"/>
      <c r="D300" s="221">
        <v>442.35</v>
      </c>
    </row>
    <row r="301" spans="1:4" ht="23.25">
      <c r="A301" s="23">
        <v>24133</v>
      </c>
      <c r="B301" s="24">
        <v>38012</v>
      </c>
      <c r="C301"/>
      <c r="D301" s="221">
        <v>442.35</v>
      </c>
    </row>
    <row r="302" spans="1:4" ht="23.25">
      <c r="A302" s="23">
        <v>24134</v>
      </c>
      <c r="B302" s="24">
        <v>38013</v>
      </c>
      <c r="C302"/>
      <c r="D302" s="221">
        <v>442.35</v>
      </c>
    </row>
    <row r="303" spans="1:4" ht="23.25">
      <c r="A303" s="23">
        <v>24135</v>
      </c>
      <c r="B303" s="24">
        <v>38014</v>
      </c>
      <c r="C303"/>
      <c r="D303" s="221">
        <v>442.35</v>
      </c>
    </row>
    <row r="304" spans="1:4" ht="23.25">
      <c r="A304" s="23">
        <v>24136</v>
      </c>
      <c r="B304" s="24">
        <v>38015</v>
      </c>
      <c r="C304"/>
      <c r="D304" s="221">
        <v>442.35</v>
      </c>
    </row>
    <row r="305" spans="1:4" ht="23.25">
      <c r="A305" s="23">
        <v>24137</v>
      </c>
      <c r="B305" s="24">
        <v>38016</v>
      </c>
      <c r="C305"/>
      <c r="D305" s="221">
        <v>442.35</v>
      </c>
    </row>
    <row r="306" spans="1:4" ht="23.25">
      <c r="A306" s="23">
        <v>24138</v>
      </c>
      <c r="B306" s="24">
        <v>38017</v>
      </c>
      <c r="C306"/>
      <c r="D306" s="221">
        <v>442.35</v>
      </c>
    </row>
    <row r="307" spans="1:5" ht="23.25">
      <c r="A307" s="23">
        <v>24139</v>
      </c>
      <c r="B307" s="24">
        <v>38018</v>
      </c>
      <c r="C307"/>
      <c r="D307" s="220">
        <v>442.35</v>
      </c>
      <c r="E307" s="30">
        <v>442.35</v>
      </c>
    </row>
    <row r="308" spans="1:4" ht="23.25">
      <c r="A308" s="23">
        <v>24140</v>
      </c>
      <c r="B308" s="24">
        <v>38019</v>
      </c>
      <c r="C308"/>
      <c r="D308" s="220">
        <v>442.35</v>
      </c>
    </row>
    <row r="309" spans="1:4" ht="23.25">
      <c r="A309" s="23">
        <v>24141</v>
      </c>
      <c r="B309" s="24">
        <v>38020</v>
      </c>
      <c r="C309"/>
      <c r="D309" s="220">
        <v>442.35</v>
      </c>
    </row>
    <row r="310" spans="1:4" ht="23.25">
      <c r="A310" s="23">
        <v>24142</v>
      </c>
      <c r="B310" s="24">
        <v>38021</v>
      </c>
      <c r="C310"/>
      <c r="D310" s="220">
        <v>442.35</v>
      </c>
    </row>
    <row r="311" spans="1:4" ht="23.25">
      <c r="A311" s="23">
        <v>24143</v>
      </c>
      <c r="B311" s="24">
        <v>38022</v>
      </c>
      <c r="C311"/>
      <c r="D311" s="220">
        <v>442.35</v>
      </c>
    </row>
    <row r="312" spans="1:4" ht="23.25">
      <c r="A312" s="23">
        <v>24144</v>
      </c>
      <c r="B312" s="24">
        <v>38023</v>
      </c>
      <c r="C312"/>
      <c r="D312" s="220">
        <v>442.35</v>
      </c>
    </row>
    <row r="313" spans="1:4" ht="23.25">
      <c r="A313" s="23">
        <v>24145</v>
      </c>
      <c r="B313" s="24">
        <v>38024</v>
      </c>
      <c r="C313"/>
      <c r="D313" s="220">
        <v>442.35</v>
      </c>
    </row>
    <row r="314" spans="1:4" ht="23.25">
      <c r="A314" s="23">
        <v>24146</v>
      </c>
      <c r="B314" s="24">
        <v>38025</v>
      </c>
      <c r="C314"/>
      <c r="D314" s="220">
        <v>442.35</v>
      </c>
    </row>
    <row r="315" spans="1:4" ht="23.25">
      <c r="A315" s="23">
        <v>24147</v>
      </c>
      <c r="B315" s="24">
        <v>38026</v>
      </c>
      <c r="C315"/>
      <c r="D315" s="220">
        <v>442.35</v>
      </c>
    </row>
    <row r="316" spans="1:4" ht="23.25">
      <c r="A316" s="23">
        <v>24148</v>
      </c>
      <c r="B316" s="24">
        <v>38027</v>
      </c>
      <c r="C316"/>
      <c r="D316" s="220">
        <v>442.35</v>
      </c>
    </row>
    <row r="317" spans="1:4" ht="23.25">
      <c r="A317" s="23">
        <v>24149</v>
      </c>
      <c r="B317" s="24">
        <v>38028</v>
      </c>
      <c r="C317"/>
      <c r="D317" s="220">
        <v>442.35</v>
      </c>
    </row>
    <row r="318" spans="1:4" ht="23.25">
      <c r="A318" s="23">
        <v>24150</v>
      </c>
      <c r="B318" s="24">
        <v>38029</v>
      </c>
      <c r="C318"/>
      <c r="D318" s="220">
        <v>442.35</v>
      </c>
    </row>
    <row r="319" spans="1:4" ht="23.25">
      <c r="A319" s="23">
        <v>24151</v>
      </c>
      <c r="B319" s="24">
        <v>38030</v>
      </c>
      <c r="C319"/>
      <c r="D319" s="220">
        <v>442.39</v>
      </c>
    </row>
    <row r="320" spans="1:4" ht="23.25">
      <c r="A320" s="23">
        <v>24152</v>
      </c>
      <c r="B320" s="24">
        <v>38031</v>
      </c>
      <c r="C320"/>
      <c r="D320" s="220">
        <v>442.39</v>
      </c>
    </row>
    <row r="321" spans="1:4" ht="23.25">
      <c r="A321" s="23">
        <v>24153</v>
      </c>
      <c r="B321" s="24">
        <v>38032</v>
      </c>
      <c r="C321"/>
      <c r="D321" s="220">
        <v>442.39</v>
      </c>
    </row>
    <row r="322" spans="1:4" ht="23.25">
      <c r="A322" s="23">
        <v>24154</v>
      </c>
      <c r="B322" s="24">
        <v>38033</v>
      </c>
      <c r="C322"/>
      <c r="D322" s="220">
        <v>442.39</v>
      </c>
    </row>
    <row r="323" spans="1:4" ht="23.25">
      <c r="A323" s="23">
        <v>24155</v>
      </c>
      <c r="B323" s="24">
        <v>38034</v>
      </c>
      <c r="C323"/>
      <c r="D323" s="220">
        <v>442.4</v>
      </c>
    </row>
    <row r="324" spans="1:4" ht="23.25">
      <c r="A324" s="23">
        <v>24156</v>
      </c>
      <c r="B324" s="24">
        <v>38035</v>
      </c>
      <c r="C324"/>
      <c r="D324" s="220">
        <v>442.4</v>
      </c>
    </row>
    <row r="325" spans="1:4" ht="23.25">
      <c r="A325" s="23">
        <v>24157</v>
      </c>
      <c r="B325" s="24">
        <v>38036</v>
      </c>
      <c r="C325"/>
      <c r="D325" s="220">
        <v>442.4</v>
      </c>
    </row>
    <row r="326" spans="1:4" ht="23.25">
      <c r="A326" s="23">
        <v>24158</v>
      </c>
      <c r="B326" s="24">
        <v>38037</v>
      </c>
      <c r="C326"/>
      <c r="D326" s="220">
        <v>442.4</v>
      </c>
    </row>
    <row r="327" spans="1:4" ht="23.25">
      <c r="A327" s="23">
        <v>24159</v>
      </c>
      <c r="B327" s="24">
        <v>38038</v>
      </c>
      <c r="C327"/>
      <c r="D327" s="220">
        <v>442.4</v>
      </c>
    </row>
    <row r="328" spans="1:5" ht="23.25">
      <c r="A328" s="23">
        <v>24160</v>
      </c>
      <c r="B328" s="24">
        <v>38039</v>
      </c>
      <c r="C328"/>
      <c r="D328" s="220">
        <v>442.4</v>
      </c>
      <c r="E328" s="30">
        <v>442.4</v>
      </c>
    </row>
    <row r="329" spans="1:4" ht="23.25">
      <c r="A329" s="23">
        <v>24161</v>
      </c>
      <c r="B329" s="24">
        <v>38040</v>
      </c>
      <c r="C329"/>
      <c r="D329" s="220">
        <v>442.4</v>
      </c>
    </row>
    <row r="330" spans="1:4" ht="23.25">
      <c r="A330" s="23">
        <v>24162</v>
      </c>
      <c r="B330" s="24">
        <v>38041</v>
      </c>
      <c r="C330"/>
      <c r="D330" s="220">
        <v>442.4</v>
      </c>
    </row>
    <row r="331" spans="1:4" ht="23.25">
      <c r="A331" s="23">
        <v>24163</v>
      </c>
      <c r="B331" s="24">
        <v>38042</v>
      </c>
      <c r="C331"/>
      <c r="D331" s="220">
        <v>442.4</v>
      </c>
    </row>
    <row r="332" spans="1:4" ht="23.25">
      <c r="A332" s="23">
        <v>24164</v>
      </c>
      <c r="B332" s="24">
        <v>38043</v>
      </c>
      <c r="C332"/>
      <c r="D332" s="220">
        <v>442.4</v>
      </c>
    </row>
    <row r="333" spans="1:4" ht="23.25">
      <c r="A333" s="23">
        <v>24165</v>
      </c>
      <c r="B333" s="24">
        <v>38044</v>
      </c>
      <c r="C333"/>
      <c r="D333" s="220">
        <v>442.4</v>
      </c>
    </row>
    <row r="334" spans="1:4" ht="23.25">
      <c r="A334" s="23">
        <v>24166</v>
      </c>
      <c r="B334" s="24">
        <v>38045</v>
      </c>
      <c r="C334"/>
      <c r="D334" s="220">
        <v>442.4</v>
      </c>
    </row>
    <row r="335" spans="1:4" ht="23.25">
      <c r="A335" s="23">
        <v>24167</v>
      </c>
      <c r="B335" s="24">
        <v>38047</v>
      </c>
      <c r="C335"/>
      <c r="D335" s="220">
        <v>442.26708333333335</v>
      </c>
    </row>
    <row r="336" spans="1:4" ht="23.25">
      <c r="A336" s="23">
        <v>24168</v>
      </c>
      <c r="B336" s="24">
        <v>38048</v>
      </c>
      <c r="C336"/>
      <c r="D336" s="220">
        <v>442.19</v>
      </c>
    </row>
    <row r="337" spans="1:5" ht="23.25">
      <c r="A337" s="23">
        <v>24169</v>
      </c>
      <c r="B337" s="24">
        <v>38049</v>
      </c>
      <c r="C337"/>
      <c r="D337" s="220">
        <v>442.1745833333333</v>
      </c>
      <c r="E337" s="30">
        <v>442.17</v>
      </c>
    </row>
    <row r="338" spans="1:4" ht="23.25">
      <c r="A338" s="23">
        <v>24170</v>
      </c>
      <c r="B338" s="24">
        <v>38050</v>
      </c>
      <c r="C338"/>
      <c r="D338" s="220">
        <v>442.17</v>
      </c>
    </row>
    <row r="339" spans="1:4" ht="23.25">
      <c r="A339" s="23">
        <v>24171</v>
      </c>
      <c r="B339" s="24">
        <v>38051</v>
      </c>
      <c r="C339"/>
      <c r="D339" s="220">
        <v>442.17</v>
      </c>
    </row>
    <row r="340" spans="1:4" ht="23.25">
      <c r="A340" s="23">
        <v>24172</v>
      </c>
      <c r="B340" s="24">
        <v>38052</v>
      </c>
      <c r="C340"/>
      <c r="D340" s="220">
        <v>442.17</v>
      </c>
    </row>
    <row r="341" spans="1:4" ht="23.25">
      <c r="A341" s="23">
        <v>24173</v>
      </c>
      <c r="B341" s="24">
        <v>38053</v>
      </c>
      <c r="C341"/>
      <c r="D341" s="220">
        <v>442.17</v>
      </c>
    </row>
    <row r="342" spans="1:4" ht="23.25">
      <c r="A342" s="23">
        <v>24174</v>
      </c>
      <c r="B342" s="24">
        <v>38054</v>
      </c>
      <c r="C342"/>
      <c r="D342" s="220">
        <v>442.17</v>
      </c>
    </row>
    <row r="343" spans="1:4" ht="23.25">
      <c r="A343" s="23">
        <v>24175</v>
      </c>
      <c r="B343" s="24">
        <v>38055</v>
      </c>
      <c r="C343"/>
      <c r="D343" s="220">
        <v>442.17</v>
      </c>
    </row>
    <row r="344" spans="1:5" ht="23.25">
      <c r="A344" s="23">
        <v>24176</v>
      </c>
      <c r="B344" s="24">
        <v>38056</v>
      </c>
      <c r="C344"/>
      <c r="D344" s="220">
        <v>442.17</v>
      </c>
      <c r="E344" s="30">
        <v>442.17</v>
      </c>
    </row>
    <row r="345" spans="1:4" ht="23.25">
      <c r="A345" s="23">
        <v>24177</v>
      </c>
      <c r="B345" s="24">
        <v>38057</v>
      </c>
      <c r="C345"/>
      <c r="D345" s="220">
        <v>442.17</v>
      </c>
    </row>
    <row r="346" spans="1:4" ht="23.25">
      <c r="A346" s="23">
        <v>24178</v>
      </c>
      <c r="B346" s="24">
        <v>38058</v>
      </c>
      <c r="C346"/>
      <c r="D346" s="220">
        <v>442.17</v>
      </c>
    </row>
    <row r="347" spans="1:4" ht="23.25">
      <c r="A347" s="23">
        <v>24179</v>
      </c>
      <c r="B347" s="24">
        <v>38059</v>
      </c>
      <c r="C347"/>
      <c r="D347" s="220">
        <v>442.17</v>
      </c>
    </row>
    <row r="348" spans="1:4" ht="23.25">
      <c r="A348" s="23">
        <v>24180</v>
      </c>
      <c r="B348" s="24">
        <v>38060</v>
      </c>
      <c r="C348"/>
      <c r="D348" s="220">
        <v>442.17</v>
      </c>
    </row>
    <row r="349" spans="1:4" ht="23.25">
      <c r="A349" s="23">
        <v>24181</v>
      </c>
      <c r="B349" s="24">
        <v>38061</v>
      </c>
      <c r="C349"/>
      <c r="D349" s="220">
        <v>442.17</v>
      </c>
    </row>
    <row r="350" spans="1:4" ht="23.25">
      <c r="A350" s="23">
        <v>24182</v>
      </c>
      <c r="B350" s="24">
        <v>38062</v>
      </c>
      <c r="C350"/>
      <c r="D350" s="220">
        <v>442.17</v>
      </c>
    </row>
    <row r="351" spans="1:4" ht="23.25">
      <c r="A351" s="23">
        <v>24183</v>
      </c>
      <c r="B351" s="24">
        <v>38063</v>
      </c>
      <c r="C351"/>
      <c r="D351" s="220">
        <v>442.17</v>
      </c>
    </row>
    <row r="352" spans="1:4" ht="23.25">
      <c r="A352" s="23">
        <v>24184</v>
      </c>
      <c r="B352" s="24">
        <v>38064</v>
      </c>
      <c r="C352"/>
      <c r="D352" s="220">
        <v>442.17</v>
      </c>
    </row>
    <row r="353" spans="1:4" ht="23.25">
      <c r="A353" s="23">
        <v>24185</v>
      </c>
      <c r="B353" s="24">
        <v>38065</v>
      </c>
      <c r="C353"/>
      <c r="D353" s="220">
        <v>442.16</v>
      </c>
    </row>
    <row r="354" spans="1:5" ht="23.25">
      <c r="A354" s="23">
        <v>24186</v>
      </c>
      <c r="B354" s="24">
        <v>38066</v>
      </c>
      <c r="C354"/>
      <c r="D354" s="220">
        <v>442.15000000000003</v>
      </c>
      <c r="E354" s="30">
        <v>442.15</v>
      </c>
    </row>
    <row r="355" spans="1:4" ht="23.25">
      <c r="A355" s="23">
        <v>24187</v>
      </c>
      <c r="B355" s="24">
        <v>38067</v>
      </c>
      <c r="C355"/>
      <c r="D355" s="220">
        <v>442.15000000000003</v>
      </c>
    </row>
    <row r="356" spans="1:4" ht="23.25">
      <c r="A356" s="23">
        <v>24188</v>
      </c>
      <c r="B356" s="24">
        <v>38068</v>
      </c>
      <c r="C356"/>
      <c r="D356" s="220">
        <v>442.14</v>
      </c>
    </row>
    <row r="357" spans="1:4" ht="23.25">
      <c r="A357" s="23">
        <v>24189</v>
      </c>
      <c r="B357" s="24">
        <v>38069</v>
      </c>
      <c r="C357"/>
      <c r="D357" s="220">
        <v>442.14</v>
      </c>
    </row>
    <row r="358" spans="1:4" ht="23.25">
      <c r="A358" s="23">
        <v>24190</v>
      </c>
      <c r="B358" s="24">
        <v>38070</v>
      </c>
      <c r="C358"/>
      <c r="D358" s="220">
        <v>442.14</v>
      </c>
    </row>
    <row r="359" spans="1:4" ht="23.25">
      <c r="A359" s="23">
        <v>24191</v>
      </c>
      <c r="B359" s="24">
        <v>38071</v>
      </c>
      <c r="C359"/>
      <c r="D359" s="220">
        <v>442.14500000000004</v>
      </c>
    </row>
    <row r="360" spans="1:4" ht="23.25">
      <c r="A360" s="23">
        <v>24192</v>
      </c>
      <c r="B360" s="24">
        <v>38072</v>
      </c>
      <c r="C360"/>
      <c r="D360" s="220">
        <v>442.16</v>
      </c>
    </row>
    <row r="361" spans="1:4" ht="23.25">
      <c r="A361" s="23">
        <v>24193</v>
      </c>
      <c r="B361" s="24">
        <v>38073</v>
      </c>
      <c r="C361"/>
      <c r="D361" s="220">
        <v>442.16</v>
      </c>
    </row>
    <row r="362" spans="1:4" ht="23.25">
      <c r="A362" s="23">
        <v>24194</v>
      </c>
      <c r="B362" s="24">
        <v>38074</v>
      </c>
      <c r="C362"/>
      <c r="D362" s="220">
        <v>442.16</v>
      </c>
    </row>
    <row r="363" spans="1:4" ht="23.25">
      <c r="A363" s="23">
        <v>24195</v>
      </c>
      <c r="B363" s="24">
        <v>38075</v>
      </c>
      <c r="C363"/>
      <c r="D363" s="220">
        <v>442.16</v>
      </c>
    </row>
    <row r="364" spans="1:4" ht="23.25">
      <c r="A364" s="23">
        <v>24196</v>
      </c>
      <c r="B364" s="24">
        <v>38076</v>
      </c>
      <c r="C364"/>
      <c r="D364" s="220">
        <v>442.16</v>
      </c>
    </row>
    <row r="365" spans="1:4" ht="23.25">
      <c r="A365" s="23">
        <v>24197</v>
      </c>
      <c r="B365" s="24">
        <v>38077</v>
      </c>
      <c r="C365"/>
      <c r="D365" s="220">
        <v>442.16</v>
      </c>
    </row>
    <row r="366" ht="21">
      <c r="E366" s="69"/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34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2023-06-12T07:41:30Z</cp:lastPrinted>
  <dcterms:created xsi:type="dcterms:W3CDTF">1980-01-04T06:00:26Z</dcterms:created>
  <dcterms:modified xsi:type="dcterms:W3CDTF">2023-06-26T07:29:04Z</dcterms:modified>
  <cp:category/>
  <cp:version/>
  <cp:contentType/>
  <cp:contentStatus/>
</cp:coreProperties>
</file>