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1"/>
  </bookViews>
  <sheets>
    <sheet name="กราฟน้ำท่าP.80" sheetId="1" r:id="rId1"/>
    <sheet name="P.80-H.05" sheetId="2" r:id="rId2"/>
  </sheets>
  <definedNames>
    <definedName name="_Regression_Int" localSheetId="1" hidden="1">1</definedName>
    <definedName name="Print_Area_MI">'P.80-H.05'!$A$1:$N$6</definedName>
  </definedNames>
  <calcPr fullCalcOnLoad="1"/>
</workbook>
</file>

<file path=xl/sharedStrings.xml><?xml version="1.0" encoding="utf-8"?>
<sst xmlns="http://schemas.openxmlformats.org/spreadsheetml/2006/main" count="29" uniqueCount="24">
  <si>
    <t>ปริมาณน้ำรายเดือน - ล้านลูกบาศก์เมตร</t>
  </si>
  <si>
    <t>ปริมาณน้ำ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</si>
  <si>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</si>
  <si>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</si>
  <si>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</si>
  <si>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</si>
  <si>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</si>
  <si>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</si>
  <si>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</si>
  <si>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</si>
  <si>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</si>
  <si>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</si>
  <si>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</si>
  <si>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</si>
  <si>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</si>
  <si>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รายปี</t>
  </si>
  <si>
    <t>เฉลี่ย</t>
  </si>
  <si>
    <t>ล้าน ลบ.ม.</t>
  </si>
  <si>
    <t>ลบ.ม./วิ</t>
  </si>
  <si>
    <t>สูงสุด</t>
  </si>
  <si>
    <t>ต่ำสุด</t>
  </si>
  <si>
    <t>สถานี P.80  :  น้ำแม่ลาย อ.ดอยสะเก็ด จ.เชียงใหม่</t>
  </si>
  <si>
    <t>แม่น้ำ  :  น้ำแม่ลาย (P.80)</t>
  </si>
  <si>
    <t xml:space="preserve"> พี้นที่รับน้ำ    129    ตร.กม. 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</si>
</sst>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.000"/>
    <numFmt numFmtId="239" formatCode="0.000_)"/>
    <numFmt numFmtId="240" formatCode="0.0000_)"/>
    <numFmt numFmtId="241" formatCode="0.00000_)"/>
    <numFmt numFmtId="242" formatCode="0.000000_)"/>
    <numFmt numFmtId="243" formatCode="0.0000000_)"/>
  </numFmts>
  <fonts count="36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1"/>
    </font>
    <font>
      <sz val="8"/>
      <name val="AngsanaUPC"/>
      <family val="1"/>
    </font>
    <font>
      <b/>
      <sz val="18"/>
      <color indexed="62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19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name val="TH SarabunPSK"/>
      <family val="2"/>
    </font>
    <font>
      <b/>
      <sz val="14"/>
      <color indexed="17"/>
      <name val="TH SarabunPSK"/>
      <family val="2"/>
    </font>
    <font>
      <sz val="14"/>
      <color indexed="17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u val="single"/>
      <sz val="14"/>
      <name val="TH SarabunPSK"/>
      <family val="2"/>
    </font>
    <font>
      <b/>
      <sz val="20"/>
      <color indexed="12"/>
      <name val="TH SarabunPSK"/>
      <family val="0"/>
    </font>
    <font>
      <sz val="16"/>
      <color indexed="12"/>
      <name val="TH SarabunPSK"/>
      <family val="0"/>
    </font>
    <font>
      <b/>
      <sz val="16"/>
      <color indexed="12"/>
      <name val="TH SarabunPSK"/>
      <family val="0"/>
    </font>
    <font>
      <sz val="16"/>
      <color indexed="13"/>
      <name val="TH SarabunPSK"/>
      <family val="2"/>
    </font>
    <font>
      <sz val="14.7"/>
      <name val="TH SarabunPSK"/>
      <family val="2"/>
    </font>
    <font>
      <sz val="14"/>
      <color indexed="10"/>
      <name val="TH SarabunPSK"/>
      <family val="2"/>
    </font>
    <font>
      <u val="single"/>
      <sz val="14"/>
      <color indexed="12"/>
      <name val="AngsanaUPC"/>
      <family val="0"/>
    </font>
    <font>
      <u val="single"/>
      <sz val="14"/>
      <color indexed="36"/>
      <name val="AngsanaUPC"/>
      <family val="0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0" fillId="6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8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5" fillId="11" borderId="1" applyNumberFormat="0" applyAlignment="0" applyProtection="0"/>
    <xf numFmtId="0" fontId="1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2" borderId="2" applyNumberFormat="0" applyAlignment="0" applyProtection="0"/>
    <xf numFmtId="0" fontId="16" fillId="0" borderId="3" applyNumberFormat="0" applyFill="0" applyAlignment="0" applyProtection="0"/>
    <xf numFmtId="0" fontId="10" fillId="6" borderId="0" applyNumberFormat="0" applyBorder="0" applyAlignment="0" applyProtection="0"/>
    <xf numFmtId="0" fontId="13" fillId="7" borderId="1" applyNumberFormat="0" applyAlignment="0" applyProtection="0"/>
    <xf numFmtId="0" fontId="12" fillId="7" borderId="0" applyNumberFormat="0" applyBorder="0" applyAlignment="0" applyProtection="0"/>
    <xf numFmtId="9" fontId="4" fillId="0" borderId="0" applyFont="0" applyFill="0" applyBorder="0" applyAlignment="0" applyProtection="0"/>
    <xf numFmtId="0" fontId="19" fillId="0" borderId="4" applyNumberFormat="0" applyFill="0" applyAlignment="0" applyProtection="0"/>
    <xf numFmtId="0" fontId="11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14" fillId="11" borderId="5" applyNumberFormat="0" applyAlignment="0" applyProtection="0"/>
    <xf numFmtId="0" fontId="0" fillId="4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47">
    <xf numFmtId="233" fontId="0" fillId="0" borderId="0" xfId="0" applyAlignment="1">
      <alignment/>
    </xf>
    <xf numFmtId="1" fontId="23" fillId="0" borderId="0" xfId="0" applyNumberFormat="1" applyFont="1" applyFill="1" applyAlignment="1">
      <alignment horizontal="centerContinuous"/>
    </xf>
    <xf numFmtId="2" fontId="23" fillId="0" borderId="0" xfId="0" applyNumberFormat="1" applyFont="1" applyFill="1" applyAlignment="1">
      <alignment horizontal="centerContinuous"/>
    </xf>
    <xf numFmtId="233" fontId="24" fillId="0" borderId="0" xfId="0" applyFont="1" applyFill="1" applyAlignment="1">
      <alignment horizontal="centerContinuous"/>
    </xf>
    <xf numFmtId="233" fontId="25" fillId="0" borderId="0" xfId="0" applyFont="1" applyAlignment="1">
      <alignment/>
    </xf>
    <xf numFmtId="2" fontId="23" fillId="0" borderId="0" xfId="0" applyNumberFormat="1" applyFont="1" applyFill="1" applyAlignment="1">
      <alignment/>
    </xf>
    <xf numFmtId="1" fontId="26" fillId="5" borderId="10" xfId="0" applyNumberFormat="1" applyFont="1" applyFill="1" applyBorder="1" applyAlignment="1">
      <alignment horizontal="center"/>
    </xf>
    <xf numFmtId="2" fontId="26" fillId="5" borderId="10" xfId="0" applyNumberFormat="1" applyFont="1" applyFill="1" applyBorder="1" applyAlignment="1">
      <alignment horizontal="center"/>
    </xf>
    <xf numFmtId="233" fontId="26" fillId="18" borderId="10" xfId="0" applyFont="1" applyFill="1" applyBorder="1" applyAlignment="1">
      <alignment/>
    </xf>
    <xf numFmtId="233" fontId="26" fillId="0" borderId="11" xfId="0" applyFont="1" applyFill="1" applyBorder="1" applyAlignment="1">
      <alignment horizontal="center"/>
    </xf>
    <xf numFmtId="1" fontId="26" fillId="5" borderId="12" xfId="0" applyNumberFormat="1" applyFont="1" applyFill="1" applyBorder="1" applyAlignment="1">
      <alignment horizontal="center"/>
    </xf>
    <xf numFmtId="2" fontId="26" fillId="5" borderId="12" xfId="0" applyNumberFormat="1" applyFont="1" applyFill="1" applyBorder="1" applyAlignment="1">
      <alignment horizontal="center"/>
    </xf>
    <xf numFmtId="233" fontId="26" fillId="18" borderId="12" xfId="0" applyFont="1" applyFill="1" applyBorder="1" applyAlignment="1">
      <alignment horizontal="centerContinuous"/>
    </xf>
    <xf numFmtId="233" fontId="26" fillId="0" borderId="11" xfId="0" applyFont="1" applyFill="1" applyBorder="1" applyAlignment="1">
      <alignment horizontal="centerContinuous"/>
    </xf>
    <xf numFmtId="1" fontId="26" fillId="5" borderId="13" xfId="0" applyNumberFormat="1" applyFont="1" applyFill="1" applyBorder="1" applyAlignment="1">
      <alignment horizontal="center"/>
    </xf>
    <xf numFmtId="2" fontId="26" fillId="5" borderId="13" xfId="0" applyNumberFormat="1" applyFont="1" applyFill="1" applyBorder="1" applyAlignment="1">
      <alignment horizontal="center"/>
    </xf>
    <xf numFmtId="233" fontId="26" fillId="18" borderId="13" xfId="0" applyFont="1" applyFill="1" applyBorder="1" applyAlignment="1">
      <alignment horizontal="centerContinuous"/>
    </xf>
    <xf numFmtId="2" fontId="26" fillId="0" borderId="11" xfId="0" applyNumberFormat="1" applyFont="1" applyFill="1" applyBorder="1" applyAlignment="1">
      <alignment horizontal="center"/>
    </xf>
    <xf numFmtId="1" fontId="25" fillId="0" borderId="14" xfId="0" applyNumberFormat="1" applyFont="1" applyBorder="1" applyAlignment="1" applyProtection="1">
      <alignment horizontal="center"/>
      <protection/>
    </xf>
    <xf numFmtId="2" fontId="25" fillId="0" borderId="14" xfId="0" applyNumberFormat="1" applyFont="1" applyBorder="1" applyAlignment="1" applyProtection="1">
      <alignment/>
      <protection/>
    </xf>
    <xf numFmtId="2" fontId="25" fillId="0" borderId="14" xfId="0" applyNumberFormat="1" applyFont="1" applyBorder="1" applyAlignment="1" applyProtection="1">
      <alignment horizontal="right"/>
      <protection/>
    </xf>
    <xf numFmtId="233" fontId="25" fillId="0" borderId="14" xfId="0" applyFont="1" applyBorder="1" applyAlignment="1">
      <alignment/>
    </xf>
    <xf numFmtId="1" fontId="25" fillId="0" borderId="0" xfId="0" applyNumberFormat="1" applyFont="1" applyBorder="1" applyAlignment="1" applyProtection="1">
      <alignment horizontal="center"/>
      <protection/>
    </xf>
    <xf numFmtId="2" fontId="25" fillId="0" borderId="0" xfId="0" applyNumberFormat="1" applyFont="1" applyBorder="1" applyAlignment="1" applyProtection="1">
      <alignment/>
      <protection/>
    </xf>
    <xf numFmtId="2" fontId="25" fillId="0" borderId="0" xfId="0" applyNumberFormat="1" applyFont="1" applyBorder="1" applyAlignment="1" applyProtection="1">
      <alignment horizontal="right"/>
      <protection/>
    </xf>
    <xf numFmtId="233" fontId="25" fillId="0" borderId="0" xfId="0" applyFont="1" applyBorder="1" applyAlignment="1">
      <alignment/>
    </xf>
    <xf numFmtId="1" fontId="25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/>
    </xf>
    <xf numFmtId="236" fontId="27" fillId="0" borderId="0" xfId="0" applyNumberFormat="1" applyFont="1" applyBorder="1" applyAlignment="1">
      <alignment/>
    </xf>
    <xf numFmtId="236" fontId="25" fillId="0" borderId="0" xfId="0" applyNumberFormat="1" applyFont="1" applyBorder="1" applyAlignment="1">
      <alignment horizontal="right"/>
    </xf>
    <xf numFmtId="1" fontId="25" fillId="0" borderId="0" xfId="0" applyNumberFormat="1" applyFont="1" applyAlignment="1">
      <alignment/>
    </xf>
    <xf numFmtId="233" fontId="25" fillId="0" borderId="0" xfId="0" applyFont="1" applyAlignment="1">
      <alignment horizontal="center"/>
    </xf>
    <xf numFmtId="1" fontId="25" fillId="5" borderId="15" xfId="0" applyNumberFormat="1" applyFont="1" applyFill="1" applyBorder="1" applyAlignment="1" applyProtection="1">
      <alignment horizontal="center" vertical="center"/>
      <protection/>
    </xf>
    <xf numFmtId="236" fontId="25" fillId="19" borderId="16" xfId="0" applyNumberFormat="1" applyFont="1" applyFill="1" applyBorder="1" applyAlignment="1" applyProtection="1">
      <alignment horizontal="center" vertical="center"/>
      <protection/>
    </xf>
    <xf numFmtId="1" fontId="25" fillId="7" borderId="15" xfId="0" applyNumberFormat="1" applyFont="1" applyFill="1" applyBorder="1" applyAlignment="1" applyProtection="1">
      <alignment horizontal="center" vertical="center"/>
      <protection/>
    </xf>
    <xf numFmtId="236" fontId="25" fillId="5" borderId="16" xfId="0" applyNumberFormat="1" applyFont="1" applyFill="1" applyBorder="1" applyAlignment="1" applyProtection="1">
      <alignment horizontal="center" vertical="center"/>
      <protection/>
    </xf>
    <xf numFmtId="236" fontId="25" fillId="7" borderId="17" xfId="0" applyNumberFormat="1" applyFont="1" applyFill="1" applyBorder="1" applyAlignment="1">
      <alignment horizontal="center" vertical="center"/>
    </xf>
    <xf numFmtId="236" fontId="25" fillId="0" borderId="18" xfId="0" applyNumberFormat="1" applyFont="1" applyFill="1" applyBorder="1" applyAlignment="1" applyProtection="1">
      <alignment horizontal="center" vertical="center"/>
      <protection/>
    </xf>
    <xf numFmtId="236" fontId="25" fillId="7" borderId="16" xfId="0" applyNumberFormat="1" applyFont="1" applyFill="1" applyBorder="1" applyAlignment="1" applyProtection="1">
      <alignment horizontal="center" vertical="center"/>
      <protection/>
    </xf>
    <xf numFmtId="236" fontId="25" fillId="0" borderId="0" xfId="0" applyNumberFormat="1" applyFont="1" applyAlignment="1">
      <alignment horizontal="center" vertical="center"/>
    </xf>
    <xf numFmtId="1" fontId="33" fillId="5" borderId="15" xfId="0" applyNumberFormat="1" applyFont="1" applyFill="1" applyBorder="1" applyAlignment="1" applyProtection="1">
      <alignment horizontal="center" vertical="center"/>
      <protection/>
    </xf>
    <xf numFmtId="236" fontId="33" fillId="19" borderId="16" xfId="0" applyNumberFormat="1" applyFont="1" applyFill="1" applyBorder="1" applyAlignment="1" applyProtection="1">
      <alignment horizontal="center" vertical="center"/>
      <protection/>
    </xf>
    <xf numFmtId="236" fontId="33" fillId="5" borderId="16" xfId="0" applyNumberFormat="1" applyFont="1" applyFill="1" applyBorder="1" applyAlignment="1" applyProtection="1">
      <alignment horizontal="center" vertical="center"/>
      <protection/>
    </xf>
    <xf numFmtId="236" fontId="33" fillId="7" borderId="17" xfId="0" applyNumberFormat="1" applyFont="1" applyFill="1" applyBorder="1" applyAlignment="1">
      <alignment horizontal="center" vertical="center"/>
    </xf>
    <xf numFmtId="1" fontId="23" fillId="0" borderId="0" xfId="0" applyNumberFormat="1" applyFont="1" applyFill="1" applyAlignment="1" applyProtection="1">
      <alignment horizontal="center"/>
      <protection/>
    </xf>
    <xf numFmtId="2" fontId="23" fillId="0" borderId="19" xfId="0" applyNumberFormat="1" applyFont="1" applyFill="1" applyBorder="1" applyAlignment="1" applyProtection="1">
      <alignment horizontal="center"/>
      <protection/>
    </xf>
    <xf numFmtId="1" fontId="23" fillId="0" borderId="19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กราฟปริมาณน้ำท่ารายปี
 สถานี P.80 น้ำแม่ลาย บ้านโป่งดิน อ.ดอยสะเก็ด จ.เชียงใหม่</a:t>
            </a:r>
          </a:p>
        </c:rich>
      </c:tx>
      <c:layout>
        <c:manualLayout>
          <c:xMode val="factor"/>
          <c:yMode val="factor"/>
          <c:x val="0.01525"/>
          <c:y val="-0.01275"/>
        </c:manualLayout>
      </c:layout>
      <c:spPr>
        <a:solidFill>
          <a:srgbClr val="C0C0FF"/>
        </a:soli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525"/>
          <c:y val="0.14725"/>
          <c:w val="0.8715"/>
          <c:h val="0.73275"/>
        </c:manualLayout>
      </c:layout>
      <c:barChart>
        <c:barDir val="col"/>
        <c:grouping val="clustered"/>
        <c:varyColors val="0"/>
        <c:ser>
          <c:idx val="0"/>
          <c:order val="0"/>
          <c:tx>
            <c:v>น้ำท่ารายปี</c:v>
          </c:tx>
          <c:spPr>
            <a:solidFill>
              <a:srgbClr val="69FFFF"/>
            </a:solidFill>
            <a:ln w="12700">
              <a:solidFill>
                <a:srgbClr val="0000FF"/>
              </a:solidFill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5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7"/>
            <c:invertIfNegative val="0"/>
            <c:spPr>
              <a:solidFill>
                <a:srgbClr val="FF0000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6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0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2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1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3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7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4"/>
            <c:invertIfNegative val="0"/>
            <c:spPr>
              <a:solidFill>
                <a:srgbClr val="69FFFF"/>
              </a:solidFill>
              <a:ln w="12700">
                <a:solidFill>
                  <a:srgbClr val="0000FF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FF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'P.80-H.05'!$A$7:$A$24</c:f>
              <c:numCache>
                <c:ptCount val="18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  <c:pt idx="17">
                  <c:v>2561</c:v>
                </c:pt>
              </c:numCache>
            </c:numRef>
          </c:cat>
          <c:val>
            <c:numRef>
              <c:f>'P.80-H.05'!$N$7:$N$24</c:f>
              <c:numCache>
                <c:ptCount val="18"/>
                <c:pt idx="0">
                  <c:v>47.878</c:v>
                </c:pt>
                <c:pt idx="1">
                  <c:v>48.649</c:v>
                </c:pt>
                <c:pt idx="2">
                  <c:v>43.775999999999996</c:v>
                </c:pt>
                <c:pt idx="3">
                  <c:v>46.074000000000005</c:v>
                </c:pt>
                <c:pt idx="4">
                  <c:v>85.15152</c:v>
                </c:pt>
                <c:pt idx="5">
                  <c:v>63.625823999999994</c:v>
                </c:pt>
                <c:pt idx="6">
                  <c:v>39.302064</c:v>
                </c:pt>
                <c:pt idx="7">
                  <c:v>26.689823999999998</c:v>
                </c:pt>
                <c:pt idx="8">
                  <c:v>23.719391999999985</c:v>
                </c:pt>
                <c:pt idx="9">
                  <c:v>57.841344</c:v>
                </c:pt>
                <c:pt idx="10">
                  <c:v>146.34777599999998</c:v>
                </c:pt>
                <c:pt idx="11">
                  <c:v>52.068960000000004</c:v>
                </c:pt>
                <c:pt idx="12">
                  <c:v>52.097472</c:v>
                </c:pt>
                <c:pt idx="13">
                  <c:v>23.973407999999996</c:v>
                </c:pt>
                <c:pt idx="14">
                  <c:v>21.456576000000002</c:v>
                </c:pt>
                <c:pt idx="15">
                  <c:v>43.75900800000001</c:v>
                </c:pt>
                <c:pt idx="16">
                  <c:v>52.48</c:v>
                </c:pt>
                <c:pt idx="17">
                  <c:v>64.9</c:v>
                </c:pt>
              </c:numCache>
            </c:numRef>
          </c:val>
        </c:ser>
        <c:gapWidth val="100"/>
        <c:axId val="22934140"/>
        <c:axId val="5080669"/>
      </c:barChart>
      <c:lineChart>
        <c:grouping val="standard"/>
        <c:varyColors val="0"/>
        <c:ser>
          <c:idx val="1"/>
          <c:order val="1"/>
          <c:tx>
            <c:v>ค่าเฉลี่ย 51.5 ล้าน ลบ.ม.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'P.80-H.05'!$A$7:$A$23</c:f>
              <c:numCache>
                <c:ptCount val="17"/>
                <c:pt idx="0">
                  <c:v>2544</c:v>
                </c:pt>
                <c:pt idx="1">
                  <c:v>2545</c:v>
                </c:pt>
                <c:pt idx="2">
                  <c:v>2546</c:v>
                </c:pt>
                <c:pt idx="3">
                  <c:v>2547</c:v>
                </c:pt>
                <c:pt idx="4">
                  <c:v>2548</c:v>
                </c:pt>
                <c:pt idx="5">
                  <c:v>2549</c:v>
                </c:pt>
                <c:pt idx="6">
                  <c:v>2550</c:v>
                </c:pt>
                <c:pt idx="7">
                  <c:v>2551</c:v>
                </c:pt>
                <c:pt idx="8">
                  <c:v>2552</c:v>
                </c:pt>
                <c:pt idx="9">
                  <c:v>2553</c:v>
                </c:pt>
                <c:pt idx="10">
                  <c:v>2554</c:v>
                </c:pt>
                <c:pt idx="11">
                  <c:v>2555</c:v>
                </c:pt>
                <c:pt idx="12">
                  <c:v>2556</c:v>
                </c:pt>
                <c:pt idx="13">
                  <c:v>2557</c:v>
                </c:pt>
                <c:pt idx="14">
                  <c:v>2558</c:v>
                </c:pt>
                <c:pt idx="15">
                  <c:v>2559</c:v>
                </c:pt>
                <c:pt idx="16">
                  <c:v>2560</c:v>
                </c:pt>
              </c:numCache>
            </c:numRef>
          </c:cat>
          <c:val>
            <c:numRef>
              <c:f>'P.80-H.05'!$P$7:$P$23</c:f>
              <c:numCache>
                <c:ptCount val="17"/>
                <c:pt idx="0">
                  <c:v>51.46412752941176</c:v>
                </c:pt>
                <c:pt idx="1">
                  <c:v>51.46412752941176</c:v>
                </c:pt>
                <c:pt idx="2">
                  <c:v>51.46412752941176</c:v>
                </c:pt>
                <c:pt idx="3">
                  <c:v>51.46412752941176</c:v>
                </c:pt>
                <c:pt idx="4">
                  <c:v>51.46412752941176</c:v>
                </c:pt>
                <c:pt idx="5">
                  <c:v>51.46412752941176</c:v>
                </c:pt>
                <c:pt idx="6">
                  <c:v>51.46412752941176</c:v>
                </c:pt>
                <c:pt idx="7">
                  <c:v>51.46412752941176</c:v>
                </c:pt>
                <c:pt idx="8">
                  <c:v>51.46412752941176</c:v>
                </c:pt>
                <c:pt idx="9">
                  <c:v>51.46412752941176</c:v>
                </c:pt>
                <c:pt idx="10">
                  <c:v>51.46412752941176</c:v>
                </c:pt>
                <c:pt idx="11">
                  <c:v>51.46412752941176</c:v>
                </c:pt>
                <c:pt idx="12">
                  <c:v>51.46412752941176</c:v>
                </c:pt>
                <c:pt idx="13">
                  <c:v>51.46412752941176</c:v>
                </c:pt>
                <c:pt idx="14">
                  <c:v>51.46412752941176</c:v>
                </c:pt>
                <c:pt idx="15">
                  <c:v>51.46412752941176</c:v>
                </c:pt>
                <c:pt idx="16">
                  <c:v>51.46412752941176</c:v>
                </c:pt>
              </c:numCache>
            </c:numRef>
          </c:val>
          <c:smooth val="0"/>
        </c:ser>
        <c:axId val="22934140"/>
        <c:axId val="5080669"/>
      </c:lineChart>
      <c:catAx>
        <c:axId val="229341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0000FF"/>
                </a:solidFill>
              </a:defRPr>
            </a:pPr>
          </a:p>
        </c:txPr>
        <c:crossAx val="5080669"/>
        <c:crossesAt val="0"/>
        <c:auto val="1"/>
        <c:lblOffset val="100"/>
        <c:tickLblSkip val="1"/>
        <c:noMultiLvlLbl val="0"/>
      </c:catAx>
      <c:valAx>
        <c:axId val="5080669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ปริมาณน้ำ - ล้าน ลบ.ม.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934140"/>
        <c:crossesAt val="1"/>
        <c:crossBetween val="between"/>
        <c:dispUnits/>
        <c:majorUnit val="30"/>
        <c:minorUnit val="30"/>
      </c:valAx>
      <c:spPr>
        <a:solidFill>
          <a:srgbClr val="808080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9625"/>
          <c:y val="0.8765"/>
          <c:w val="0.831"/>
          <c:h val="0.082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FFFF00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Chart 1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P78"/>
  <sheetViews>
    <sheetView showGridLines="0" tabSelected="1" zoomScalePageLayoutView="0" workbookViewId="0" topLeftCell="A12">
      <selection activeCell="V31" sqref="V31"/>
    </sheetView>
  </sheetViews>
  <sheetFormatPr defaultColWidth="9.83203125" defaultRowHeight="21"/>
  <cols>
    <col min="1" max="1" width="6.83203125" style="4" customWidth="1"/>
    <col min="2" max="13" width="7.33203125" style="4" customWidth="1"/>
    <col min="14" max="14" width="7.33203125" style="31" customWidth="1"/>
    <col min="15" max="17" width="7.33203125" style="4" customWidth="1"/>
    <col min="18" max="16384" width="9.83203125" style="4" customWidth="1"/>
  </cols>
  <sheetData>
    <row r="1" spans="1:15" ht="32.2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15" ht="26.25" customHeight="1">
      <c r="A2" s="44" t="s">
        <v>21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</row>
    <row r="3" spans="1:15" ht="26.25" customHeight="1">
      <c r="A3" s="46" t="s">
        <v>22</v>
      </c>
      <c r="B3" s="46"/>
      <c r="C3" s="46"/>
      <c r="D3" s="46"/>
      <c r="E3" s="5"/>
      <c r="F3" s="5"/>
      <c r="G3" s="5"/>
      <c r="H3" s="5"/>
      <c r="I3" s="5"/>
      <c r="J3" s="5"/>
      <c r="K3" s="5"/>
      <c r="L3" s="45" t="s">
        <v>23</v>
      </c>
      <c r="M3" s="45"/>
      <c r="N3" s="45"/>
      <c r="O3" s="45"/>
    </row>
    <row r="4" spans="1:16" ht="18" customHeight="1">
      <c r="A4" s="6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 t="s">
        <v>1</v>
      </c>
      <c r="O4" s="8" t="s">
        <v>1</v>
      </c>
      <c r="P4" s="9" t="s">
        <v>1</v>
      </c>
    </row>
    <row r="5" spans="1:16" ht="18" customHeight="1">
      <c r="A5" s="10" t="s">
        <v>2</v>
      </c>
      <c r="B5" s="11" t="s">
        <v>3</v>
      </c>
      <c r="C5" s="11" t="s">
        <v>4</v>
      </c>
      <c r="D5" s="11" t="s">
        <v>5</v>
      </c>
      <c r="E5" s="11" t="s">
        <v>6</v>
      </c>
      <c r="F5" s="11" t="s">
        <v>7</v>
      </c>
      <c r="G5" s="11" t="s">
        <v>8</v>
      </c>
      <c r="H5" s="11" t="s">
        <v>9</v>
      </c>
      <c r="I5" s="11" t="s">
        <v>10</v>
      </c>
      <c r="J5" s="11" t="s">
        <v>11</v>
      </c>
      <c r="K5" s="11" t="s">
        <v>12</v>
      </c>
      <c r="L5" s="11" t="s">
        <v>13</v>
      </c>
      <c r="M5" s="11" t="s">
        <v>14</v>
      </c>
      <c r="N5" s="11" t="s">
        <v>15</v>
      </c>
      <c r="O5" s="12" t="s">
        <v>16</v>
      </c>
      <c r="P5" s="13" t="s">
        <v>16</v>
      </c>
    </row>
    <row r="6" spans="1:16" ht="18" customHeight="1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 t="s">
        <v>17</v>
      </c>
      <c r="O6" s="16" t="s">
        <v>18</v>
      </c>
      <c r="P6" s="17" t="s">
        <v>17</v>
      </c>
    </row>
    <row r="7" spans="1:16" ht="15" customHeight="1">
      <c r="A7" s="32">
        <v>2544</v>
      </c>
      <c r="B7" s="33">
        <v>0.365</v>
      </c>
      <c r="C7" s="33">
        <v>1.292</v>
      </c>
      <c r="D7" s="33">
        <v>1.166</v>
      </c>
      <c r="E7" s="33">
        <v>5.082</v>
      </c>
      <c r="F7" s="33">
        <v>12.741</v>
      </c>
      <c r="G7" s="33">
        <v>7.64</v>
      </c>
      <c r="H7" s="33">
        <v>9.278</v>
      </c>
      <c r="I7" s="33">
        <v>4.622</v>
      </c>
      <c r="J7" s="33">
        <v>2.488</v>
      </c>
      <c r="K7" s="33">
        <v>1.515</v>
      </c>
      <c r="L7" s="33">
        <v>0.942</v>
      </c>
      <c r="M7" s="33">
        <v>0.747</v>
      </c>
      <c r="N7" s="35">
        <f>SUM(B7:M7)</f>
        <v>47.878</v>
      </c>
      <c r="O7" s="36">
        <f aca="true" t="shared" si="0" ref="O7:O24">+N7*0.0317097</f>
        <v>1.5181970166</v>
      </c>
      <c r="P7" s="37">
        <f aca="true" t="shared" si="1" ref="P7:P23">$N$49</f>
        <v>51.46412752941176</v>
      </c>
    </row>
    <row r="8" spans="1:16" ht="15" customHeight="1">
      <c r="A8" s="32">
        <v>2545</v>
      </c>
      <c r="B8" s="33">
        <v>0.581</v>
      </c>
      <c r="C8" s="33">
        <v>3.415</v>
      </c>
      <c r="D8" s="33">
        <v>2.068</v>
      </c>
      <c r="E8" s="33">
        <v>2.571</v>
      </c>
      <c r="F8" s="33">
        <v>5.287</v>
      </c>
      <c r="G8" s="33">
        <v>12.524</v>
      </c>
      <c r="H8" s="33">
        <v>5.296</v>
      </c>
      <c r="I8" s="33">
        <v>7.614</v>
      </c>
      <c r="J8" s="33">
        <v>3.701</v>
      </c>
      <c r="K8" s="33">
        <v>2.911</v>
      </c>
      <c r="L8" s="33">
        <v>1.42</v>
      </c>
      <c r="M8" s="33">
        <v>1.261</v>
      </c>
      <c r="N8" s="35">
        <f aca="true" t="shared" si="2" ref="N8:N20">SUM(B8:M8)</f>
        <v>48.649</v>
      </c>
      <c r="O8" s="36">
        <f t="shared" si="0"/>
        <v>1.5426451953</v>
      </c>
      <c r="P8" s="37">
        <f t="shared" si="1"/>
        <v>51.46412752941176</v>
      </c>
    </row>
    <row r="9" spans="1:16" ht="15" customHeight="1">
      <c r="A9" s="32">
        <v>2546</v>
      </c>
      <c r="B9" s="33">
        <v>1.191</v>
      </c>
      <c r="C9" s="33">
        <v>2.452</v>
      </c>
      <c r="D9" s="33">
        <v>4.044</v>
      </c>
      <c r="E9" s="33">
        <v>4.338</v>
      </c>
      <c r="F9" s="33">
        <v>8.729</v>
      </c>
      <c r="G9" s="33">
        <v>10.149</v>
      </c>
      <c r="H9" s="33">
        <v>4.238</v>
      </c>
      <c r="I9" s="33">
        <v>3.033</v>
      </c>
      <c r="J9" s="33">
        <v>2.317</v>
      </c>
      <c r="K9" s="33">
        <v>1.494</v>
      </c>
      <c r="L9" s="33">
        <v>1.202</v>
      </c>
      <c r="M9" s="33">
        <v>0.589</v>
      </c>
      <c r="N9" s="35">
        <f t="shared" si="2"/>
        <v>43.775999999999996</v>
      </c>
      <c r="O9" s="36">
        <f t="shared" si="0"/>
        <v>1.3881238271999998</v>
      </c>
      <c r="P9" s="37">
        <f t="shared" si="1"/>
        <v>51.46412752941176</v>
      </c>
    </row>
    <row r="10" spans="1:16" ht="15" customHeight="1">
      <c r="A10" s="32">
        <v>2547</v>
      </c>
      <c r="B10" s="33">
        <v>0.538</v>
      </c>
      <c r="C10" s="33">
        <v>2.826</v>
      </c>
      <c r="D10" s="33">
        <v>2.548</v>
      </c>
      <c r="E10" s="33">
        <v>5.084</v>
      </c>
      <c r="F10" s="33">
        <v>5.347</v>
      </c>
      <c r="G10" s="33">
        <v>16.759</v>
      </c>
      <c r="H10" s="33">
        <v>5.412</v>
      </c>
      <c r="I10" s="33">
        <v>2.167</v>
      </c>
      <c r="J10" s="33">
        <v>1.491</v>
      </c>
      <c r="K10" s="33">
        <v>1.536</v>
      </c>
      <c r="L10" s="33">
        <v>1.099</v>
      </c>
      <c r="M10" s="33">
        <v>1.267</v>
      </c>
      <c r="N10" s="35">
        <f t="shared" si="2"/>
        <v>46.074000000000005</v>
      </c>
      <c r="O10" s="36">
        <f t="shared" si="0"/>
        <v>1.4609927178000002</v>
      </c>
      <c r="P10" s="37">
        <f t="shared" si="1"/>
        <v>51.46412752941176</v>
      </c>
    </row>
    <row r="11" spans="1:16" ht="15" customHeight="1">
      <c r="A11" s="32">
        <v>2548</v>
      </c>
      <c r="B11" s="33">
        <v>2.0217600000000013</v>
      </c>
      <c r="C11" s="33">
        <v>1.974240000000001</v>
      </c>
      <c r="D11" s="33">
        <v>3.17088</v>
      </c>
      <c r="E11" s="33">
        <v>8.580384</v>
      </c>
      <c r="F11" s="33">
        <v>11.989728000000001</v>
      </c>
      <c r="G11" s="33">
        <v>26.301023999999998</v>
      </c>
      <c r="H11" s="33">
        <v>15.369696</v>
      </c>
      <c r="I11" s="33">
        <v>6.225119999999999</v>
      </c>
      <c r="J11" s="33">
        <v>4.205088000000001</v>
      </c>
      <c r="K11" s="33">
        <v>2.28096</v>
      </c>
      <c r="L11" s="33">
        <v>1.5465600000000002</v>
      </c>
      <c r="M11" s="33">
        <v>1.4860799999999996</v>
      </c>
      <c r="N11" s="35">
        <f t="shared" si="2"/>
        <v>85.15152</v>
      </c>
      <c r="O11" s="36">
        <f t="shared" si="0"/>
        <v>2.700129153744</v>
      </c>
      <c r="P11" s="37">
        <f t="shared" si="1"/>
        <v>51.46412752941176</v>
      </c>
    </row>
    <row r="12" spans="1:16" ht="15" customHeight="1">
      <c r="A12" s="32">
        <v>2549</v>
      </c>
      <c r="B12" s="33">
        <v>3.077568</v>
      </c>
      <c r="C12" s="33">
        <v>3.1631040000000015</v>
      </c>
      <c r="D12" s="33">
        <v>2.734560000000001</v>
      </c>
      <c r="E12" s="33">
        <v>6.9845760000000015</v>
      </c>
      <c r="F12" s="33">
        <v>10.041407999999997</v>
      </c>
      <c r="G12" s="33">
        <v>13.735007999999997</v>
      </c>
      <c r="H12" s="33">
        <v>8.714303999999998</v>
      </c>
      <c r="I12" s="33">
        <v>4.562784000000002</v>
      </c>
      <c r="J12" s="33">
        <v>3.696192000000001</v>
      </c>
      <c r="K12" s="33">
        <v>2.495232</v>
      </c>
      <c r="L12" s="33">
        <v>2.305152000000001</v>
      </c>
      <c r="M12" s="33">
        <v>2.115936000000001</v>
      </c>
      <c r="N12" s="35">
        <f t="shared" si="2"/>
        <v>63.625823999999994</v>
      </c>
      <c r="O12" s="36">
        <f t="shared" si="0"/>
        <v>2.0175557912928</v>
      </c>
      <c r="P12" s="37">
        <f t="shared" si="1"/>
        <v>51.46412752941176</v>
      </c>
    </row>
    <row r="13" spans="1:16" ht="15" customHeight="1">
      <c r="A13" s="32">
        <v>2550</v>
      </c>
      <c r="B13" s="33">
        <v>1.4376960000000008</v>
      </c>
      <c r="C13" s="33">
        <v>3.9579839999999997</v>
      </c>
      <c r="D13" s="33">
        <v>3.3670080000000007</v>
      </c>
      <c r="E13" s="33">
        <v>2.947104000000001</v>
      </c>
      <c r="F13" s="33">
        <v>5.534783999999999</v>
      </c>
      <c r="G13" s="33">
        <v>5.748192</v>
      </c>
      <c r="H13" s="33">
        <v>5.571935999999998</v>
      </c>
      <c r="I13" s="33">
        <v>2.804544000000001</v>
      </c>
      <c r="J13" s="33">
        <v>2.3241600000000004</v>
      </c>
      <c r="K13" s="33">
        <v>2.0122560000000003</v>
      </c>
      <c r="L13" s="33">
        <v>2.281392000000001</v>
      </c>
      <c r="M13" s="33">
        <v>1.3150080000000006</v>
      </c>
      <c r="N13" s="35">
        <f t="shared" si="2"/>
        <v>39.302064</v>
      </c>
      <c r="O13" s="36">
        <f t="shared" si="0"/>
        <v>1.2462566588208002</v>
      </c>
      <c r="P13" s="37">
        <f t="shared" si="1"/>
        <v>51.46412752941176</v>
      </c>
    </row>
    <row r="14" spans="1:16" ht="15" customHeight="1">
      <c r="A14" s="32">
        <v>2551</v>
      </c>
      <c r="B14" s="33">
        <v>0.29980800000000013</v>
      </c>
      <c r="C14" s="33">
        <v>1.3245119999999995</v>
      </c>
      <c r="D14" s="33">
        <v>0.9659519999999996</v>
      </c>
      <c r="E14" s="33">
        <v>0.8830079999999999</v>
      </c>
      <c r="F14" s="33">
        <v>3.309984</v>
      </c>
      <c r="G14" s="33">
        <v>9.687167999999998</v>
      </c>
      <c r="H14" s="33">
        <v>5.08464</v>
      </c>
      <c r="I14" s="33">
        <v>3.071520000000002</v>
      </c>
      <c r="J14" s="33">
        <v>0.6497279999999999</v>
      </c>
      <c r="K14" s="33">
        <v>0.47692799999999996</v>
      </c>
      <c r="L14" s="33">
        <v>0.2989440000000002</v>
      </c>
      <c r="M14" s="33">
        <v>0.6376319999999998</v>
      </c>
      <c r="N14" s="35">
        <f t="shared" si="2"/>
        <v>26.689823999999998</v>
      </c>
      <c r="O14" s="36">
        <f t="shared" si="0"/>
        <v>0.8463263120928</v>
      </c>
      <c r="P14" s="37">
        <f t="shared" si="1"/>
        <v>51.46412752941176</v>
      </c>
    </row>
    <row r="15" spans="1:16" ht="15" customHeight="1">
      <c r="A15" s="32">
        <v>2552</v>
      </c>
      <c r="B15" s="33">
        <v>0.974592</v>
      </c>
      <c r="C15" s="33">
        <v>1.6502400000000006</v>
      </c>
      <c r="D15" s="33">
        <v>1.5828480000000003</v>
      </c>
      <c r="E15" s="33">
        <v>1.804031999999985</v>
      </c>
      <c r="F15" s="33">
        <v>1.5171840000000003</v>
      </c>
      <c r="G15" s="33">
        <v>5.642783999999999</v>
      </c>
      <c r="H15" s="33">
        <v>4.987008</v>
      </c>
      <c r="I15" s="33">
        <v>1.472256</v>
      </c>
      <c r="J15" s="33">
        <v>1.2864960000000005</v>
      </c>
      <c r="K15" s="33">
        <v>1.0998720000000006</v>
      </c>
      <c r="L15" s="33">
        <v>0.886464</v>
      </c>
      <c r="M15" s="33">
        <v>0.8156159999999995</v>
      </c>
      <c r="N15" s="35">
        <f t="shared" si="2"/>
        <v>23.719391999999985</v>
      </c>
      <c r="O15" s="36">
        <f t="shared" si="0"/>
        <v>0.7521348045023996</v>
      </c>
      <c r="P15" s="37">
        <f t="shared" si="1"/>
        <v>51.46412752941176</v>
      </c>
    </row>
    <row r="16" spans="1:16" ht="15" customHeight="1">
      <c r="A16" s="32">
        <v>2553</v>
      </c>
      <c r="B16" s="33">
        <v>0.374976</v>
      </c>
      <c r="C16" s="33">
        <v>0.24451200000000006</v>
      </c>
      <c r="D16" s="33">
        <v>1.1551679999999995</v>
      </c>
      <c r="E16" s="33">
        <v>2.7120960000000003</v>
      </c>
      <c r="F16" s="33">
        <v>20.684160000000002</v>
      </c>
      <c r="G16" s="33">
        <v>12.524543999999999</v>
      </c>
      <c r="H16" s="33">
        <v>8.208</v>
      </c>
      <c r="I16" s="33">
        <v>3.8707200000000004</v>
      </c>
      <c r="J16" s="33">
        <v>2.9488319999999995</v>
      </c>
      <c r="K16" s="33">
        <v>2.0053440000000005</v>
      </c>
      <c r="L16" s="33">
        <v>1.397088000000001</v>
      </c>
      <c r="M16" s="33">
        <v>1.715904</v>
      </c>
      <c r="N16" s="35">
        <f t="shared" si="2"/>
        <v>57.841344</v>
      </c>
      <c r="O16" s="36">
        <f t="shared" si="0"/>
        <v>1.8341316658368</v>
      </c>
      <c r="P16" s="37">
        <f t="shared" si="1"/>
        <v>51.46412752941176</v>
      </c>
    </row>
    <row r="17" spans="1:16" ht="15" customHeight="1">
      <c r="A17" s="32">
        <v>2554</v>
      </c>
      <c r="B17" s="33">
        <v>4.130784</v>
      </c>
      <c r="C17" s="33">
        <v>6.925824</v>
      </c>
      <c r="D17" s="33">
        <v>8.250336</v>
      </c>
      <c r="E17" s="33">
        <v>8.523360000000002</v>
      </c>
      <c r="F17" s="33">
        <v>37.16928000000001</v>
      </c>
      <c r="G17" s="33">
        <v>32.835456</v>
      </c>
      <c r="H17" s="33">
        <v>21.649248</v>
      </c>
      <c r="I17" s="33">
        <v>8.006688000000002</v>
      </c>
      <c r="J17" s="33">
        <v>6.469631999999999</v>
      </c>
      <c r="K17" s="33">
        <v>4.961088</v>
      </c>
      <c r="L17" s="33">
        <v>3.810240000000001</v>
      </c>
      <c r="M17" s="33">
        <v>3.615840000000001</v>
      </c>
      <c r="N17" s="35">
        <f t="shared" si="2"/>
        <v>146.34777599999998</v>
      </c>
      <c r="O17" s="36">
        <f t="shared" si="0"/>
        <v>4.640644072627199</v>
      </c>
      <c r="P17" s="37">
        <f t="shared" si="1"/>
        <v>51.46412752941176</v>
      </c>
    </row>
    <row r="18" spans="1:16" ht="15" customHeight="1">
      <c r="A18" s="32">
        <v>2555</v>
      </c>
      <c r="B18" s="33">
        <v>2.1945599999999996</v>
      </c>
      <c r="C18" s="33">
        <v>2.206656</v>
      </c>
      <c r="D18" s="33">
        <v>3.478464000000001</v>
      </c>
      <c r="E18" s="33">
        <v>2.2878719999999997</v>
      </c>
      <c r="F18" s="33">
        <v>10.667808</v>
      </c>
      <c r="G18" s="33">
        <v>11.20608</v>
      </c>
      <c r="H18" s="33">
        <v>6.555167999999999</v>
      </c>
      <c r="I18" s="33">
        <v>5.592672000000002</v>
      </c>
      <c r="J18" s="33">
        <v>3.0671999999999997</v>
      </c>
      <c r="K18" s="33">
        <v>1.988927999999999</v>
      </c>
      <c r="L18" s="33">
        <v>1.6027199999999995</v>
      </c>
      <c r="M18" s="33">
        <v>1.2208320000000008</v>
      </c>
      <c r="N18" s="35">
        <f t="shared" si="2"/>
        <v>52.068960000000004</v>
      </c>
      <c r="O18" s="36">
        <f t="shared" si="0"/>
        <v>1.6510911009120002</v>
      </c>
      <c r="P18" s="37">
        <f t="shared" si="1"/>
        <v>51.46412752941176</v>
      </c>
    </row>
    <row r="19" spans="1:16" ht="15" customHeight="1">
      <c r="A19" s="32">
        <v>2556</v>
      </c>
      <c r="B19" s="33">
        <v>0.6091200000000003</v>
      </c>
      <c r="C19" s="33">
        <v>0.7145280000000002</v>
      </c>
      <c r="D19" s="33">
        <v>1.2355200000000006</v>
      </c>
      <c r="E19" s="33">
        <v>4.955040000000001</v>
      </c>
      <c r="F19" s="33">
        <v>8.9208</v>
      </c>
      <c r="G19" s="33">
        <v>9.409824000000002</v>
      </c>
      <c r="H19" s="33">
        <v>10.956384</v>
      </c>
      <c r="I19" s="33">
        <v>6.472223999999999</v>
      </c>
      <c r="J19" s="33">
        <v>3.6123839999999996</v>
      </c>
      <c r="K19" s="33">
        <v>2.420928000000001</v>
      </c>
      <c r="L19" s="33">
        <v>1.76256</v>
      </c>
      <c r="M19" s="33">
        <v>1.0281600000000006</v>
      </c>
      <c r="N19" s="35">
        <f t="shared" si="2"/>
        <v>52.097472</v>
      </c>
      <c r="O19" s="36">
        <f t="shared" si="0"/>
        <v>1.6519952078784002</v>
      </c>
      <c r="P19" s="37">
        <f t="shared" si="1"/>
        <v>51.46412752941176</v>
      </c>
    </row>
    <row r="20" spans="1:16" ht="15" customHeight="1">
      <c r="A20" s="32">
        <v>2557</v>
      </c>
      <c r="B20" s="33">
        <v>0.8035199999999997</v>
      </c>
      <c r="C20" s="33">
        <v>1.1663999999999992</v>
      </c>
      <c r="D20" s="33">
        <v>1.2484799999999994</v>
      </c>
      <c r="E20" s="33">
        <v>1.4774399999999999</v>
      </c>
      <c r="F20" s="33">
        <v>4.473792</v>
      </c>
      <c r="G20" s="33">
        <v>4.867776000000002</v>
      </c>
      <c r="H20" s="33">
        <v>2.846879999999999</v>
      </c>
      <c r="I20" s="33">
        <v>3.1276799999999993</v>
      </c>
      <c r="J20" s="33">
        <v>1.4212799999999997</v>
      </c>
      <c r="K20" s="33">
        <v>1.26144</v>
      </c>
      <c r="L20" s="33">
        <v>0.72144</v>
      </c>
      <c r="M20" s="33">
        <v>0.5572800000000002</v>
      </c>
      <c r="N20" s="35">
        <f t="shared" si="2"/>
        <v>23.973407999999996</v>
      </c>
      <c r="O20" s="36">
        <f t="shared" si="0"/>
        <v>0.7601895756575999</v>
      </c>
      <c r="P20" s="37">
        <f t="shared" si="1"/>
        <v>51.46412752941176</v>
      </c>
    </row>
    <row r="21" spans="1:16" ht="15" customHeight="1">
      <c r="A21" s="32">
        <v>2558</v>
      </c>
      <c r="B21" s="33">
        <v>0.7646399999999997</v>
      </c>
      <c r="C21" s="33">
        <v>0.8173439999999994</v>
      </c>
      <c r="D21" s="33">
        <v>0.728352</v>
      </c>
      <c r="E21" s="33">
        <v>2.0727360000000004</v>
      </c>
      <c r="F21" s="33">
        <v>4.113504</v>
      </c>
      <c r="G21" s="33">
        <v>3.0948480000000003</v>
      </c>
      <c r="H21" s="33">
        <v>3.240864</v>
      </c>
      <c r="I21" s="33">
        <v>2.485728000000001</v>
      </c>
      <c r="J21" s="33">
        <v>1.5422400000000005</v>
      </c>
      <c r="K21" s="33">
        <v>0.9659520000000001</v>
      </c>
      <c r="L21" s="33">
        <v>0.8449920000000001</v>
      </c>
      <c r="M21" s="33">
        <v>0.7853759999999997</v>
      </c>
      <c r="N21" s="35">
        <f>SUM(B21:M21)</f>
        <v>21.456576000000002</v>
      </c>
      <c r="O21" s="36">
        <f t="shared" si="0"/>
        <v>0.6803815879872</v>
      </c>
      <c r="P21" s="37">
        <f t="shared" si="1"/>
        <v>51.46412752941176</v>
      </c>
    </row>
    <row r="22" spans="1:16" ht="15" customHeight="1">
      <c r="A22" s="32">
        <v>2559</v>
      </c>
      <c r="B22" s="33">
        <v>0.5564159999999999</v>
      </c>
      <c r="C22" s="33">
        <v>0.8881920000000001</v>
      </c>
      <c r="D22" s="33">
        <v>2.454624</v>
      </c>
      <c r="E22" s="33">
        <v>6.294240000000001</v>
      </c>
      <c r="F22" s="33">
        <v>4.853952</v>
      </c>
      <c r="G22" s="33">
        <v>9.349343999999999</v>
      </c>
      <c r="H22" s="33">
        <v>8.641727999999999</v>
      </c>
      <c r="I22" s="33">
        <v>4.551552000000001</v>
      </c>
      <c r="J22" s="33">
        <v>2.846879999999999</v>
      </c>
      <c r="K22" s="33">
        <v>1.2182399999999998</v>
      </c>
      <c r="L22" s="33">
        <v>1.1491200000000001</v>
      </c>
      <c r="M22" s="33">
        <v>0.9547200000000006</v>
      </c>
      <c r="N22" s="35">
        <f>SUM(B22:M22)</f>
        <v>43.75900800000001</v>
      </c>
      <c r="O22" s="36">
        <f t="shared" si="0"/>
        <v>1.3875850159776002</v>
      </c>
      <c r="P22" s="37">
        <f t="shared" si="1"/>
        <v>51.46412752941176</v>
      </c>
    </row>
    <row r="23" spans="1:16" ht="15" customHeight="1">
      <c r="A23" s="40">
        <v>2560</v>
      </c>
      <c r="B23" s="33">
        <v>1.33</v>
      </c>
      <c r="C23" s="33">
        <v>2.69</v>
      </c>
      <c r="D23" s="33">
        <v>2.41</v>
      </c>
      <c r="E23" s="33">
        <v>5.66</v>
      </c>
      <c r="F23" s="33">
        <v>6.32</v>
      </c>
      <c r="G23" s="33">
        <v>8.99</v>
      </c>
      <c r="H23" s="33">
        <v>9.43</v>
      </c>
      <c r="I23" s="33">
        <v>6.38</v>
      </c>
      <c r="J23" s="33">
        <v>3.45</v>
      </c>
      <c r="K23" s="33">
        <v>2.65</v>
      </c>
      <c r="L23" s="33">
        <v>1.66</v>
      </c>
      <c r="M23" s="33">
        <v>1.51</v>
      </c>
      <c r="N23" s="35">
        <f>SUM(B23:M23)</f>
        <v>52.48</v>
      </c>
      <c r="O23" s="36">
        <f t="shared" si="0"/>
        <v>1.6641250559999998</v>
      </c>
      <c r="P23" s="37">
        <f t="shared" si="1"/>
        <v>51.46412752941176</v>
      </c>
    </row>
    <row r="24" spans="1:16" ht="15" customHeight="1">
      <c r="A24" s="40">
        <v>2561</v>
      </c>
      <c r="B24" s="41">
        <v>1.5</v>
      </c>
      <c r="C24" s="41">
        <v>6</v>
      </c>
      <c r="D24" s="41">
        <v>6</v>
      </c>
      <c r="E24" s="41">
        <v>6.1</v>
      </c>
      <c r="F24" s="41">
        <v>11.5</v>
      </c>
      <c r="G24" s="41">
        <v>9.8</v>
      </c>
      <c r="H24" s="41">
        <v>8.2</v>
      </c>
      <c r="I24" s="41">
        <v>5.6</v>
      </c>
      <c r="J24" s="41">
        <v>3.9</v>
      </c>
      <c r="K24" s="41">
        <v>3</v>
      </c>
      <c r="L24" s="41">
        <v>1.7</v>
      </c>
      <c r="M24" s="41">
        <v>1.6</v>
      </c>
      <c r="N24" s="42">
        <f>SUM(B24:M24)</f>
        <v>64.9</v>
      </c>
      <c r="O24" s="43">
        <f t="shared" si="0"/>
        <v>2.05795953</v>
      </c>
      <c r="P24" s="37"/>
    </row>
    <row r="25" spans="1:16" ht="15" customHeight="1">
      <c r="A25" s="32">
        <v>2562</v>
      </c>
      <c r="B25" s="33"/>
      <c r="C25" s="33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5"/>
      <c r="O25" s="36"/>
      <c r="P25" s="37"/>
    </row>
    <row r="26" spans="1:16" ht="15" customHeight="1">
      <c r="A26" s="32">
        <v>2563</v>
      </c>
      <c r="B26" s="33"/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5"/>
      <c r="O26" s="36"/>
      <c r="P26" s="37"/>
    </row>
    <row r="27" spans="1:16" ht="15" customHeight="1">
      <c r="A27" s="32">
        <v>2564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5"/>
      <c r="O27" s="36"/>
      <c r="P27" s="37"/>
    </row>
    <row r="28" spans="1:16" ht="15" customHeight="1">
      <c r="A28" s="32">
        <v>2565</v>
      </c>
      <c r="B28" s="33"/>
      <c r="C28" s="33"/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5"/>
      <c r="O28" s="36"/>
      <c r="P28" s="37"/>
    </row>
    <row r="29" spans="1:16" ht="15" customHeight="1">
      <c r="A29" s="32">
        <v>2566</v>
      </c>
      <c r="B29" s="33"/>
      <c r="C29" s="33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5"/>
      <c r="O29" s="36"/>
      <c r="P29" s="37"/>
    </row>
    <row r="30" spans="1:16" ht="15" customHeight="1">
      <c r="A30" s="32">
        <v>2567</v>
      </c>
      <c r="B30" s="33"/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5"/>
      <c r="O30" s="36"/>
      <c r="P30" s="37"/>
    </row>
    <row r="31" spans="1:16" ht="15" customHeight="1">
      <c r="A31" s="32">
        <v>2568</v>
      </c>
      <c r="B31" s="33"/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5"/>
      <c r="O31" s="36"/>
      <c r="P31" s="37"/>
    </row>
    <row r="32" spans="1:16" ht="15" customHeight="1">
      <c r="A32" s="32">
        <v>2569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5"/>
      <c r="O32" s="36"/>
      <c r="P32" s="37"/>
    </row>
    <row r="33" spans="1:16" ht="15" customHeight="1">
      <c r="A33" s="32">
        <v>2570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5"/>
      <c r="O33" s="36"/>
      <c r="P33" s="37"/>
    </row>
    <row r="34" spans="1:16" ht="15" customHeight="1">
      <c r="A34" s="32">
        <v>2571</v>
      </c>
      <c r="B34" s="33"/>
      <c r="C34" s="33"/>
      <c r="D34" s="33"/>
      <c r="E34" s="33"/>
      <c r="F34" s="33"/>
      <c r="G34" s="33"/>
      <c r="H34" s="33"/>
      <c r="I34" s="33"/>
      <c r="J34" s="33"/>
      <c r="K34" s="33"/>
      <c r="L34" s="33"/>
      <c r="M34" s="33"/>
      <c r="N34" s="35"/>
      <c r="O34" s="36"/>
      <c r="P34" s="37"/>
    </row>
    <row r="35" spans="1:16" ht="15" customHeight="1">
      <c r="A35" s="32">
        <v>2572</v>
      </c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5"/>
      <c r="O35" s="36"/>
      <c r="P35" s="37"/>
    </row>
    <row r="36" spans="1:16" ht="15" customHeight="1">
      <c r="A36" s="32">
        <v>2573</v>
      </c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5"/>
      <c r="O36" s="36"/>
      <c r="P36" s="37"/>
    </row>
    <row r="37" spans="1:16" ht="15" customHeight="1">
      <c r="A37" s="32">
        <v>2574</v>
      </c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5"/>
      <c r="O37" s="36"/>
      <c r="P37" s="37"/>
    </row>
    <row r="38" spans="1:16" ht="15" customHeight="1">
      <c r="A38" s="32">
        <v>2575</v>
      </c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5"/>
      <c r="O38" s="36"/>
      <c r="P38" s="37"/>
    </row>
    <row r="39" spans="1:16" ht="15" customHeight="1">
      <c r="A39" s="32">
        <v>2576</v>
      </c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5"/>
      <c r="O39" s="36"/>
      <c r="P39" s="37"/>
    </row>
    <row r="40" spans="1:16" ht="15" customHeight="1">
      <c r="A40" s="32">
        <v>2577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3"/>
      <c r="N40" s="35"/>
      <c r="O40" s="36"/>
      <c r="P40" s="37"/>
    </row>
    <row r="41" spans="1:16" ht="15" customHeight="1">
      <c r="A41" s="32">
        <v>2578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5"/>
      <c r="O41" s="36"/>
      <c r="P41" s="37"/>
    </row>
    <row r="42" spans="1:16" ht="15" customHeight="1">
      <c r="A42" s="32">
        <v>2579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5"/>
      <c r="O42" s="36"/>
      <c r="P42" s="37"/>
    </row>
    <row r="43" spans="1:16" ht="15" customHeight="1">
      <c r="A43" s="32">
        <v>2580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5"/>
      <c r="O43" s="36"/>
      <c r="P43" s="37"/>
    </row>
    <row r="44" spans="1:16" ht="15" customHeight="1">
      <c r="A44" s="32">
        <v>2581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5"/>
      <c r="O44" s="36"/>
      <c r="P44" s="37"/>
    </row>
    <row r="45" spans="1:16" ht="15" customHeight="1">
      <c r="A45" s="32">
        <v>2582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5"/>
      <c r="O45" s="36"/>
      <c r="P45" s="37"/>
    </row>
    <row r="46" spans="1:16" ht="15" customHeight="1">
      <c r="A46" s="32">
        <v>2583</v>
      </c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35"/>
      <c r="O46" s="36"/>
      <c r="P46" s="37"/>
    </row>
    <row r="47" spans="1:16" ht="15" customHeight="1">
      <c r="A47" s="32">
        <v>2584</v>
      </c>
      <c r="B47" s="33"/>
      <c r="C47" s="33"/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5"/>
      <c r="O47" s="36"/>
      <c r="P47" s="37"/>
    </row>
    <row r="48" spans="1:16" ht="15" customHeight="1">
      <c r="A48" s="34" t="s">
        <v>19</v>
      </c>
      <c r="B48" s="38">
        <f>MAX(B7:B23)</f>
        <v>4.130784</v>
      </c>
      <c r="C48" s="38">
        <f aca="true" t="shared" si="3" ref="C48:O48">MAX(C7:C23)</f>
        <v>6.925824</v>
      </c>
      <c r="D48" s="38">
        <f t="shared" si="3"/>
        <v>8.250336</v>
      </c>
      <c r="E48" s="38">
        <f t="shared" si="3"/>
        <v>8.580384</v>
      </c>
      <c r="F48" s="38">
        <f t="shared" si="3"/>
        <v>37.16928000000001</v>
      </c>
      <c r="G48" s="38">
        <f t="shared" si="3"/>
        <v>32.835456</v>
      </c>
      <c r="H48" s="38">
        <f t="shared" si="3"/>
        <v>21.649248</v>
      </c>
      <c r="I48" s="38">
        <f t="shared" si="3"/>
        <v>8.006688000000002</v>
      </c>
      <c r="J48" s="38">
        <f t="shared" si="3"/>
        <v>6.469631999999999</v>
      </c>
      <c r="K48" s="38">
        <f t="shared" si="3"/>
        <v>4.961088</v>
      </c>
      <c r="L48" s="38">
        <f t="shared" si="3"/>
        <v>3.810240000000001</v>
      </c>
      <c r="M48" s="38">
        <f t="shared" si="3"/>
        <v>3.615840000000001</v>
      </c>
      <c r="N48" s="38">
        <f t="shared" si="3"/>
        <v>146.34777599999998</v>
      </c>
      <c r="O48" s="38">
        <f t="shared" si="3"/>
        <v>4.640644072627199</v>
      </c>
      <c r="P48" s="39"/>
    </row>
    <row r="49" spans="1:16" ht="15" customHeight="1">
      <c r="A49" s="34" t="s">
        <v>16</v>
      </c>
      <c r="B49" s="38">
        <f>AVERAGE(B7:B23)</f>
        <v>1.250025882352941</v>
      </c>
      <c r="C49" s="38">
        <f aca="true" t="shared" si="4" ref="C49:O49">AVERAGE(C7:C23)</f>
        <v>2.218149176470588</v>
      </c>
      <c r="D49" s="38">
        <f t="shared" si="4"/>
        <v>2.5063642352941184</v>
      </c>
      <c r="E49" s="38">
        <f t="shared" si="4"/>
        <v>4.250405176470587</v>
      </c>
      <c r="F49" s="38">
        <f t="shared" si="4"/>
        <v>9.511787294117648</v>
      </c>
      <c r="G49" s="38">
        <f t="shared" si="4"/>
        <v>11.792002823529414</v>
      </c>
      <c r="H49" s="38">
        <f t="shared" si="4"/>
        <v>7.969403294117647</v>
      </c>
      <c r="I49" s="38">
        <f t="shared" si="4"/>
        <v>4.474087529411764</v>
      </c>
      <c r="J49" s="38">
        <f t="shared" si="4"/>
        <v>2.7951242352941175</v>
      </c>
      <c r="K49" s="38">
        <f t="shared" si="4"/>
        <v>1.9584216470588236</v>
      </c>
      <c r="L49" s="38">
        <f t="shared" si="4"/>
        <v>1.4664512941176475</v>
      </c>
      <c r="M49" s="38">
        <f t="shared" si="4"/>
        <v>1.271904941176471</v>
      </c>
      <c r="N49" s="38">
        <f>SUM(B49:M49)</f>
        <v>51.46412752941176</v>
      </c>
      <c r="O49" s="38">
        <f t="shared" si="4"/>
        <v>1.631912044719388</v>
      </c>
      <c r="P49" s="39"/>
    </row>
    <row r="50" spans="1:16" ht="15" customHeight="1">
      <c r="A50" s="34" t="s">
        <v>20</v>
      </c>
      <c r="B50" s="38">
        <f>MIN(B7:B23)</f>
        <v>0.29980800000000013</v>
      </c>
      <c r="C50" s="38">
        <f aca="true" t="shared" si="5" ref="C50:O50">MIN(C7:C23)</f>
        <v>0.24451200000000006</v>
      </c>
      <c r="D50" s="38">
        <f t="shared" si="5"/>
        <v>0.728352</v>
      </c>
      <c r="E50" s="38">
        <f t="shared" si="5"/>
        <v>0.8830079999999999</v>
      </c>
      <c r="F50" s="38">
        <f t="shared" si="5"/>
        <v>1.5171840000000003</v>
      </c>
      <c r="G50" s="38">
        <f t="shared" si="5"/>
        <v>3.0948480000000003</v>
      </c>
      <c r="H50" s="38">
        <f t="shared" si="5"/>
        <v>2.846879999999999</v>
      </c>
      <c r="I50" s="38">
        <f t="shared" si="5"/>
        <v>1.472256</v>
      </c>
      <c r="J50" s="38">
        <f t="shared" si="5"/>
        <v>0.6497279999999999</v>
      </c>
      <c r="K50" s="38">
        <f t="shared" si="5"/>
        <v>0.47692799999999996</v>
      </c>
      <c r="L50" s="38">
        <f t="shared" si="5"/>
        <v>0.2989440000000002</v>
      </c>
      <c r="M50" s="38">
        <f t="shared" si="5"/>
        <v>0.5572800000000002</v>
      </c>
      <c r="N50" s="38">
        <f t="shared" si="5"/>
        <v>21.456576000000002</v>
      </c>
      <c r="O50" s="38">
        <f t="shared" si="5"/>
        <v>0.6803815879872</v>
      </c>
      <c r="P50" s="39"/>
    </row>
    <row r="51" spans="1:15" ht="21" customHeight="1">
      <c r="A51" s="18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20"/>
      <c r="O51" s="21"/>
    </row>
    <row r="52" spans="1:15" ht="18" customHeight="1">
      <c r="A52" s="22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4"/>
      <c r="O52" s="25"/>
    </row>
    <row r="53" spans="1:15" ht="18" customHeight="1">
      <c r="A53" s="22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</row>
    <row r="54" spans="1:15" ht="18" customHeight="1">
      <c r="A54" s="22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</row>
    <row r="55" spans="1:15" ht="18" customHeight="1">
      <c r="A55" s="22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</row>
    <row r="56" spans="1:15" ht="18" customHeight="1">
      <c r="A56" s="22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</row>
    <row r="57" spans="1:15" ht="18" customHeight="1">
      <c r="A57" s="22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</row>
    <row r="58" spans="1:15" ht="18" customHeight="1">
      <c r="A58" s="22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</row>
    <row r="59" spans="1:15" ht="24.75" customHeight="1">
      <c r="A59" s="26"/>
      <c r="B59" s="27"/>
      <c r="C59" s="28"/>
      <c r="D59" s="25"/>
      <c r="E59" s="27"/>
      <c r="F59" s="27"/>
      <c r="G59" s="27"/>
      <c r="H59" s="27"/>
      <c r="I59" s="27"/>
      <c r="J59" s="27"/>
      <c r="K59" s="27"/>
      <c r="L59" s="27"/>
      <c r="M59" s="27"/>
      <c r="N59" s="29"/>
      <c r="O59" s="25"/>
    </row>
    <row r="60" spans="1:15" ht="24.75" customHeight="1">
      <c r="A60" s="26"/>
      <c r="B60" s="27"/>
      <c r="C60" s="27"/>
      <c r="D60" s="27"/>
      <c r="E60" s="25"/>
      <c r="F60" s="27"/>
      <c r="G60" s="27"/>
      <c r="H60" s="27"/>
      <c r="I60" s="27"/>
      <c r="J60" s="27"/>
      <c r="K60" s="27"/>
      <c r="L60" s="27"/>
      <c r="M60" s="27"/>
      <c r="N60" s="29"/>
      <c r="O60" s="25"/>
    </row>
    <row r="61" spans="1:15" ht="24.75" customHeight="1">
      <c r="A61" s="26"/>
      <c r="B61" s="27"/>
      <c r="C61" s="27"/>
      <c r="D61" s="27"/>
      <c r="E61" s="25"/>
      <c r="F61" s="27"/>
      <c r="G61" s="27"/>
      <c r="H61" s="27"/>
      <c r="I61" s="27"/>
      <c r="J61" s="27"/>
      <c r="K61" s="27"/>
      <c r="L61" s="27"/>
      <c r="M61" s="27"/>
      <c r="N61" s="29"/>
      <c r="O61" s="25"/>
    </row>
    <row r="62" spans="1:15" ht="24.75" customHeight="1">
      <c r="A62" s="26"/>
      <c r="B62" s="27"/>
      <c r="C62" s="27"/>
      <c r="D62" s="27"/>
      <c r="E62" s="25"/>
      <c r="F62" s="27"/>
      <c r="G62" s="27"/>
      <c r="H62" s="27"/>
      <c r="I62" s="27"/>
      <c r="J62" s="27"/>
      <c r="K62" s="27"/>
      <c r="L62" s="27"/>
      <c r="M62" s="27"/>
      <c r="N62" s="29"/>
      <c r="O62" s="25"/>
    </row>
    <row r="63" spans="1:15" ht="24.75" customHeight="1">
      <c r="A63" s="26"/>
      <c r="B63" s="27"/>
      <c r="C63" s="27"/>
      <c r="D63" s="27"/>
      <c r="E63" s="25"/>
      <c r="F63" s="27"/>
      <c r="G63" s="27"/>
      <c r="H63" s="27"/>
      <c r="I63" s="27"/>
      <c r="J63" s="27"/>
      <c r="K63" s="27"/>
      <c r="L63" s="27"/>
      <c r="M63" s="27"/>
      <c r="N63" s="29"/>
      <c r="O63" s="25"/>
    </row>
    <row r="64" ht="18" customHeight="1">
      <c r="A64" s="30"/>
    </row>
    <row r="65" ht="18" customHeight="1">
      <c r="A65" s="30"/>
    </row>
    <row r="66" ht="18" customHeight="1">
      <c r="A66" s="30"/>
    </row>
    <row r="67" ht="18" customHeight="1">
      <c r="A67" s="30"/>
    </row>
    <row r="68" ht="18" customHeight="1">
      <c r="A68" s="30"/>
    </row>
    <row r="69" ht="18" customHeight="1">
      <c r="A69" s="30"/>
    </row>
    <row r="70" ht="18" customHeight="1">
      <c r="A70" s="30"/>
    </row>
    <row r="71" ht="18" customHeight="1">
      <c r="A71" s="30"/>
    </row>
    <row r="72" ht="18" customHeight="1">
      <c r="A72" s="30"/>
    </row>
    <row r="73" ht="18" customHeight="1">
      <c r="A73" s="30"/>
    </row>
    <row r="74" ht="18" customHeight="1">
      <c r="A74" s="30"/>
    </row>
    <row r="75" ht="18" customHeight="1">
      <c r="A75" s="30"/>
    </row>
    <row r="76" ht="18" customHeight="1">
      <c r="A76" s="30"/>
    </row>
    <row r="77" ht="18" customHeight="1">
      <c r="A77" s="30"/>
    </row>
    <row r="78" ht="18" customHeight="1">
      <c r="A78" s="30"/>
    </row>
    <row r="79" ht="18" customHeight="1"/>
    <row r="80" ht="18" customHeight="1"/>
    <row r="81" ht="18" customHeight="1"/>
    <row r="82" ht="18" customHeight="1"/>
    <row r="83" ht="18" customHeight="1"/>
  </sheetData>
  <sheetProtection/>
  <mergeCells count="3">
    <mergeCell ref="A2:O2"/>
    <mergeCell ref="L3:O3"/>
    <mergeCell ref="A3:D3"/>
  </mergeCells>
  <printOptions/>
  <pageMargins left="0.7874015748031497" right="0.15748031496062992" top="0.31" bottom="0.31496062992125984" header="0.5118110236220472" footer="0.5118110236220472"/>
  <pageSetup fitToHeight="3" horizontalDpi="360" verticalDpi="360" orientation="portrait" paperSize="9" r:id="rId1"/>
  <headerFooter alignWithMargins="0">
    <oddHeader xml:space="preserve">&amp;C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Admin</cp:lastModifiedBy>
  <cp:lastPrinted>2016-07-11T03:27:04Z</cp:lastPrinted>
  <dcterms:created xsi:type="dcterms:W3CDTF">1994-01-31T08:04:27Z</dcterms:created>
  <dcterms:modified xsi:type="dcterms:W3CDTF">2019-04-18T04:03:49Z</dcterms:modified>
  <cp:category/>
  <cp:version/>
  <cp:contentType/>
  <cp:contentStatus/>
</cp:coreProperties>
</file>