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0" windowWidth="14955" windowHeight="7680" activeTab="0"/>
  </bookViews>
  <sheets>
    <sheet name="P80" sheetId="1" r:id="rId1"/>
    <sheet name="เฉลี่ย5ปี" sheetId="2" r:id="rId2"/>
  </sheets>
  <definedNames/>
  <calcPr fullCalcOnLoad="1"/>
</workbook>
</file>

<file path=xl/sharedStrings.xml><?xml version="1.0" encoding="utf-8"?>
<sst xmlns="http://schemas.openxmlformats.org/spreadsheetml/2006/main" count="64" uniqueCount="32">
  <si>
    <t>ปริมาณตะกอนรายเดือน - ตัน</t>
  </si>
  <si>
    <t>ปริมาณตะกอน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</si>
  <si>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</si>
  <si>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</si>
  <si>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</si>
  <si>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</si>
  <si>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</si>
  <si>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</si>
  <si>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</si>
  <si>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</si>
  <si>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</si>
  <si>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</si>
  <si>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</si>
  <si>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</si>
  <si>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</si>
  <si>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</si>
  <si>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 xml:space="preserve"> </t>
  </si>
  <si>
    <t>สูงสุด</t>
  </si>
  <si>
    <t>เฉลี่ย</t>
  </si>
  <si>
    <t>ต่ำสุด</t>
  </si>
  <si>
    <t>Sediment  Yield  :</t>
  </si>
  <si>
    <t>ปริมาณตะกอนรายปีเฉลี่ย</t>
  </si>
  <si>
    <t>=</t>
  </si>
  <si>
    <t>D.A.</t>
  </si>
  <si>
    <t>เฉลี่ยตะกอน5ปี</t>
  </si>
  <si>
    <t>ตัน</t>
  </si>
  <si>
    <t>ตัน/ตร.กม.</t>
  </si>
  <si>
    <t>น้ำแม่ลาย สถานี P.80  บ้านโป่งดิน อ.ดอยสะเก็ด จ.เชียงใหม่</t>
  </si>
  <si>
    <t>พื้นที่รับน้ำ 129 ตร.กม.</t>
  </si>
  <si>
    <t>น้ำแม่ลาย สถานี P.80   บ้านโป่งดิน อ.ดอยสะเก็ด จ.เชียงใหม่</t>
  </si>
  <si>
    <t xml:space="preserve"> ตัน</t>
  </si>
  <si>
    <r>
      <t>หมายเหตุ</t>
    </r>
    <r>
      <rPr>
        <sz val="12"/>
        <rFont val="TH SarabunPSK"/>
        <family val="2"/>
      </rPr>
      <t xml:space="preserve"> 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</si>
</sst>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0.00_)"/>
    <numFmt numFmtId="210" formatCode="0_)"/>
    <numFmt numFmtId="211" formatCode="0.000"/>
    <numFmt numFmtId="212" formatCode="0.0"/>
    <numFmt numFmtId="213" formatCode="#,##0.0"/>
  </numFmts>
  <fonts count="48">
    <font>
      <sz val="14"/>
      <name val="EucrosiaUPC"/>
      <family val="0"/>
    </font>
    <font>
      <b/>
      <sz val="14"/>
      <name val="EucrosiaUPC"/>
      <family val="0"/>
    </font>
    <font>
      <i/>
      <sz val="14"/>
      <name val="EucrosiaUPC"/>
      <family val="0"/>
    </font>
    <font>
      <b/>
      <i/>
      <sz val="14"/>
      <name val="EucrosiaUPC"/>
      <family val="0"/>
    </font>
    <font>
      <sz val="14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sz val="10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u val="single"/>
      <sz val="12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2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8" fillId="0" borderId="0" xfId="43" applyFont="1">
      <alignment/>
      <protection/>
    </xf>
    <xf numFmtId="0" fontId="8" fillId="0" borderId="0" xfId="0" applyFont="1" applyAlignment="1">
      <alignment/>
    </xf>
    <xf numFmtId="3" fontId="8" fillId="0" borderId="0" xfId="43" applyNumberFormat="1" applyFont="1" applyAlignment="1">
      <alignment horizontal="center"/>
      <protection/>
    </xf>
    <xf numFmtId="2" fontId="8" fillId="0" borderId="0" xfId="0" applyNumberFormat="1" applyFont="1" applyAlignment="1">
      <alignment horizontal="center"/>
    </xf>
    <xf numFmtId="0" fontId="8" fillId="0" borderId="10" xfId="0" applyFont="1" applyBorder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3" xfId="42" applyNumberFormat="1" applyFont="1" applyBorder="1" applyAlignment="1">
      <alignment horizontal="centerContinuous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14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0" fontId="5" fillId="0" borderId="20" xfId="0" applyFont="1" applyBorder="1" applyAlignment="1">
      <alignment horizontal="right"/>
    </xf>
    <xf numFmtId="4" fontId="5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0" fontId="8" fillId="0" borderId="0" xfId="0" applyFont="1" applyAlignment="1">
      <alignment/>
    </xf>
    <xf numFmtId="2" fontId="6" fillId="0" borderId="0" xfId="0" applyNumberFormat="1" applyFont="1" applyAlignment="1">
      <alignment horizontal="centerContinuous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left"/>
      <protection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2" fontId="11" fillId="0" borderId="25" xfId="42" applyNumberFormat="1" applyFont="1" applyBorder="1" applyAlignment="1">
      <alignment horizontal="centerContinuous"/>
      <protection/>
    </xf>
    <xf numFmtId="0" fontId="11" fillId="0" borderId="26" xfId="0" applyFont="1" applyBorder="1" applyAlignment="1" applyProtection="1">
      <alignment horizontal="center"/>
      <protection/>
    </xf>
    <xf numFmtId="0" fontId="11" fillId="0" borderId="27" xfId="0" applyFont="1" applyBorder="1" applyAlignment="1" applyProtection="1">
      <alignment horizontal="center"/>
      <protection/>
    </xf>
    <xf numFmtId="0" fontId="11" fillId="0" borderId="28" xfId="0" applyFont="1" applyBorder="1" applyAlignment="1" applyProtection="1">
      <alignment horizontal="center"/>
      <protection/>
    </xf>
    <xf numFmtId="0" fontId="11" fillId="0" borderId="29" xfId="0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4" fontId="11" fillId="0" borderId="27" xfId="0" applyNumberFormat="1" applyFont="1" applyBorder="1" applyAlignment="1">
      <alignment horizontal="right"/>
    </xf>
    <xf numFmtId="4" fontId="11" fillId="0" borderId="28" xfId="0" applyNumberFormat="1" applyFont="1" applyBorder="1" applyAlignment="1">
      <alignment horizontal="right"/>
    </xf>
    <xf numFmtId="0" fontId="11" fillId="0" borderId="3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5" xfId="0" applyFont="1" applyBorder="1" applyAlignment="1">
      <alignment/>
    </xf>
    <xf numFmtId="4" fontId="11" fillId="0" borderId="27" xfId="0" applyNumberFormat="1" applyFont="1" applyBorder="1" applyAlignment="1">
      <alignment/>
    </xf>
    <xf numFmtId="4" fontId="11" fillId="0" borderId="28" xfId="0" applyNumberFormat="1" applyFont="1" applyBorder="1" applyAlignment="1">
      <alignment/>
    </xf>
    <xf numFmtId="209" fontId="11" fillId="0" borderId="0" xfId="0" applyNumberFormat="1" applyFont="1" applyAlignment="1" applyProtection="1">
      <alignment/>
      <protection/>
    </xf>
    <xf numFmtId="0" fontId="11" fillId="0" borderId="26" xfId="0" applyFont="1" applyBorder="1" applyAlignment="1">
      <alignment horizontal="center"/>
    </xf>
    <xf numFmtId="210" fontId="11" fillId="0" borderId="33" xfId="0" applyNumberFormat="1" applyFont="1" applyBorder="1" applyAlignment="1" applyProtection="1">
      <alignment horizontal="center"/>
      <protection/>
    </xf>
    <xf numFmtId="4" fontId="11" fillId="0" borderId="34" xfId="0" applyNumberFormat="1" applyFont="1" applyBorder="1" applyAlignment="1" applyProtection="1">
      <alignment/>
      <protection/>
    </xf>
    <xf numFmtId="4" fontId="11" fillId="0" borderId="35" xfId="0" applyNumberFormat="1" applyFont="1" applyBorder="1" applyAlignment="1" applyProtection="1">
      <alignment/>
      <protection/>
    </xf>
    <xf numFmtId="210" fontId="11" fillId="0" borderId="36" xfId="0" applyNumberFormat="1" applyFont="1" applyBorder="1" applyAlignment="1" applyProtection="1">
      <alignment horizontal="center"/>
      <protection/>
    </xf>
    <xf numFmtId="209" fontId="11" fillId="0" borderId="37" xfId="0" applyNumberFormat="1" applyFont="1" applyBorder="1" applyAlignment="1" applyProtection="1">
      <alignment horizontal="left"/>
      <protection/>
    </xf>
    <xf numFmtId="209" fontId="11" fillId="0" borderId="38" xfId="0" applyNumberFormat="1" applyFont="1" applyBorder="1" applyAlignment="1" applyProtection="1">
      <alignment horizontal="center"/>
      <protection/>
    </xf>
    <xf numFmtId="0" fontId="11" fillId="0" borderId="36" xfId="0" applyFont="1" applyBorder="1" applyAlignment="1">
      <alignment/>
    </xf>
    <xf numFmtId="212" fontId="10" fillId="0" borderId="0" xfId="0" applyNumberFormat="1" applyFont="1" applyBorder="1" applyAlignment="1">
      <alignment horizontal="left"/>
    </xf>
    <xf numFmtId="212" fontId="11" fillId="0" borderId="0" xfId="0" applyNumberFormat="1" applyFont="1" applyBorder="1" applyAlignment="1">
      <alignment horizontal="centerContinuous"/>
    </xf>
    <xf numFmtId="2" fontId="11" fillId="0" borderId="0" xfId="0" applyNumberFormat="1" applyFont="1" applyBorder="1" applyAlignment="1">
      <alignment horizontal="center"/>
    </xf>
    <xf numFmtId="212" fontId="11" fillId="0" borderId="38" xfId="0" applyNumberFormat="1" applyFont="1" applyBorder="1" applyAlignment="1">
      <alignment horizontal="centerContinuous"/>
    </xf>
    <xf numFmtId="209" fontId="11" fillId="0" borderId="0" xfId="0" applyNumberFormat="1" applyFont="1" applyBorder="1" applyAlignment="1" applyProtection="1">
      <alignment horizontal="left"/>
      <protection/>
    </xf>
    <xf numFmtId="210" fontId="11" fillId="0" borderId="39" xfId="0" applyNumberFormat="1" applyFont="1" applyBorder="1" applyAlignment="1" applyProtection="1">
      <alignment horizontal="center"/>
      <protection/>
    </xf>
    <xf numFmtId="209" fontId="11" fillId="0" borderId="10" xfId="0" applyNumberFormat="1" applyFont="1" applyBorder="1" applyAlignment="1" applyProtection="1">
      <alignment horizontal="left"/>
      <protection/>
    </xf>
    <xf numFmtId="212" fontId="12" fillId="0" borderId="10" xfId="0" applyNumberFormat="1" applyFont="1" applyBorder="1" applyAlignment="1">
      <alignment horizontal="left"/>
    </xf>
    <xf numFmtId="209" fontId="12" fillId="0" borderId="10" xfId="0" applyNumberFormat="1" applyFont="1" applyBorder="1" applyAlignment="1" applyProtection="1">
      <alignment horizontal="left"/>
      <protection/>
    </xf>
    <xf numFmtId="209" fontId="11" fillId="0" borderId="40" xfId="0" applyNumberFormat="1" applyFont="1" applyBorder="1" applyAlignment="1" applyProtection="1">
      <alignment horizontal="center"/>
      <protection/>
    </xf>
    <xf numFmtId="3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>
      <alignment/>
    </xf>
    <xf numFmtId="212" fontId="13" fillId="0" borderId="0" xfId="0" applyNumberFormat="1" applyFont="1" applyBorder="1" applyAlignment="1">
      <alignment horizontal="center"/>
    </xf>
    <xf numFmtId="0" fontId="11" fillId="0" borderId="0" xfId="0" applyFont="1" applyBorder="1" applyAlignment="1" applyProtection="1">
      <alignment horizontal="left"/>
      <protection/>
    </xf>
    <xf numFmtId="0" fontId="11" fillId="0" borderId="10" xfId="0" applyFont="1" applyBorder="1" applyAlignment="1">
      <alignment/>
    </xf>
    <xf numFmtId="0" fontId="11" fillId="0" borderId="0" xfId="43" applyFont="1" applyAlignment="1">
      <alignment/>
      <protection/>
    </xf>
    <xf numFmtId="0" fontId="11" fillId="0" borderId="0" xfId="0" applyFont="1" applyAlignment="1">
      <alignment/>
    </xf>
    <xf numFmtId="212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_sed" xfId="42"/>
    <cellStyle name="ปกติ_SEDP77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30</xdr:row>
      <xdr:rowOff>0</xdr:rowOff>
    </xdr:from>
    <xdr:to>
      <xdr:col>7</xdr:col>
      <xdr:colOff>276225</xdr:colOff>
      <xdr:row>30</xdr:row>
      <xdr:rowOff>0</xdr:rowOff>
    </xdr:to>
    <xdr:sp>
      <xdr:nvSpPr>
        <xdr:cNvPr id="1" name="Line 1"/>
        <xdr:cNvSpPr>
          <a:spLocks/>
        </xdr:cNvSpPr>
      </xdr:nvSpPr>
      <xdr:spPr>
        <a:xfrm>
          <a:off x="1895475" y="796290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9</xdr:col>
      <xdr:colOff>19050</xdr:colOff>
      <xdr:row>30</xdr:row>
      <xdr:rowOff>0</xdr:rowOff>
    </xdr:from>
    <xdr:to>
      <xdr:col>10</xdr:col>
      <xdr:colOff>447675</xdr:colOff>
      <xdr:row>30</xdr:row>
      <xdr:rowOff>0</xdr:rowOff>
    </xdr:to>
    <xdr:sp>
      <xdr:nvSpPr>
        <xdr:cNvPr id="2" name="Line 2"/>
        <xdr:cNvSpPr>
          <a:spLocks/>
        </xdr:cNvSpPr>
      </xdr:nvSpPr>
      <xdr:spPr>
        <a:xfrm>
          <a:off x="4095750" y="79629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tabSelected="1" zoomScalePageLayoutView="0" workbookViewId="0" topLeftCell="A1">
      <selection activeCell="P12" sqref="P12"/>
    </sheetView>
  </sheetViews>
  <sheetFormatPr defaultColWidth="9.00390625" defaultRowHeight="20.25"/>
  <cols>
    <col min="1" max="1" width="4.50390625" style="31" customWidth="1"/>
    <col min="2" max="13" width="6.125" style="32" customWidth="1"/>
    <col min="14" max="14" width="8.75390625" style="32" customWidth="1"/>
    <col min="15" max="16384" width="9.00390625" style="31" customWidth="1"/>
  </cols>
  <sheetData>
    <row r="1" spans="1:14" s="3" customFormat="1" ht="21.75">
      <c r="A1" s="30" t="s">
        <v>0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</row>
    <row r="2" ht="20.25" customHeight="1"/>
    <row r="3" spans="1:17" ht="24.75" customHeight="1">
      <c r="A3" s="74" t="s">
        <v>27</v>
      </c>
      <c r="B3" s="75"/>
      <c r="C3" s="75"/>
      <c r="D3" s="75"/>
      <c r="E3" s="75"/>
      <c r="F3" s="75"/>
      <c r="G3" s="75"/>
      <c r="H3" s="75"/>
      <c r="I3" s="75"/>
      <c r="J3" s="72"/>
      <c r="K3" s="75"/>
      <c r="L3" s="78" t="s">
        <v>28</v>
      </c>
      <c r="M3" s="78"/>
      <c r="N3" s="78"/>
      <c r="Q3" s="31">
        <v>129</v>
      </c>
    </row>
    <row r="4" spans="2:14" ht="24.75" customHeight="1">
      <c r="B4" s="31"/>
      <c r="C4" s="31"/>
      <c r="D4" s="31"/>
      <c r="E4" s="31"/>
      <c r="F4" s="31"/>
      <c r="G4" s="31"/>
      <c r="H4" s="31"/>
      <c r="I4" s="31"/>
      <c r="J4" s="33"/>
      <c r="K4" s="31"/>
      <c r="L4" s="73"/>
      <c r="M4" s="73"/>
      <c r="N4" s="73"/>
    </row>
    <row r="5" spans="1:14" ht="23.25" customHeight="1">
      <c r="A5" s="34"/>
      <c r="B5" s="35"/>
      <c r="C5" s="35"/>
      <c r="D5" s="35"/>
      <c r="E5" s="35"/>
      <c r="F5" s="35"/>
      <c r="G5" s="35"/>
      <c r="H5" s="35"/>
      <c r="I5" s="35"/>
      <c r="K5" s="35"/>
      <c r="L5" s="35"/>
      <c r="M5" s="35"/>
      <c r="N5" s="36" t="s">
        <v>1</v>
      </c>
    </row>
    <row r="6" spans="1:14" ht="23.25" customHeight="1">
      <c r="A6" s="37" t="s">
        <v>2</v>
      </c>
      <c r="B6" s="38" t="s">
        <v>3</v>
      </c>
      <c r="C6" s="38" t="s">
        <v>4</v>
      </c>
      <c r="D6" s="38" t="s">
        <v>5</v>
      </c>
      <c r="E6" s="38" t="s">
        <v>6</v>
      </c>
      <c r="F6" s="38" t="s">
        <v>7</v>
      </c>
      <c r="G6" s="38" t="s">
        <v>8</v>
      </c>
      <c r="H6" s="38" t="s">
        <v>9</v>
      </c>
      <c r="I6" s="38" t="s">
        <v>10</v>
      </c>
      <c r="J6" s="38" t="s">
        <v>11</v>
      </c>
      <c r="K6" s="38" t="s">
        <v>12</v>
      </c>
      <c r="L6" s="38" t="s">
        <v>13</v>
      </c>
      <c r="M6" s="38" t="s">
        <v>14</v>
      </c>
      <c r="N6" s="39" t="s">
        <v>15</v>
      </c>
    </row>
    <row r="7" spans="1:14" ht="23.25" customHeight="1">
      <c r="A7" s="40" t="s">
        <v>16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2" t="s">
        <v>25</v>
      </c>
    </row>
    <row r="8" spans="1:30" s="47" customFormat="1" ht="20.25" customHeight="1">
      <c r="A8" s="37">
        <v>2549</v>
      </c>
      <c r="B8" s="43">
        <v>236.3590829123695</v>
      </c>
      <c r="C8" s="43">
        <v>231.65389809263814</v>
      </c>
      <c r="D8" s="43">
        <v>133.45780084915694</v>
      </c>
      <c r="E8" s="43">
        <v>2433.4242274609787</v>
      </c>
      <c r="F8" s="43">
        <v>3817.9230151109605</v>
      </c>
      <c r="G8" s="43">
        <v>5886.360440792762</v>
      </c>
      <c r="H8" s="43">
        <v>1573.421578063737</v>
      </c>
      <c r="I8" s="43">
        <v>368.4882670816341</v>
      </c>
      <c r="J8" s="43">
        <v>222.04369873308892</v>
      </c>
      <c r="K8" s="43">
        <v>97.43848756202692</v>
      </c>
      <c r="L8" s="43">
        <v>91.67253506985523</v>
      </c>
      <c r="M8" s="43">
        <v>69.77567962122932</v>
      </c>
      <c r="N8" s="44">
        <v>15162.018711350434</v>
      </c>
      <c r="O8" s="45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</row>
    <row r="9" spans="1:14" s="46" customFormat="1" ht="20.25" customHeight="1">
      <c r="A9" s="37">
        <v>2550</v>
      </c>
      <c r="B9" s="43">
        <v>28.09379986358048</v>
      </c>
      <c r="C9" s="43">
        <v>150.59371165343111</v>
      </c>
      <c r="D9" s="43">
        <v>172.53115779812444</v>
      </c>
      <c r="E9" s="43">
        <v>90.02777051786407</v>
      </c>
      <c r="F9" s="43">
        <v>342.0365497879267</v>
      </c>
      <c r="G9" s="43">
        <v>275.5917424575546</v>
      </c>
      <c r="H9" s="43">
        <v>249.8988723068676</v>
      </c>
      <c r="I9" s="43">
        <v>80.72589006697503</v>
      </c>
      <c r="J9" s="43">
        <v>58.314211306469836</v>
      </c>
      <c r="K9" s="43">
        <v>46.42938826815959</v>
      </c>
      <c r="L9" s="43">
        <v>63.29662077004077</v>
      </c>
      <c r="M9" s="43">
        <v>23.69194465048919</v>
      </c>
      <c r="N9" s="44">
        <v>1581.2316594474835</v>
      </c>
    </row>
    <row r="10" spans="1:14" s="46" customFormat="1" ht="20.25" customHeight="1">
      <c r="A10" s="37">
        <v>2551</v>
      </c>
      <c r="B10" s="43">
        <v>2.499250231720464</v>
      </c>
      <c r="C10" s="43">
        <v>19.455399990471033</v>
      </c>
      <c r="D10" s="43">
        <v>11.80174463951132</v>
      </c>
      <c r="E10" s="43">
        <v>11.272055936906414</v>
      </c>
      <c r="F10" s="43">
        <v>66.69087326434608</v>
      </c>
      <c r="G10" s="43">
        <v>370.20557791191965</v>
      </c>
      <c r="H10" s="43">
        <v>118.95579778351498</v>
      </c>
      <c r="I10" s="43">
        <v>64.87896566875405</v>
      </c>
      <c r="J10" s="43">
        <v>6.306693540032705</v>
      </c>
      <c r="K10" s="43">
        <v>3.972988598886076</v>
      </c>
      <c r="L10" s="43">
        <v>2.1725794403081577</v>
      </c>
      <c r="M10" s="43">
        <v>6.525757654322942</v>
      </c>
      <c r="N10" s="44">
        <v>684.7376846606938</v>
      </c>
    </row>
    <row r="11" spans="1:14" s="46" customFormat="1" ht="20.25" customHeight="1">
      <c r="A11" s="37">
        <v>2552</v>
      </c>
      <c r="B11" s="43">
        <v>17.71840256270259</v>
      </c>
      <c r="C11" s="43">
        <v>36.12960534428502</v>
      </c>
      <c r="D11" s="43">
        <v>33.88931373102609</v>
      </c>
      <c r="E11" s="43">
        <v>40.908865466428715</v>
      </c>
      <c r="F11" s="43">
        <v>31.185834330396816</v>
      </c>
      <c r="G11" s="43">
        <v>235.65992982027407</v>
      </c>
      <c r="H11" s="43">
        <v>180.7576230425124</v>
      </c>
      <c r="I11" s="43">
        <v>29.96328792709963</v>
      </c>
      <c r="J11" s="43">
        <v>24.784782560512358</v>
      </c>
      <c r="K11" s="43">
        <v>20.14219502748135</v>
      </c>
      <c r="L11" s="43">
        <v>15.468888477733106</v>
      </c>
      <c r="M11" s="43">
        <v>13.5588539620134</v>
      </c>
      <c r="N11" s="44">
        <v>680.1675822524654</v>
      </c>
    </row>
    <row r="12" spans="1:14" s="46" customFormat="1" ht="20.25" customHeight="1">
      <c r="A12" s="37">
        <v>2553</v>
      </c>
      <c r="B12" s="43">
        <v>8.314562919893632</v>
      </c>
      <c r="C12" s="43">
        <v>3.4776417021919643</v>
      </c>
      <c r="D12" s="43">
        <v>28.9927553106388</v>
      </c>
      <c r="E12" s="43">
        <v>120.81670834453513</v>
      </c>
      <c r="F12" s="43">
        <v>1797.679774630163</v>
      </c>
      <c r="G12" s="43">
        <v>700.1309258573059</v>
      </c>
      <c r="H12" s="43">
        <v>401.3633902481694</v>
      </c>
      <c r="I12" s="43">
        <v>127.41001235213541</v>
      </c>
      <c r="J12" s="43">
        <v>84.31465602007407</v>
      </c>
      <c r="K12" s="43">
        <v>48.32840201673366</v>
      </c>
      <c r="L12" s="43">
        <v>30.157782517515212</v>
      </c>
      <c r="M12" s="43">
        <v>40.64427966666662</v>
      </c>
      <c r="N12" s="44">
        <v>3391.630891586022</v>
      </c>
    </row>
    <row r="13" spans="1:14" s="46" customFormat="1" ht="20.25" customHeight="1">
      <c r="A13" s="37">
        <v>2554</v>
      </c>
      <c r="B13" s="43">
        <v>221.184182760476</v>
      </c>
      <c r="C13" s="43">
        <v>383.4494930615506</v>
      </c>
      <c r="D13" s="43">
        <v>620.0669786833322</v>
      </c>
      <c r="E13" s="43">
        <v>479.77928478999405</v>
      </c>
      <c r="F13" s="43">
        <v>5872.033667417714</v>
      </c>
      <c r="G13" s="43">
        <v>4330.131487353333</v>
      </c>
      <c r="H13" s="43">
        <v>2101.1822430433363</v>
      </c>
      <c r="I13" s="43">
        <v>407.9759443367978</v>
      </c>
      <c r="J13" s="43">
        <v>279.9023749601859</v>
      </c>
      <c r="K13" s="43">
        <v>182.6961071784357</v>
      </c>
      <c r="L13" s="43">
        <v>123.52057836902944</v>
      </c>
      <c r="M13" s="43">
        <v>108.72126592225598</v>
      </c>
      <c r="N13" s="44">
        <v>15110.643607876442</v>
      </c>
    </row>
    <row r="14" spans="1:14" s="46" customFormat="1" ht="20.25" customHeight="1">
      <c r="A14" s="37">
        <v>2555</v>
      </c>
      <c r="B14" s="43">
        <v>25.17674505557952</v>
      </c>
      <c r="C14" s="43">
        <v>26.454790079988676</v>
      </c>
      <c r="D14" s="43">
        <v>50.21052025014915</v>
      </c>
      <c r="E14" s="43">
        <v>26.505793474717287</v>
      </c>
      <c r="F14" s="43">
        <v>319.33555042023926</v>
      </c>
      <c r="G14" s="43">
        <v>277.9494219139259</v>
      </c>
      <c r="H14" s="43">
        <v>120.7841332111552</v>
      </c>
      <c r="I14" s="43">
        <v>95.97929501160642</v>
      </c>
      <c r="J14" s="43">
        <v>39.924157760063</v>
      </c>
      <c r="K14" s="43">
        <v>20.060712472025273</v>
      </c>
      <c r="L14" s="43">
        <v>15.305338089932219</v>
      </c>
      <c r="M14" s="43">
        <v>10.231990161597507</v>
      </c>
      <c r="N14" s="44">
        <v>1027.9184479009793</v>
      </c>
    </row>
    <row r="15" spans="1:14" s="46" customFormat="1" ht="20.25" customHeight="1">
      <c r="A15" s="37">
        <v>2556</v>
      </c>
      <c r="B15" s="43">
        <v>9.870845044965415</v>
      </c>
      <c r="C15" s="43">
        <v>12.361648126696805</v>
      </c>
      <c r="D15" s="43">
        <v>27.107620698044265</v>
      </c>
      <c r="E15" s="43">
        <v>179.79909661386696</v>
      </c>
      <c r="F15" s="43">
        <v>384.2003087976286</v>
      </c>
      <c r="G15" s="43">
        <v>405.69752788924376</v>
      </c>
      <c r="H15" s="43">
        <v>511.6009604706303</v>
      </c>
      <c r="I15" s="43">
        <v>241.06898553350794</v>
      </c>
      <c r="J15" s="43">
        <v>107.74215714691697</v>
      </c>
      <c r="K15" s="43">
        <v>62.80393809483142</v>
      </c>
      <c r="L15" s="43">
        <v>42.374426152266786</v>
      </c>
      <c r="M15" s="43">
        <v>19.994167785039583</v>
      </c>
      <c r="N15" s="44">
        <v>2004.6216823536386</v>
      </c>
    </row>
    <row r="16" spans="1:14" s="46" customFormat="1" ht="20.25" customHeight="1">
      <c r="A16" s="37">
        <v>2557</v>
      </c>
      <c r="B16" s="43">
        <v>9.78946966774538</v>
      </c>
      <c r="C16" s="43">
        <v>16.675797488448584</v>
      </c>
      <c r="D16" s="43">
        <v>18.986733643392377</v>
      </c>
      <c r="E16" s="43">
        <v>25.768621065391844</v>
      </c>
      <c r="F16" s="43">
        <v>157.96090533653953</v>
      </c>
      <c r="G16" s="43">
        <v>165.16089333890264</v>
      </c>
      <c r="H16" s="43">
        <v>65.96260298783443</v>
      </c>
      <c r="I16" s="43">
        <v>75.76832555751805</v>
      </c>
      <c r="J16" s="43">
        <v>22.324064936888178</v>
      </c>
      <c r="K16" s="43">
        <v>18.732480855329566</v>
      </c>
      <c r="L16" s="43">
        <v>8.74642632109241</v>
      </c>
      <c r="M16" s="43">
        <v>5.867366501868592</v>
      </c>
      <c r="N16" s="44">
        <v>591.7436877009515</v>
      </c>
    </row>
    <row r="17" spans="1:14" s="46" customFormat="1" ht="20.25" customHeight="1">
      <c r="A17" s="37">
        <v>2558</v>
      </c>
      <c r="B17" s="43">
        <v>8.95169456930353</v>
      </c>
      <c r="C17" s="43">
        <v>9.854798811184658</v>
      </c>
      <c r="D17" s="43">
        <v>8.495003178203678</v>
      </c>
      <c r="E17" s="43">
        <v>51.61297451241004</v>
      </c>
      <c r="F17" s="43">
        <v>128.10006155313013</v>
      </c>
      <c r="G17" s="43">
        <v>80.41842975181609</v>
      </c>
      <c r="H17" s="43">
        <v>78.65947060611</v>
      </c>
      <c r="I17" s="43">
        <v>53.01595780682581</v>
      </c>
      <c r="J17" s="43">
        <v>25.539963083631438</v>
      </c>
      <c r="K17" s="43">
        <v>12.638766844558138</v>
      </c>
      <c r="L17" s="43">
        <v>10.665236672618018</v>
      </c>
      <c r="M17" s="43">
        <v>9.163313586630586</v>
      </c>
      <c r="N17" s="44">
        <v>477.11567097642205</v>
      </c>
    </row>
    <row r="18" spans="1:14" s="46" customFormat="1" ht="20.25" customHeight="1">
      <c r="A18" s="37">
        <v>2559</v>
      </c>
      <c r="B18" s="43">
        <v>6.151422173645192</v>
      </c>
      <c r="C18" s="43">
        <v>15.013878277841785</v>
      </c>
      <c r="D18" s="43">
        <v>65.72233294667457</v>
      </c>
      <c r="E18" s="43">
        <v>253.6943004051047</v>
      </c>
      <c r="F18" s="43">
        <v>166.29456025813886</v>
      </c>
      <c r="G18" s="43">
        <v>547.5197551499231</v>
      </c>
      <c r="H18" s="43">
        <v>461.3333611717404</v>
      </c>
      <c r="I18" s="43">
        <v>150.00555636263968</v>
      </c>
      <c r="J18" s="43">
        <v>71.40563692864647</v>
      </c>
      <c r="K18" s="43">
        <v>20.421639563915</v>
      </c>
      <c r="L18" s="43">
        <v>18.817217937922575</v>
      </c>
      <c r="M18" s="43">
        <v>13.625898470141205</v>
      </c>
      <c r="N18" s="44">
        <v>1790.0055596463337</v>
      </c>
    </row>
    <row r="19" spans="1:14" s="46" customFormat="1" ht="20.25" customHeight="1">
      <c r="A19" s="37">
        <v>2560</v>
      </c>
      <c r="B19" s="43">
        <v>31.70016458426292</v>
      </c>
      <c r="C19" s="43">
        <v>99.16766989501694</v>
      </c>
      <c r="D19" s="43">
        <v>75.99542762215395</v>
      </c>
      <c r="E19" s="43">
        <v>285.9932497078187</v>
      </c>
      <c r="F19" s="43">
        <v>313.5010417445112</v>
      </c>
      <c r="G19" s="43">
        <v>575.9480498997696</v>
      </c>
      <c r="H19" s="43">
        <v>572.2939716294943</v>
      </c>
      <c r="I19" s="43">
        <v>317.5777681845157</v>
      </c>
      <c r="J19" s="43">
        <v>127.98351817359755</v>
      </c>
      <c r="K19" s="43">
        <v>86.17780824531991</v>
      </c>
      <c r="L19" s="43">
        <v>45.6047566381117</v>
      </c>
      <c r="M19" s="43">
        <v>37.51852747346035</v>
      </c>
      <c r="N19" s="44">
        <v>2569.4619537980325</v>
      </c>
    </row>
    <row r="20" spans="1:14" ht="20.25" customHeight="1">
      <c r="A20" s="37">
        <v>2561</v>
      </c>
      <c r="B20" s="48">
        <v>11.345994236444847</v>
      </c>
      <c r="C20" s="48">
        <v>286.83776405564095</v>
      </c>
      <c r="D20" s="48">
        <v>259.80111120384197</v>
      </c>
      <c r="E20" s="48">
        <v>300.03880100929325</v>
      </c>
      <c r="F20" s="48">
        <v>1208.5638839565427</v>
      </c>
      <c r="G20" s="48">
        <v>670.0894001098994</v>
      </c>
      <c r="H20" s="48">
        <v>523.2180614226066</v>
      </c>
      <c r="I20" s="48">
        <v>249.394283960658</v>
      </c>
      <c r="J20" s="48">
        <v>136.0174094029542</v>
      </c>
      <c r="K20" s="48">
        <v>73.89811452600794</v>
      </c>
      <c r="L20" s="48">
        <v>19.686739019611558</v>
      </c>
      <c r="M20" s="48">
        <v>11.989559029492966</v>
      </c>
      <c r="N20" s="49">
        <v>3750.8811219329955</v>
      </c>
    </row>
    <row r="21" spans="1:25" ht="20.25" customHeight="1">
      <c r="A21" s="37">
        <v>2562</v>
      </c>
      <c r="B21" s="48">
        <v>12.224641934708194</v>
      </c>
      <c r="C21" s="48">
        <v>10.469442861773542</v>
      </c>
      <c r="D21" s="48">
        <v>23.523978230112085</v>
      </c>
      <c r="E21" s="48">
        <v>38.9073749302726</v>
      </c>
      <c r="F21" s="48">
        <v>157.47964104567157</v>
      </c>
      <c r="G21" s="48">
        <v>115.9323101220394</v>
      </c>
      <c r="H21" s="48">
        <v>66.41992215176472</v>
      </c>
      <c r="I21" s="48">
        <v>57.89952521765641</v>
      </c>
      <c r="J21" s="48">
        <v>32.5450961627755</v>
      </c>
      <c r="K21" s="48">
        <v>15.521359373318186</v>
      </c>
      <c r="L21" s="48">
        <v>13.360704637835475</v>
      </c>
      <c r="M21" s="48">
        <v>8.543682762903307</v>
      </c>
      <c r="N21" s="49">
        <v>552.827679430831</v>
      </c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</row>
    <row r="22" spans="1:25" ht="20.25" customHeight="1">
      <c r="A22" s="51">
        <v>2563</v>
      </c>
      <c r="B22" s="48">
        <v>12.550708802454343</v>
      </c>
      <c r="C22" s="48">
        <v>44.816434439257556</v>
      </c>
      <c r="D22" s="48">
        <v>47.10176927419935</v>
      </c>
      <c r="E22" s="48">
        <v>275.0976352147283</v>
      </c>
      <c r="F22" s="48">
        <v>457.48771219419433</v>
      </c>
      <c r="G22" s="48">
        <v>172.96574067648376</v>
      </c>
      <c r="H22" s="48">
        <v>139.42835056402393</v>
      </c>
      <c r="I22" s="48">
        <v>113.52670591846979</v>
      </c>
      <c r="J22" s="48">
        <v>53.464237122441304</v>
      </c>
      <c r="K22" s="48">
        <v>41.34392406994472</v>
      </c>
      <c r="L22" s="48">
        <v>38.27200108639945</v>
      </c>
      <c r="M22" s="48">
        <v>29.607026419606168</v>
      </c>
      <c r="N22" s="49">
        <v>1425.6622457822032</v>
      </c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</row>
    <row r="23" spans="1:25" ht="20.25" customHeight="1">
      <c r="A23" s="51">
        <v>2564</v>
      </c>
      <c r="B23" s="48">
        <v>36.417089039914615</v>
      </c>
      <c r="C23" s="48">
        <v>126.71392796557842</v>
      </c>
      <c r="D23" s="48">
        <v>131.41166280438634</v>
      </c>
      <c r="E23" s="48">
        <v>90.6773075979904</v>
      </c>
      <c r="F23" s="48">
        <v>142.31954860124077</v>
      </c>
      <c r="G23" s="48">
        <v>133.85493864722</v>
      </c>
      <c r="H23" s="48">
        <v>144.03022502909968</v>
      </c>
      <c r="I23" s="48">
        <v>125.35032515421986</v>
      </c>
      <c r="J23" s="48">
        <v>26.37258283144833</v>
      </c>
      <c r="K23" s="48">
        <v>16.65856169829682</v>
      </c>
      <c r="L23" s="48">
        <v>18.294609793218886</v>
      </c>
      <c r="M23" s="48">
        <v>22.752864274381032</v>
      </c>
      <c r="N23" s="49">
        <v>1014.8536434369952</v>
      </c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</row>
    <row r="24" spans="1:25" ht="20.25" customHeight="1">
      <c r="A24" s="51">
        <v>2565</v>
      </c>
      <c r="B24" s="48">
        <v>101.1519058448068</v>
      </c>
      <c r="C24" s="48">
        <v>344.0087820236411</v>
      </c>
      <c r="D24" s="48">
        <v>82.41078343869886</v>
      </c>
      <c r="E24" s="48">
        <v>247.81046314736648</v>
      </c>
      <c r="F24" s="48">
        <v>1491.095224946345</v>
      </c>
      <c r="G24" s="48">
        <v>1108.333330616028</v>
      </c>
      <c r="H24" s="48">
        <v>439.91311642752123</v>
      </c>
      <c r="I24" s="48">
        <v>181.39155342931727</v>
      </c>
      <c r="J24" s="48">
        <v>137.43885358659028</v>
      </c>
      <c r="K24" s="48">
        <v>34.10205397979287</v>
      </c>
      <c r="L24" s="48">
        <v>119.83422899697186</v>
      </c>
      <c r="M24" s="48">
        <v>130.3048541260895</v>
      </c>
      <c r="N24" s="49">
        <v>4417.795150563169</v>
      </c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</row>
    <row r="25" spans="1:25" ht="20.25" customHeight="1">
      <c r="A25" s="51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9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</row>
    <row r="26" spans="1:25" ht="20.25" customHeight="1">
      <c r="A26" s="52" t="s">
        <v>17</v>
      </c>
      <c r="B26" s="53">
        <f>+MAX(B8:B24)</f>
        <v>236.3590829123695</v>
      </c>
      <c r="C26" s="53">
        <f>+MAX(C8:C24)</f>
        <v>383.4494930615506</v>
      </c>
      <c r="D26" s="53">
        <f>+MAX(D8:D24)</f>
        <v>620.0669786833322</v>
      </c>
      <c r="E26" s="53">
        <f>+MAX(E8:E24)</f>
        <v>2433.4242274609787</v>
      </c>
      <c r="F26" s="53">
        <f>+MAX(F8:F24)</f>
        <v>5872.033667417714</v>
      </c>
      <c r="G26" s="53">
        <f>+MAX(G8:G24)</f>
        <v>5886.360440792762</v>
      </c>
      <c r="H26" s="53">
        <f>+MAX(H8:H24)</f>
        <v>2101.1822430433363</v>
      </c>
      <c r="I26" s="53">
        <f>+MAX(I8:I24)</f>
        <v>407.9759443367978</v>
      </c>
      <c r="J26" s="53">
        <f>+MAX(J8:J24)</f>
        <v>279.9023749601859</v>
      </c>
      <c r="K26" s="53">
        <f>+MAX(K8:K24)</f>
        <v>182.6961071784357</v>
      </c>
      <c r="L26" s="53">
        <f>+MAX(L8:L24)</f>
        <v>123.52057836902944</v>
      </c>
      <c r="M26" s="53">
        <f>+MAX(M8:M24)</f>
        <v>130.3048541260895</v>
      </c>
      <c r="N26" s="54">
        <f>+MAX(N8:N24)</f>
        <v>15162.018711350434</v>
      </c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</row>
    <row r="27" spans="1:25" ht="20.25" customHeight="1">
      <c r="A27" s="52" t="s">
        <v>18</v>
      </c>
      <c r="B27" s="53">
        <f>+AVERAGE(B8:B24)</f>
        <v>45.8529389532102</v>
      </c>
      <c r="C27" s="53">
        <f>+AVERAGE(C8:C24)</f>
        <v>106.89027552174335</v>
      </c>
      <c r="D27" s="53">
        <f>+AVERAGE(D8:D24)</f>
        <v>105.38274672362627</v>
      </c>
      <c r="E27" s="53">
        <f>+AVERAGE(E8:E24)</f>
        <v>291.3020311879804</v>
      </c>
      <c r="F27" s="53">
        <f>+AVERAGE(F8:F24)</f>
        <v>991.405185493864</v>
      </c>
      <c r="G27" s="53">
        <f>+AVERAGE(G8:G24)</f>
        <v>944.2323471946117</v>
      </c>
      <c r="H27" s="53">
        <f>+AVERAGE(H8:H24)</f>
        <v>455.83668706824227</v>
      </c>
      <c r="I27" s="53">
        <f>+AVERAGE(I8:I24)</f>
        <v>161.20121468060768</v>
      </c>
      <c r="J27" s="53">
        <f>+AVERAGE(J8:J24)</f>
        <v>85.67200554448925</v>
      </c>
      <c r="K27" s="53">
        <f>+AVERAGE(K8:K24)</f>
        <v>47.13923108088608</v>
      </c>
      <c r="L27" s="53">
        <f>+AVERAGE(L8:L24)</f>
        <v>39.838274705321346</v>
      </c>
      <c r="M27" s="53">
        <f>+AVERAGE(M8:M24)</f>
        <v>33.08923718048166</v>
      </c>
      <c r="N27" s="54">
        <f>+AVERAGE(N8:N24)</f>
        <v>3307.842175335065</v>
      </c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</row>
    <row r="28" spans="1:25" ht="20.25" customHeight="1">
      <c r="A28" s="52" t="s">
        <v>19</v>
      </c>
      <c r="B28" s="53">
        <f>+MIN(B8:B24)</f>
        <v>2.499250231720464</v>
      </c>
      <c r="C28" s="53">
        <f>+MIN(C8:C24)</f>
        <v>3.4776417021919643</v>
      </c>
      <c r="D28" s="53">
        <f>+MIN(D8:D24)</f>
        <v>8.495003178203678</v>
      </c>
      <c r="E28" s="53">
        <f>+MIN(E8:E24)</f>
        <v>11.272055936906414</v>
      </c>
      <c r="F28" s="53">
        <f>+MIN(F8:F24)</f>
        <v>31.185834330396816</v>
      </c>
      <c r="G28" s="53">
        <f>+MIN(G8:G24)</f>
        <v>80.41842975181609</v>
      </c>
      <c r="H28" s="53">
        <f>+MIN(H8:H24)</f>
        <v>65.96260298783443</v>
      </c>
      <c r="I28" s="53">
        <f>+MIN(I8:I24)</f>
        <v>29.96328792709963</v>
      </c>
      <c r="J28" s="53">
        <f>+MIN(J8:J24)</f>
        <v>6.306693540032705</v>
      </c>
      <c r="K28" s="53">
        <f>+MIN(K8:K24)</f>
        <v>3.972988598886076</v>
      </c>
      <c r="L28" s="53">
        <f>+MIN(L8:L24)</f>
        <v>2.1725794403081577</v>
      </c>
      <c r="M28" s="53">
        <f>+MIN(M8:M24)</f>
        <v>5.867366501868592</v>
      </c>
      <c r="N28" s="54">
        <f>+MIN(N8:N24)</f>
        <v>477.11567097642205</v>
      </c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</row>
    <row r="29" spans="1:25" ht="20.25" customHeight="1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7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</row>
    <row r="30" spans="1:25" ht="20.25" customHeight="1">
      <c r="A30" s="58"/>
      <c r="B30" s="59" t="s">
        <v>20</v>
      </c>
      <c r="C30" s="60"/>
      <c r="D30" s="60"/>
      <c r="E30" s="76" t="s">
        <v>21</v>
      </c>
      <c r="F30" s="76"/>
      <c r="G30" s="76"/>
      <c r="H30" s="76"/>
      <c r="I30" s="71" t="s">
        <v>22</v>
      </c>
      <c r="J30" s="77">
        <f>N27</f>
        <v>3307.842175335065</v>
      </c>
      <c r="K30" s="77"/>
      <c r="L30" s="71" t="s">
        <v>22</v>
      </c>
      <c r="M30" s="61">
        <f>J30/J31</f>
        <v>25.642187405698177</v>
      </c>
      <c r="N30" s="62" t="s">
        <v>26</v>
      </c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</row>
    <row r="31" spans="1:25" ht="20.25" customHeight="1">
      <c r="A31" s="58"/>
      <c r="B31" s="60"/>
      <c r="C31" s="60"/>
      <c r="D31" s="60"/>
      <c r="E31" s="60"/>
      <c r="F31" s="76" t="s">
        <v>23</v>
      </c>
      <c r="G31" s="76"/>
      <c r="H31" s="60"/>
      <c r="I31" s="60"/>
      <c r="J31" s="77">
        <f>Q3</f>
        <v>129</v>
      </c>
      <c r="K31" s="77"/>
      <c r="L31" s="60"/>
      <c r="M31" s="60"/>
      <c r="N31" s="62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</row>
    <row r="32" spans="1:25" ht="20.25" customHeight="1">
      <c r="A32" s="55" t="s">
        <v>16</v>
      </c>
      <c r="B32" s="63" t="s">
        <v>16</v>
      </c>
      <c r="C32" s="63" t="s">
        <v>16</v>
      </c>
      <c r="D32" s="63" t="s">
        <v>16</v>
      </c>
      <c r="E32" s="63" t="s">
        <v>16</v>
      </c>
      <c r="F32" s="63" t="s">
        <v>16</v>
      </c>
      <c r="G32" s="63" t="s">
        <v>16</v>
      </c>
      <c r="H32" s="63" t="s">
        <v>16</v>
      </c>
      <c r="I32" s="63" t="s">
        <v>16</v>
      </c>
      <c r="J32" s="63" t="s">
        <v>16</v>
      </c>
      <c r="K32" s="63" t="s">
        <v>16</v>
      </c>
      <c r="L32" s="63" t="s">
        <v>16</v>
      </c>
      <c r="M32" s="63" t="s">
        <v>16</v>
      </c>
      <c r="N32" s="57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:25" ht="20.25" customHeight="1">
      <c r="A33" s="64"/>
      <c r="B33" s="65"/>
      <c r="C33" s="66" t="s">
        <v>31</v>
      </c>
      <c r="D33" s="67"/>
      <c r="E33" s="65"/>
      <c r="F33" s="65"/>
      <c r="G33" s="65"/>
      <c r="H33" s="65"/>
      <c r="I33" s="65"/>
      <c r="J33" s="65"/>
      <c r="K33" s="65"/>
      <c r="L33" s="65"/>
      <c r="M33" s="65"/>
      <c r="N33" s="68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</row>
    <row r="34" spans="2:14" ht="18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2:14" ht="18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2:13" ht="18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</row>
    <row r="40" spans="2:13" ht="18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</row>
  </sheetData>
  <sheetProtection/>
  <mergeCells count="5">
    <mergeCell ref="E30:H30"/>
    <mergeCell ref="J30:K30"/>
    <mergeCell ref="F31:G31"/>
    <mergeCell ref="J31:K31"/>
    <mergeCell ref="L3:N3"/>
  </mergeCells>
  <printOptions/>
  <pageMargins left="1.0236220472440944" right="0.2362204724409449" top="0.7874015748031497" bottom="0.7480314960629921" header="0.31496062992125984" footer="0.31496062992125984"/>
  <pageSetup horizontalDpi="300" verticalDpi="300" orientation="portrait" paperSize="9" r:id="rId2"/>
  <headerFooter alignWithMargins="0">
    <oddHeader>&amp;R&amp;"Angsana New,ตัวหนา"&amp;16 39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K18" sqref="K18"/>
    </sheetView>
  </sheetViews>
  <sheetFormatPr defaultColWidth="9.00390625" defaultRowHeight="20.25"/>
  <cols>
    <col min="1" max="1" width="9.00390625" style="3" customWidth="1"/>
    <col min="2" max="4" width="9.125" style="3" bestFit="1" customWidth="1"/>
    <col min="5" max="5" width="9.375" style="3" bestFit="1" customWidth="1"/>
    <col min="6" max="6" width="10.375" style="3" bestFit="1" customWidth="1"/>
    <col min="7" max="9" width="9.375" style="3" bestFit="1" customWidth="1"/>
    <col min="10" max="13" width="9.125" style="3" bestFit="1" customWidth="1"/>
    <col min="14" max="14" width="10.375" style="3" bestFit="1" customWidth="1"/>
    <col min="15" max="16384" width="9.00390625" style="3" customWidth="1"/>
  </cols>
  <sheetData>
    <row r="1" spans="1:14" ht="27">
      <c r="A1" s="79" t="s">
        <v>24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4.75" customHeight="1">
      <c r="A2" s="6" t="s">
        <v>29</v>
      </c>
      <c r="C2" s="7"/>
      <c r="D2" s="7"/>
      <c r="E2" s="7"/>
      <c r="F2" s="7"/>
      <c r="G2" s="7"/>
      <c r="H2" s="7"/>
      <c r="I2" s="7"/>
      <c r="J2" s="4"/>
      <c r="L2" s="29" t="s">
        <v>28</v>
      </c>
      <c r="M2" s="8"/>
      <c r="N2" s="9"/>
    </row>
    <row r="3" spans="1:14" ht="24.75" customHeight="1">
      <c r="A3" s="5"/>
      <c r="B3" s="6"/>
      <c r="C3" s="7"/>
      <c r="D3" s="7"/>
      <c r="E3" s="7"/>
      <c r="F3" s="7"/>
      <c r="G3" s="7"/>
      <c r="H3" s="7"/>
      <c r="I3" s="7"/>
      <c r="J3" s="10"/>
      <c r="K3" s="11"/>
      <c r="L3" s="11"/>
      <c r="M3" s="11"/>
      <c r="N3" s="12"/>
    </row>
    <row r="4" spans="1:14" ht="23.25" customHeight="1">
      <c r="A4" s="13"/>
      <c r="B4" s="14"/>
      <c r="C4" s="14"/>
      <c r="D4" s="14"/>
      <c r="E4" s="14"/>
      <c r="F4" s="14"/>
      <c r="G4" s="14"/>
      <c r="H4" s="14"/>
      <c r="I4" s="14"/>
      <c r="J4" s="15"/>
      <c r="K4" s="14"/>
      <c r="L4" s="14"/>
      <c r="M4" s="14"/>
      <c r="N4" s="16" t="s">
        <v>1</v>
      </c>
    </row>
    <row r="5" spans="1:14" ht="23.25" customHeight="1">
      <c r="A5" s="17" t="s">
        <v>2</v>
      </c>
      <c r="B5" s="18" t="s">
        <v>3</v>
      </c>
      <c r="C5" s="18" t="s">
        <v>4</v>
      </c>
      <c r="D5" s="18" t="s">
        <v>5</v>
      </c>
      <c r="E5" s="18" t="s">
        <v>6</v>
      </c>
      <c r="F5" s="18" t="s">
        <v>7</v>
      </c>
      <c r="G5" s="18" t="s">
        <v>8</v>
      </c>
      <c r="H5" s="18" t="s">
        <v>9</v>
      </c>
      <c r="I5" s="18" t="s">
        <v>10</v>
      </c>
      <c r="J5" s="18" t="s">
        <v>11</v>
      </c>
      <c r="K5" s="18" t="s">
        <v>12</v>
      </c>
      <c r="L5" s="18" t="s">
        <v>13</v>
      </c>
      <c r="M5" s="18" t="s">
        <v>14</v>
      </c>
      <c r="N5" s="19" t="s">
        <v>15</v>
      </c>
    </row>
    <row r="6" spans="1:14" ht="23.25" customHeight="1">
      <c r="A6" s="20" t="s">
        <v>16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 t="s">
        <v>30</v>
      </c>
    </row>
    <row r="7" spans="1:14" ht="21.75">
      <c r="A7" s="23">
        <v>2555</v>
      </c>
      <c r="B7" s="24">
        <v>25.17674505557952</v>
      </c>
      <c r="C7" s="24">
        <v>26.454790079988676</v>
      </c>
      <c r="D7" s="24">
        <v>50.21052025014915</v>
      </c>
      <c r="E7" s="24">
        <v>26.505793474717287</v>
      </c>
      <c r="F7" s="24">
        <v>319.33555042023926</v>
      </c>
      <c r="G7" s="24">
        <v>277.9494219139259</v>
      </c>
      <c r="H7" s="24">
        <v>120.7841332111552</v>
      </c>
      <c r="I7" s="24">
        <v>95.97929501160642</v>
      </c>
      <c r="J7" s="24">
        <v>39.924157760063</v>
      </c>
      <c r="K7" s="24">
        <v>20.060712472025273</v>
      </c>
      <c r="L7" s="24">
        <v>15.305338089932219</v>
      </c>
      <c r="M7" s="24">
        <v>10.231990161597507</v>
      </c>
      <c r="N7" s="25">
        <v>1027.9184479009793</v>
      </c>
    </row>
    <row r="8" spans="1:14" ht="21.75">
      <c r="A8" s="23">
        <v>2556</v>
      </c>
      <c r="B8" s="24">
        <v>9.870845044965415</v>
      </c>
      <c r="C8" s="24">
        <v>12.361648126696805</v>
      </c>
      <c r="D8" s="24">
        <v>27.107620698044265</v>
      </c>
      <c r="E8" s="24">
        <v>179.79909661386696</v>
      </c>
      <c r="F8" s="24">
        <v>384.2003087976286</v>
      </c>
      <c r="G8" s="24">
        <v>405.69752788924376</v>
      </c>
      <c r="H8" s="24">
        <v>511.6009604706303</v>
      </c>
      <c r="I8" s="24">
        <v>241.06898553350794</v>
      </c>
      <c r="J8" s="24">
        <v>107.74215714691697</v>
      </c>
      <c r="K8" s="24">
        <v>62.80393809483142</v>
      </c>
      <c r="L8" s="24">
        <v>42.374426152266786</v>
      </c>
      <c r="M8" s="24">
        <v>19.994167785039583</v>
      </c>
      <c r="N8" s="25">
        <v>2004.6216823536386</v>
      </c>
    </row>
    <row r="9" spans="1:14" ht="21.75">
      <c r="A9" s="23">
        <v>2557</v>
      </c>
      <c r="B9" s="24">
        <v>9.78946966774538</v>
      </c>
      <c r="C9" s="24">
        <v>16.675797488448584</v>
      </c>
      <c r="D9" s="24">
        <v>18.986733643392377</v>
      </c>
      <c r="E9" s="24">
        <v>25.768621065391844</v>
      </c>
      <c r="F9" s="24">
        <v>157.96090533653953</v>
      </c>
      <c r="G9" s="24">
        <v>165.16089333890264</v>
      </c>
      <c r="H9" s="24">
        <v>65.96260298783443</v>
      </c>
      <c r="I9" s="24">
        <v>75.76832555751805</v>
      </c>
      <c r="J9" s="24">
        <v>22.324064936888178</v>
      </c>
      <c r="K9" s="24">
        <v>18.732480855329566</v>
      </c>
      <c r="L9" s="24">
        <v>8.74642632109241</v>
      </c>
      <c r="M9" s="24">
        <v>5.867366501868592</v>
      </c>
      <c r="N9" s="25">
        <v>591.7436877009515</v>
      </c>
    </row>
    <row r="10" spans="1:14" ht="21.75">
      <c r="A10" s="23">
        <v>2558</v>
      </c>
      <c r="B10" s="24">
        <v>7.714262106347894</v>
      </c>
      <c r="C10" s="24">
        <v>8.752889046186379</v>
      </c>
      <c r="D10" s="24">
        <v>7.376804257313372</v>
      </c>
      <c r="E10" s="24">
        <v>88.4029433260537</v>
      </c>
      <c r="F10" s="24">
        <v>256.8349563667303</v>
      </c>
      <c r="G10" s="24">
        <v>139.38705995947927</v>
      </c>
      <c r="H10" s="24">
        <v>121.97718531099629</v>
      </c>
      <c r="I10" s="24">
        <v>73.50636837651997</v>
      </c>
      <c r="J10" s="24">
        <v>29.056175542364116</v>
      </c>
      <c r="K10" s="24">
        <v>11.947133902865323</v>
      </c>
      <c r="L10" s="24">
        <v>9.791015888481898</v>
      </c>
      <c r="M10" s="24">
        <v>7.874305770427298</v>
      </c>
      <c r="N10" s="25">
        <v>762.6210998537658</v>
      </c>
    </row>
    <row r="11" spans="1:14" ht="21.75">
      <c r="A11" s="23">
        <v>2559</v>
      </c>
      <c r="B11" s="24">
        <v>6.151422173645192</v>
      </c>
      <c r="C11" s="24">
        <v>15.013878277841785</v>
      </c>
      <c r="D11" s="24">
        <v>65.72233294667457</v>
      </c>
      <c r="E11" s="24">
        <v>253.6943004051047</v>
      </c>
      <c r="F11" s="24">
        <v>166.29456025813886</v>
      </c>
      <c r="G11" s="24">
        <v>547.5197551499231</v>
      </c>
      <c r="H11" s="24">
        <v>461.3333611717404</v>
      </c>
      <c r="I11" s="24">
        <v>150.00555636263968</v>
      </c>
      <c r="J11" s="24">
        <v>71.40563692864647</v>
      </c>
      <c r="K11" s="24">
        <v>20.421639563915</v>
      </c>
      <c r="L11" s="24">
        <v>18.817217937922575</v>
      </c>
      <c r="M11" s="24">
        <v>13.625898470141205</v>
      </c>
      <c r="N11" s="25">
        <v>1790.0055596463337</v>
      </c>
    </row>
    <row r="12" spans="1:14" ht="21.75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</row>
    <row r="13" spans="1:14" ht="21.75">
      <c r="A13" s="26" t="s">
        <v>18</v>
      </c>
      <c r="B13" s="27">
        <f>AVERAGE(B7:B11)</f>
        <v>11.740548809656682</v>
      </c>
      <c r="C13" s="27">
        <f aca="true" t="shared" si="0" ref="C13:M13">AVERAGE(C7:C11)</f>
        <v>15.851800603832448</v>
      </c>
      <c r="D13" s="27">
        <f t="shared" si="0"/>
        <v>33.880802359114746</v>
      </c>
      <c r="E13" s="27">
        <f t="shared" si="0"/>
        <v>114.83415097702691</v>
      </c>
      <c r="F13" s="27">
        <f t="shared" si="0"/>
        <v>256.92525623585533</v>
      </c>
      <c r="G13" s="27">
        <f t="shared" si="0"/>
        <v>307.14293165029494</v>
      </c>
      <c r="H13" s="27">
        <f t="shared" si="0"/>
        <v>256.3316486304713</v>
      </c>
      <c r="I13" s="27">
        <f t="shared" si="0"/>
        <v>127.2657061683584</v>
      </c>
      <c r="J13" s="27">
        <f t="shared" si="0"/>
        <v>54.09043846297575</v>
      </c>
      <c r="K13" s="27">
        <f t="shared" si="0"/>
        <v>26.793180977793316</v>
      </c>
      <c r="L13" s="27">
        <f t="shared" si="0"/>
        <v>19.00688487793918</v>
      </c>
      <c r="M13" s="27">
        <f t="shared" si="0"/>
        <v>11.518745737814836</v>
      </c>
      <c r="N13" s="28">
        <f>SUM(B13:M13)</f>
        <v>1235.3820954911341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Admin_TK</cp:lastModifiedBy>
  <cp:lastPrinted>2022-06-02T07:27:18Z</cp:lastPrinted>
  <dcterms:created xsi:type="dcterms:W3CDTF">2008-07-24T03:48:58Z</dcterms:created>
  <dcterms:modified xsi:type="dcterms:W3CDTF">2023-06-16T03:54:07Z</dcterms:modified>
  <cp:category/>
  <cp:version/>
  <cp:contentType/>
  <cp:contentStatus/>
</cp:coreProperties>
</file>