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94333689-FB44-4C29-B06C-95C13098BA9C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5" i="1" l="1"/>
  <c r="N41" i="1"/>
  <c r="H16" i="1"/>
  <c r="N10" i="1"/>
  <c r="J63" i="1" l="1"/>
  <c r="J62" i="1"/>
  <c r="J61" i="1"/>
  <c r="J60" i="1"/>
  <c r="K59" i="1"/>
  <c r="K58" i="1"/>
  <c r="K57" i="1"/>
  <c r="K56" i="1"/>
  <c r="J55" i="1"/>
  <c r="J54" i="1"/>
  <c r="J53" i="1"/>
  <c r="K41" i="1"/>
  <c r="J40" i="1"/>
  <c r="J39" i="1"/>
  <c r="J38" i="1"/>
  <c r="J37" i="1"/>
  <c r="J36" i="1"/>
  <c r="J35" i="1"/>
  <c r="I64" i="1"/>
  <c r="G64" i="1"/>
  <c r="M15" i="1"/>
  <c r="M14" i="1"/>
  <c r="M13" i="1"/>
  <c r="M12" i="1"/>
  <c r="M11" i="1"/>
  <c r="K23" i="1"/>
  <c r="K22" i="1"/>
  <c r="K21" i="1"/>
  <c r="K20" i="1"/>
  <c r="K19" i="1"/>
  <c r="K18" i="1"/>
  <c r="K17" i="1"/>
  <c r="K64" i="1" s="1"/>
  <c r="J16" i="1"/>
  <c r="J64" i="1" s="1"/>
  <c r="K15" i="1"/>
  <c r="K14" i="1"/>
  <c r="K13" i="1"/>
  <c r="J12" i="1"/>
  <c r="K11" i="1"/>
  <c r="M17" i="1" l="1"/>
  <c r="M18" i="1" s="1"/>
  <c r="M19" i="1" s="1"/>
  <c r="M20" i="1" s="1"/>
  <c r="M21" i="1" s="1"/>
  <c r="M22" i="1" s="1"/>
  <c r="M23" i="1"/>
  <c r="J33" i="2"/>
  <c r="J34" i="2"/>
  <c r="M33" i="1" l="1"/>
  <c r="M29" i="1"/>
  <c r="M25" i="1"/>
  <c r="M31" i="1"/>
  <c r="M27" i="1"/>
  <c r="M32" i="1"/>
  <c r="M28" i="1"/>
  <c r="M24" i="1"/>
  <c r="M35" i="1"/>
  <c r="M36" i="1" s="1"/>
  <c r="M37" i="1" s="1"/>
  <c r="M38" i="1" s="1"/>
  <c r="M39" i="1" s="1"/>
  <c r="M40" i="1" s="1"/>
  <c r="M41" i="1" s="1"/>
  <c r="M53" i="1" s="1"/>
  <c r="M54" i="1" s="1"/>
  <c r="M56" i="1" s="1"/>
  <c r="M57" i="1" s="1"/>
  <c r="M58" i="1" s="1"/>
  <c r="M59" i="1" s="1"/>
  <c r="M60" i="1" s="1"/>
  <c r="M61" i="1" s="1"/>
  <c r="M62" i="1" s="1"/>
  <c r="M63" i="1" s="1"/>
  <c r="M34" i="1"/>
  <c r="M30" i="1"/>
  <c r="M26" i="1"/>
  <c r="J35" i="2"/>
  <c r="J11" i="2"/>
  <c r="Q52" i="3"/>
  <c r="O2" i="3"/>
  <c r="D5" i="2"/>
  <c r="C121" i="1"/>
  <c r="C120" i="1"/>
</calcChain>
</file>

<file path=xl/sharedStrings.xml><?xml version="1.0" encoding="utf-8"?>
<sst xmlns="http://schemas.openxmlformats.org/spreadsheetml/2006/main" count="189" uniqueCount="94">
  <si>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</si>
  <si>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</si>
  <si>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</si>
  <si>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</si>
  <si>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</si>
  <si>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</si>
  <si>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</si>
  <si>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</si>
  <si>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</si>
  <si>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</si>
  <si>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</si>
  <si>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</si>
  <si>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</si>
  <si>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</si>
  <si>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</si>
  <si>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</si>
  <si>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</si>
  <si>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</si>
  <si>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</si>
  <si>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</si>
  <si>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</si>
  <si>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</si>
  <si>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</si>
  <si>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</si>
  <si>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</si>
  <si>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</si>
  <si>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</si>
  <si>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</si>
  <si>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</si>
  <si>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</si>
  <si>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</si>
  <si>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</si>
  <si>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</si>
  <si>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</si>
  <si>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</si>
  <si>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</si>
  <si>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</si>
  <si>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</si>
  <si>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</si>
  <si>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</si>
  <si>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</si>
  <si>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</si>
  <si>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</si>
  <si>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</si>
  <si>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</si>
  <si>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</si>
  <si>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</si>
  <si>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</si>
  <si>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</si>
  <si>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</si>
  <si>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</si>
  <si>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</si>
  <si>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</si>
  <si>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</si>
  <si>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</si>
  <si>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</si>
  <si>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</si>
  <si>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</si>
  <si>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</si>
  <si>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</si>
  <si>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</si>
  <si>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</si>
  <si>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</si>
  <si>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</si>
  <si>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</si>
  <si>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</si>
  <si>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</si>
  <si>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</si>
  <si>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</si>
  <si>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</si>
  <si>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</si>
  <si>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</si>
  <si>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</si>
  <si>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คอบน(R2)</t>
  </si>
  <si>
    <t>เชียงใหม่</t>
  </si>
  <si>
    <t>ที่  แนวสะพาน</t>
  </si>
  <si>
    <t>หมายเลข</t>
  </si>
  <si>
    <t>B40</t>
  </si>
  <si>
    <t>0(R.1)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</si>
  <si>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</si>
  <si>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</si>
  <si>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P.81</t>
  </si>
  <si>
    <t>น้ำแม่กวง</t>
  </si>
  <si>
    <t>สันกำแพง</t>
  </si>
  <si>
    <t>นายกฤษดา ถาปัน</t>
  </si>
  <si>
    <t>บวกค้าง</t>
  </si>
  <si>
    <t>45(R.2)</t>
  </si>
  <si>
    <t>BM. หัวแผ่น7ม.</t>
  </si>
  <si>
    <t xml:space="preserve">( แผ่นที่  2  )   </t>
  </si>
  <si>
    <t>หัวแผ่น 7 ม.</t>
  </si>
  <si>
    <t>พ.ศ.        2562</t>
  </si>
  <si>
    <t>15.14-15.52</t>
  </si>
  <si>
    <r>
      <t xml:space="preserve">ตลิ่งฝั่งขวา      </t>
    </r>
    <r>
      <rPr>
        <b/>
        <sz val="16"/>
        <color rgb="FFFF0000"/>
        <rFont val="TH SarabunPSK"/>
        <family val="2"/>
      </rPr>
      <t>* BM. ใหม่</t>
    </r>
  </si>
  <si>
    <t xml:space="preserve">ตลิ่งฝั่งขวา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</si>
</sst>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theme="3" tint="0.39997558519241921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18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187" fontId="25" fillId="0" borderId="8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/>
    </xf>
    <xf numFmtId="187" fontId="2" fillId="0" borderId="45" xfId="1" applyNumberFormat="1" applyFont="1" applyFill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187" fontId="26" fillId="0" borderId="8" xfId="1" applyNumberFormat="1" applyFont="1" applyFill="1" applyBorder="1" applyAlignment="1">
      <alignment horizontal="center" vertical="center"/>
    </xf>
    <xf numFmtId="187" fontId="26" fillId="0" borderId="9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0" fontId="26" fillId="0" borderId="8" xfId="1" applyFont="1" applyFill="1" applyBorder="1" applyAlignment="1">
      <alignment horizontal="center" vertical="center"/>
    </xf>
    <xf numFmtId="187" fontId="8" fillId="0" borderId="8" xfId="2" applyNumberFormat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  <xf numFmtId="187" fontId="12" fillId="0" borderId="0" xfId="1" applyNumberFormat="1" applyFont="1" applyFill="1"/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32FB3174-D205-47F4-BF5E-45B0E38B9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opLeftCell="A7" zoomScaleNormal="100" workbookViewId="0">
      <selection activeCell="K68" sqref="K68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5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5" ht="16.5" customHeight="1" x14ac:dyDescent="0.5">
      <c r="A2" s="1" t="s">
        <v>2</v>
      </c>
      <c r="B2" s="1"/>
      <c r="C2" s="1"/>
      <c r="D2" s="1"/>
      <c r="E2" s="1"/>
    </row>
    <row r="3" spans="1:15" ht="19.5" customHeight="1" x14ac:dyDescent="0.35">
      <c r="F3" s="154"/>
      <c r="G3" s="154"/>
      <c r="H3" s="154"/>
    </row>
    <row r="4" spans="1:15" ht="26.25" customHeight="1" x14ac:dyDescent="0.7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5" ht="24" customHeight="1" x14ac:dyDescent="0.55000000000000004">
      <c r="A5" s="4" t="s">
        <v>4</v>
      </c>
      <c r="B5" s="156" t="s">
        <v>82</v>
      </c>
      <c r="C5" s="156"/>
      <c r="D5" s="5" t="s">
        <v>5</v>
      </c>
      <c r="E5" s="156" t="s">
        <v>81</v>
      </c>
      <c r="F5" s="156"/>
      <c r="G5" s="5" t="s">
        <v>6</v>
      </c>
      <c r="H5" s="156" t="s">
        <v>83</v>
      </c>
      <c r="I5" s="156"/>
      <c r="J5" s="5" t="s">
        <v>7</v>
      </c>
      <c r="K5" s="156" t="s">
        <v>74</v>
      </c>
      <c r="L5" s="156"/>
      <c r="M5" s="4" t="s">
        <v>8</v>
      </c>
    </row>
    <row r="6" spans="1:15" ht="27" customHeight="1" x14ac:dyDescent="0.55000000000000004">
      <c r="A6" s="6" t="s">
        <v>9</v>
      </c>
      <c r="B6" s="164" t="s">
        <v>80</v>
      </c>
      <c r="C6" s="165"/>
      <c r="D6" s="165"/>
      <c r="E6" s="165"/>
      <c r="F6" s="165"/>
      <c r="G6" s="5" t="s">
        <v>10</v>
      </c>
      <c r="H6" s="166" t="s">
        <v>92</v>
      </c>
      <c r="I6" s="166"/>
      <c r="J6" s="166"/>
      <c r="K6" s="166"/>
      <c r="L6" s="166"/>
      <c r="M6" s="166"/>
    </row>
    <row r="7" spans="1:15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5" ht="21.75" x14ac:dyDescent="0.5">
      <c r="A8" s="157" t="s">
        <v>11</v>
      </c>
      <c r="B8" s="159" t="s">
        <v>12</v>
      </c>
      <c r="C8" s="159"/>
      <c r="D8" s="160" t="s">
        <v>13</v>
      </c>
      <c r="E8" s="161"/>
      <c r="F8" s="9" t="s">
        <v>14</v>
      </c>
      <c r="G8" s="159" t="s">
        <v>15</v>
      </c>
      <c r="H8" s="159"/>
      <c r="I8" s="159"/>
      <c r="J8" s="159" t="s">
        <v>16</v>
      </c>
      <c r="K8" s="159"/>
      <c r="L8" s="157" t="s">
        <v>17</v>
      </c>
      <c r="M8" s="157"/>
      <c r="N8" s="10"/>
    </row>
    <row r="9" spans="1:15" ht="21.75" x14ac:dyDescent="0.5">
      <c r="A9" s="158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58"/>
      <c r="M9" s="158"/>
    </row>
    <row r="10" spans="1:15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1.22</v>
      </c>
      <c r="H10" s="14"/>
      <c r="I10" s="14"/>
      <c r="J10" s="14"/>
      <c r="K10" s="14"/>
      <c r="L10" s="14"/>
      <c r="M10" s="15">
        <v>297.07</v>
      </c>
      <c r="N10" s="185">
        <f>M10+G10</f>
        <v>298.29000000000002</v>
      </c>
    </row>
    <row r="11" spans="1:15" ht="17.100000000000001" customHeight="1" x14ac:dyDescent="0.35">
      <c r="A11" s="16"/>
      <c r="B11" s="16">
        <v>-50</v>
      </c>
      <c r="C11" s="16"/>
      <c r="D11" s="16"/>
      <c r="E11" s="16"/>
      <c r="F11" s="16"/>
      <c r="G11" s="17"/>
      <c r="H11" s="17">
        <v>1.508</v>
      </c>
      <c r="I11" s="17"/>
      <c r="J11" s="17"/>
      <c r="K11" s="17">
        <f>G10-H11</f>
        <v>-0.28800000000000003</v>
      </c>
      <c r="L11" s="17"/>
      <c r="M11" s="17">
        <f>M10:N10+K11</f>
        <v>296.78199999999998</v>
      </c>
      <c r="O11" s="18"/>
    </row>
    <row r="12" spans="1:15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1.4710000000000001</v>
      </c>
      <c r="I12" s="17"/>
      <c r="J12" s="17">
        <f>H11-H12</f>
        <v>3.6999999999999922E-2</v>
      </c>
      <c r="K12" s="17"/>
      <c r="L12" s="17"/>
      <c r="M12" s="17">
        <f>M11:N11+J12</f>
        <v>296.81899999999996</v>
      </c>
    </row>
    <row r="13" spans="1:15" ht="17.100000000000001" customHeight="1" x14ac:dyDescent="0.35">
      <c r="A13" s="16"/>
      <c r="B13" s="16">
        <v>-30</v>
      </c>
      <c r="C13" s="16"/>
      <c r="D13" s="16"/>
      <c r="E13" s="16"/>
      <c r="F13" s="16"/>
      <c r="G13" s="17"/>
      <c r="H13" s="17">
        <v>1.4730000000000001</v>
      </c>
      <c r="I13" s="17"/>
      <c r="J13" s="17"/>
      <c r="K13" s="17">
        <f>H12-H13</f>
        <v>-2.0000000000000018E-3</v>
      </c>
      <c r="L13" s="17"/>
      <c r="M13" s="17">
        <f>M12:N12+K13</f>
        <v>296.81699999999995</v>
      </c>
    </row>
    <row r="14" spans="1:15" ht="17.100000000000001" customHeight="1" x14ac:dyDescent="0.35">
      <c r="A14" s="16"/>
      <c r="B14" s="16">
        <v>-20</v>
      </c>
      <c r="C14" s="16"/>
      <c r="D14" s="16"/>
      <c r="E14" s="16"/>
      <c r="F14" s="16"/>
      <c r="G14" s="17"/>
      <c r="H14" s="17">
        <v>1.4910000000000001</v>
      </c>
      <c r="I14" s="17"/>
      <c r="J14" s="17"/>
      <c r="K14" s="17">
        <f>H13-H14</f>
        <v>-1.8000000000000016E-2</v>
      </c>
      <c r="L14" s="17"/>
      <c r="M14" s="17">
        <f>M13:N13+K14</f>
        <v>296.79899999999998</v>
      </c>
    </row>
    <row r="15" spans="1:15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1.633</v>
      </c>
      <c r="I15" s="17"/>
      <c r="J15" s="17"/>
      <c r="K15" s="17">
        <f>H14-H15</f>
        <v>-0.1419999999999999</v>
      </c>
      <c r="L15" s="17"/>
      <c r="M15" s="17">
        <f>M14:N14+K15</f>
        <v>296.65699999999998</v>
      </c>
    </row>
    <row r="16" spans="1:15" ht="17.100000000000001" customHeight="1" x14ac:dyDescent="0.5">
      <c r="A16" s="148" t="s">
        <v>69</v>
      </c>
      <c r="B16" s="16"/>
      <c r="C16" s="16">
        <v>0</v>
      </c>
      <c r="D16" s="20"/>
      <c r="E16" s="20"/>
      <c r="F16" s="20"/>
      <c r="G16" s="17"/>
      <c r="H16" s="17">
        <f>N10-M16</f>
        <v>1.4430000000000405</v>
      </c>
      <c r="I16" s="17"/>
      <c r="J16" s="17">
        <f>H15-H16</f>
        <v>0.18999999999995953</v>
      </c>
      <c r="K16" s="17"/>
      <c r="L16" s="17"/>
      <c r="M16" s="145">
        <v>296.84699999999998</v>
      </c>
    </row>
    <row r="17" spans="1:13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2.6259999999999999</v>
      </c>
      <c r="I17" s="17"/>
      <c r="J17" s="17"/>
      <c r="K17" s="17">
        <f>H16-H17</f>
        <v>-1.1829999999999594</v>
      </c>
      <c r="L17" s="17"/>
      <c r="M17" s="17">
        <f t="shared" ref="M17:M23" si="0">M16:N16+K17</f>
        <v>295.66400000000004</v>
      </c>
    </row>
    <row r="18" spans="1:13" ht="17.100000000000001" customHeight="1" x14ac:dyDescent="0.35">
      <c r="A18" s="16"/>
      <c r="B18" s="16"/>
      <c r="C18" s="16">
        <v>2</v>
      </c>
      <c r="D18" s="20"/>
      <c r="E18" s="20"/>
      <c r="F18" s="20"/>
      <c r="G18" s="17"/>
      <c r="H18" s="17">
        <v>3.4009999999999998</v>
      </c>
      <c r="I18" s="17"/>
      <c r="J18" s="17"/>
      <c r="K18" s="17">
        <f>H17-H18</f>
        <v>-0.77499999999999991</v>
      </c>
      <c r="L18" s="17"/>
      <c r="M18" s="17">
        <f t="shared" si="0"/>
        <v>294.88900000000007</v>
      </c>
    </row>
    <row r="19" spans="1:13" ht="17.100000000000001" customHeight="1" x14ac:dyDescent="0.5">
      <c r="A19" s="19" t="s">
        <v>71</v>
      </c>
      <c r="B19" s="16"/>
      <c r="C19" s="16"/>
      <c r="D19" s="20"/>
      <c r="E19" s="20"/>
      <c r="F19" s="20"/>
      <c r="G19" s="17">
        <v>0.38300000000000001</v>
      </c>
      <c r="H19" s="17"/>
      <c r="I19" s="17">
        <v>3.9380000000000002</v>
      </c>
      <c r="J19" s="17"/>
      <c r="K19" s="17">
        <f>H18-I19</f>
        <v>-0.53700000000000037</v>
      </c>
      <c r="L19" s="17"/>
      <c r="M19" s="17">
        <f t="shared" si="0"/>
        <v>294.35200000000009</v>
      </c>
    </row>
    <row r="20" spans="1:13" ht="17.100000000000001" customHeight="1" x14ac:dyDescent="0.5">
      <c r="A20" s="19"/>
      <c r="B20" s="16"/>
      <c r="C20" s="16">
        <v>4</v>
      </c>
      <c r="D20" s="20"/>
      <c r="E20" s="20"/>
      <c r="F20" s="20"/>
      <c r="G20" s="17"/>
      <c r="H20" s="17">
        <v>0.94299999999999995</v>
      </c>
      <c r="I20" s="17"/>
      <c r="J20" s="17"/>
      <c r="K20" s="17">
        <f>G19-H20</f>
        <v>-0.55999999999999994</v>
      </c>
      <c r="L20" s="17"/>
      <c r="M20" s="17">
        <f t="shared" si="0"/>
        <v>293.79200000000009</v>
      </c>
    </row>
    <row r="21" spans="1:13" ht="17.100000000000001" customHeight="1" x14ac:dyDescent="0.35">
      <c r="A21" s="16"/>
      <c r="B21" s="16"/>
      <c r="C21" s="16">
        <v>6</v>
      </c>
      <c r="D21" s="20"/>
      <c r="E21" s="20"/>
      <c r="F21" s="20"/>
      <c r="G21" s="17"/>
      <c r="H21" s="17">
        <v>1.53</v>
      </c>
      <c r="I21" s="17"/>
      <c r="J21" s="17"/>
      <c r="K21" s="17">
        <f>H20-H21</f>
        <v>-0.58700000000000008</v>
      </c>
      <c r="L21" s="17"/>
      <c r="M21" s="17">
        <f t="shared" si="0"/>
        <v>293.2050000000001</v>
      </c>
    </row>
    <row r="22" spans="1:13" ht="17.100000000000001" customHeight="1" x14ac:dyDescent="0.35">
      <c r="A22" s="16"/>
      <c r="B22" s="16"/>
      <c r="C22" s="16">
        <v>8</v>
      </c>
      <c r="D22" s="20"/>
      <c r="E22" s="20"/>
      <c r="F22" s="20"/>
      <c r="G22" s="17"/>
      <c r="H22" s="17">
        <v>3.048</v>
      </c>
      <c r="I22" s="17"/>
      <c r="J22" s="17"/>
      <c r="K22" s="17">
        <f>H21-H22</f>
        <v>-1.518</v>
      </c>
      <c r="L22" s="17"/>
      <c r="M22" s="17">
        <f t="shared" si="0"/>
        <v>291.68700000000013</v>
      </c>
    </row>
    <row r="23" spans="1:13" ht="17.100000000000001" customHeight="1" x14ac:dyDescent="0.35">
      <c r="A23" s="121" t="s">
        <v>61</v>
      </c>
      <c r="B23" s="16"/>
      <c r="C23" s="16"/>
      <c r="D23" s="20"/>
      <c r="E23" s="20"/>
      <c r="F23" s="21"/>
      <c r="G23" s="17"/>
      <c r="H23" s="17">
        <v>3.8959999999999999</v>
      </c>
      <c r="I23" s="17"/>
      <c r="J23" s="17"/>
      <c r="K23" s="17">
        <f>H22-H23</f>
        <v>-0.84799999999999986</v>
      </c>
      <c r="L23" s="17"/>
      <c r="M23" s="134">
        <f t="shared" si="0"/>
        <v>290.83900000000011</v>
      </c>
    </row>
    <row r="24" spans="1:13" ht="17.100000000000001" customHeight="1" x14ac:dyDescent="0.35">
      <c r="A24" s="121"/>
      <c r="B24" s="16"/>
      <c r="C24" s="16">
        <v>10</v>
      </c>
      <c r="D24" s="20"/>
      <c r="E24" s="20"/>
      <c r="F24" s="21">
        <v>0.12</v>
      </c>
      <c r="G24" s="17"/>
      <c r="H24" s="17"/>
      <c r="I24" s="17"/>
      <c r="J24" s="17"/>
      <c r="K24" s="17"/>
      <c r="L24" s="17"/>
      <c r="M24" s="17">
        <f>M23:N23-F24</f>
        <v>290.71900000000011</v>
      </c>
    </row>
    <row r="25" spans="1:13" ht="17.100000000000001" customHeight="1" x14ac:dyDescent="0.35">
      <c r="A25" s="16"/>
      <c r="B25" s="16"/>
      <c r="C25" s="16">
        <v>12</v>
      </c>
      <c r="D25" s="20"/>
      <c r="E25" s="20"/>
      <c r="F25" s="21">
        <v>0.39</v>
      </c>
      <c r="G25" s="17"/>
      <c r="H25" s="17"/>
      <c r="I25" s="17"/>
      <c r="J25" s="17"/>
      <c r="K25" s="17"/>
      <c r="L25" s="17"/>
      <c r="M25" s="17">
        <f>M23-F25</f>
        <v>290.44900000000013</v>
      </c>
    </row>
    <row r="26" spans="1:13" ht="17.100000000000001" customHeight="1" x14ac:dyDescent="0.35">
      <c r="A26" s="16"/>
      <c r="B26" s="16"/>
      <c r="C26" s="16">
        <v>14</v>
      </c>
      <c r="D26" s="20"/>
      <c r="E26" s="20"/>
      <c r="F26" s="21">
        <v>0.52</v>
      </c>
      <c r="G26" s="17"/>
      <c r="H26" s="17"/>
      <c r="I26" s="17"/>
      <c r="J26" s="17"/>
      <c r="K26" s="17"/>
      <c r="L26" s="17"/>
      <c r="M26" s="17">
        <f>M23-F26</f>
        <v>290.31900000000013</v>
      </c>
    </row>
    <row r="27" spans="1:13" ht="17.100000000000001" customHeight="1" x14ac:dyDescent="0.35">
      <c r="A27" s="121"/>
      <c r="B27" s="16"/>
      <c r="C27" s="16">
        <v>16</v>
      </c>
      <c r="D27" s="20"/>
      <c r="E27" s="20"/>
      <c r="F27" s="21">
        <v>0.43</v>
      </c>
      <c r="G27" s="17"/>
      <c r="H27" s="17"/>
      <c r="I27" s="17"/>
      <c r="J27" s="17"/>
      <c r="K27" s="17"/>
      <c r="L27" s="17"/>
      <c r="M27" s="17">
        <f>M23-F27</f>
        <v>290.40900000000011</v>
      </c>
    </row>
    <row r="28" spans="1:13" ht="17.100000000000001" customHeight="1" x14ac:dyDescent="0.35">
      <c r="A28" s="16"/>
      <c r="B28" s="16"/>
      <c r="C28" s="16">
        <v>18</v>
      </c>
      <c r="D28" s="20"/>
      <c r="E28" s="20"/>
      <c r="F28" s="21">
        <v>0.1</v>
      </c>
      <c r="G28" s="17"/>
      <c r="H28" s="17"/>
      <c r="I28" s="17"/>
      <c r="J28" s="17"/>
      <c r="K28" s="17"/>
      <c r="L28" s="17"/>
      <c r="M28" s="17">
        <f>M23-F28</f>
        <v>290.73900000000009</v>
      </c>
    </row>
    <row r="29" spans="1:13" ht="17.100000000000001" customHeight="1" x14ac:dyDescent="0.35">
      <c r="A29" s="16"/>
      <c r="B29" s="16"/>
      <c r="C29" s="16">
        <v>20</v>
      </c>
      <c r="D29" s="20"/>
      <c r="E29" s="20"/>
      <c r="F29" s="21">
        <v>0.05</v>
      </c>
      <c r="G29" s="17"/>
      <c r="H29" s="17"/>
      <c r="I29" s="17"/>
      <c r="J29" s="17"/>
      <c r="K29" s="17"/>
      <c r="L29" s="17"/>
      <c r="M29" s="17">
        <f>M23-F29</f>
        <v>290.7890000000001</v>
      </c>
    </row>
    <row r="30" spans="1:13" ht="17.100000000000001" customHeight="1" x14ac:dyDescent="0.35">
      <c r="A30" s="22"/>
      <c r="B30" s="16"/>
      <c r="C30" s="16">
        <v>22</v>
      </c>
      <c r="D30" s="20"/>
      <c r="E30" s="20"/>
      <c r="F30" s="21">
        <v>0.22</v>
      </c>
      <c r="G30" s="17"/>
      <c r="H30" s="17"/>
      <c r="I30" s="17"/>
      <c r="J30" s="17"/>
      <c r="K30" s="17"/>
      <c r="L30" s="17"/>
      <c r="M30" s="17">
        <f>M23-F30</f>
        <v>290.61900000000009</v>
      </c>
    </row>
    <row r="31" spans="1:13" ht="17.100000000000001" customHeight="1" x14ac:dyDescent="0.35">
      <c r="A31" s="16"/>
      <c r="B31" s="16"/>
      <c r="C31" s="16">
        <v>24</v>
      </c>
      <c r="D31" s="20"/>
      <c r="E31" s="20"/>
      <c r="F31" s="21">
        <v>0.37</v>
      </c>
      <c r="G31" s="17"/>
      <c r="H31" s="17"/>
      <c r="I31" s="17"/>
      <c r="J31" s="17"/>
      <c r="K31" s="17"/>
      <c r="L31" s="17"/>
      <c r="M31" s="17">
        <f>M23-F31</f>
        <v>290.46900000000011</v>
      </c>
    </row>
    <row r="32" spans="1:13" ht="17.100000000000001" customHeight="1" x14ac:dyDescent="0.35">
      <c r="A32" s="16"/>
      <c r="B32" s="16"/>
      <c r="C32" s="16">
        <v>26</v>
      </c>
      <c r="D32" s="20"/>
      <c r="E32" s="20"/>
      <c r="F32" s="21">
        <v>0.54</v>
      </c>
      <c r="G32" s="17"/>
      <c r="H32" s="17"/>
      <c r="I32" s="17"/>
      <c r="J32" s="17"/>
      <c r="K32" s="17"/>
      <c r="L32" s="17"/>
      <c r="M32" s="17">
        <f>M23-F32</f>
        <v>290.29900000000009</v>
      </c>
    </row>
    <row r="33" spans="1:15" ht="17.100000000000001" customHeight="1" x14ac:dyDescent="0.35">
      <c r="A33" s="16"/>
      <c r="B33" s="16"/>
      <c r="C33" s="16">
        <v>28</v>
      </c>
      <c r="D33" s="20"/>
      <c r="E33" s="20"/>
      <c r="F33" s="21">
        <v>0.23</v>
      </c>
      <c r="G33" s="17"/>
      <c r="H33" s="17"/>
      <c r="I33" s="17"/>
      <c r="J33" s="17"/>
      <c r="K33" s="17"/>
      <c r="L33" s="17"/>
      <c r="M33" s="17">
        <f>M23-F33</f>
        <v>290.60900000000009</v>
      </c>
    </row>
    <row r="34" spans="1:15" ht="17.100000000000001" customHeight="1" x14ac:dyDescent="0.35">
      <c r="A34" s="16"/>
      <c r="B34" s="16"/>
      <c r="C34" s="16">
        <v>30</v>
      </c>
      <c r="D34" s="20"/>
      <c r="E34" s="20"/>
      <c r="F34" s="21">
        <v>0.2</v>
      </c>
      <c r="G34" s="17"/>
      <c r="H34" s="17"/>
      <c r="I34" s="17"/>
      <c r="J34" s="17"/>
      <c r="L34" s="17"/>
      <c r="M34" s="17">
        <f>M23-F34</f>
        <v>290.63900000000012</v>
      </c>
    </row>
    <row r="35" spans="1:15" ht="17.100000000000001" customHeight="1" x14ac:dyDescent="0.5">
      <c r="A35" s="19"/>
      <c r="B35" s="16"/>
      <c r="C35" s="16">
        <v>32</v>
      </c>
      <c r="D35" s="20"/>
      <c r="E35" s="20"/>
      <c r="F35" s="21"/>
      <c r="G35" s="17"/>
      <c r="H35" s="17">
        <v>3.7109999999999999</v>
      </c>
      <c r="I35" s="17"/>
      <c r="J35" s="17">
        <f>H23-H35</f>
        <v>0.18500000000000005</v>
      </c>
      <c r="K35" s="17"/>
      <c r="L35" s="17"/>
      <c r="M35" s="17">
        <f>M23+J35</f>
        <v>291.02400000000011</v>
      </c>
    </row>
    <row r="36" spans="1:15" ht="17.100000000000001" customHeight="1" x14ac:dyDescent="0.5">
      <c r="A36" s="19"/>
      <c r="B36" s="16"/>
      <c r="C36" s="16">
        <v>34</v>
      </c>
      <c r="D36" s="20"/>
      <c r="E36" s="20"/>
      <c r="F36" s="21"/>
      <c r="G36" s="17"/>
      <c r="H36" s="17">
        <v>2.9860000000000002</v>
      </c>
      <c r="I36" s="17"/>
      <c r="J36" s="17">
        <f>H35-H36</f>
        <v>0.72499999999999964</v>
      </c>
      <c r="K36" s="17"/>
      <c r="L36" s="17"/>
      <c r="M36" s="17">
        <f>M35:N35+J36</f>
        <v>291.74900000000014</v>
      </c>
    </row>
    <row r="37" spans="1:15" ht="17.100000000000001" customHeight="1" x14ac:dyDescent="0.5">
      <c r="A37" s="19"/>
      <c r="B37" s="16"/>
      <c r="C37" s="16">
        <v>36</v>
      </c>
      <c r="D37" s="20"/>
      <c r="E37" s="20"/>
      <c r="F37" s="21"/>
      <c r="G37" s="17"/>
      <c r="H37" s="17">
        <v>1.6020000000000001</v>
      </c>
      <c r="I37" s="17"/>
      <c r="J37" s="17">
        <f>H36-H37</f>
        <v>1.3840000000000001</v>
      </c>
      <c r="K37" s="17"/>
      <c r="L37" s="17"/>
      <c r="M37" s="17">
        <f>M36:N36+J37</f>
        <v>293.13300000000015</v>
      </c>
    </row>
    <row r="38" spans="1:15" ht="17.100000000000001" customHeight="1" x14ac:dyDescent="0.35">
      <c r="A38" s="16"/>
      <c r="B38" s="16"/>
      <c r="C38" s="16">
        <v>38</v>
      </c>
      <c r="D38" s="20"/>
      <c r="E38" s="20"/>
      <c r="F38" s="21"/>
      <c r="G38" s="17"/>
      <c r="H38" s="17">
        <v>1.2929999999999999</v>
      </c>
      <c r="I38" s="17"/>
      <c r="J38" s="17">
        <f>H37-H38</f>
        <v>0.30900000000000016</v>
      </c>
      <c r="K38" s="17"/>
      <c r="L38" s="17"/>
      <c r="M38" s="17">
        <f>M37:N37+J38</f>
        <v>293.44200000000018</v>
      </c>
    </row>
    <row r="39" spans="1:15" ht="17.100000000000001" customHeight="1" x14ac:dyDescent="0.35">
      <c r="A39" s="16"/>
      <c r="B39" s="16"/>
      <c r="C39" s="16">
        <v>40</v>
      </c>
      <c r="D39" s="20"/>
      <c r="E39" s="20"/>
      <c r="F39" s="21"/>
      <c r="G39" s="17"/>
      <c r="H39" s="17">
        <v>0.79200000000000004</v>
      </c>
      <c r="I39" s="17"/>
      <c r="J39" s="17">
        <f>H38-H39</f>
        <v>0.50099999999999989</v>
      </c>
      <c r="K39" s="17"/>
      <c r="L39" s="17"/>
      <c r="M39" s="17">
        <f>M38:N38+J39</f>
        <v>293.94300000000015</v>
      </c>
    </row>
    <row r="40" spans="1:15" ht="17.100000000000001" customHeight="1" x14ac:dyDescent="0.5">
      <c r="A40" s="19"/>
      <c r="B40" s="16"/>
      <c r="C40" s="133">
        <v>42</v>
      </c>
      <c r="D40" s="20"/>
      <c r="E40" s="20"/>
      <c r="F40" s="21"/>
      <c r="G40" s="17"/>
      <c r="H40" s="17">
        <v>0.19900000000000001</v>
      </c>
      <c r="I40" s="17"/>
      <c r="J40" s="17">
        <f>H39-H40</f>
        <v>0.59299999999999997</v>
      </c>
      <c r="K40" s="17"/>
      <c r="L40" s="17"/>
      <c r="M40" s="17">
        <f>M39:N39+J40</f>
        <v>294.53600000000017</v>
      </c>
    </row>
    <row r="41" spans="1:15" ht="17.100000000000001" customHeight="1" x14ac:dyDescent="0.5">
      <c r="A41" s="19" t="s">
        <v>72</v>
      </c>
      <c r="B41" s="16"/>
      <c r="C41" s="16"/>
      <c r="D41" s="20"/>
      <c r="E41" s="20"/>
      <c r="F41" s="21"/>
      <c r="G41" s="17">
        <v>3.7930000000000001</v>
      </c>
      <c r="H41" s="17"/>
      <c r="I41" s="17">
        <v>0.24</v>
      </c>
      <c r="J41" s="17"/>
      <c r="K41" s="17">
        <f>H40-I41</f>
        <v>-4.0999999999999981E-2</v>
      </c>
      <c r="L41" s="17"/>
      <c r="M41" s="17">
        <f>M40:N40+K41</f>
        <v>294.49500000000018</v>
      </c>
      <c r="N41" s="185">
        <f>M41+G41</f>
        <v>298.28800000000018</v>
      </c>
      <c r="O41" s="18"/>
    </row>
    <row r="42" spans="1:15" ht="33" customHeight="1" x14ac:dyDescent="0.5">
      <c r="A42" s="33"/>
      <c r="B42" s="32" t="s">
        <v>25</v>
      </c>
      <c r="C42" s="162" t="s">
        <v>84</v>
      </c>
      <c r="D42" s="162"/>
      <c r="E42" s="162"/>
      <c r="F42" s="34" t="s">
        <v>26</v>
      </c>
      <c r="G42" s="32"/>
      <c r="H42" s="32" t="s">
        <v>27</v>
      </c>
      <c r="I42" s="162"/>
      <c r="J42" s="162"/>
      <c r="K42" s="162"/>
      <c r="L42" s="162"/>
      <c r="M42" s="35"/>
    </row>
    <row r="43" spans="1:15" ht="22.5" customHeight="1" x14ac:dyDescent="0.5">
      <c r="A43" s="35"/>
      <c r="B43" s="32" t="s">
        <v>28</v>
      </c>
      <c r="C43" s="163">
        <v>23019</v>
      </c>
      <c r="D43" s="162"/>
      <c r="E43" s="162"/>
      <c r="F43" s="32"/>
      <c r="G43" s="32"/>
      <c r="H43" s="32" t="s">
        <v>28</v>
      </c>
      <c r="I43" s="162"/>
      <c r="J43" s="162"/>
      <c r="K43" s="162"/>
      <c r="L43" s="162"/>
      <c r="M43" s="35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54"/>
      <c r="G46" s="154"/>
      <c r="H46" s="154"/>
    </row>
    <row r="47" spans="1:15" ht="26.25" customHeight="1" x14ac:dyDescent="0.7">
      <c r="A47" s="155" t="s">
        <v>3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</row>
    <row r="48" spans="1:15" ht="24" customHeight="1" x14ac:dyDescent="0.55000000000000004">
      <c r="A48" s="4" t="s">
        <v>4</v>
      </c>
      <c r="B48" s="156" t="s">
        <v>82</v>
      </c>
      <c r="C48" s="156"/>
      <c r="D48" s="143" t="s">
        <v>5</v>
      </c>
      <c r="E48" s="156" t="s">
        <v>81</v>
      </c>
      <c r="F48" s="156"/>
      <c r="G48" s="143" t="s">
        <v>6</v>
      </c>
      <c r="H48" s="156" t="s">
        <v>83</v>
      </c>
      <c r="I48" s="156"/>
      <c r="J48" s="143" t="s">
        <v>7</v>
      </c>
      <c r="K48" s="156" t="s">
        <v>74</v>
      </c>
      <c r="L48" s="156"/>
      <c r="M48" s="4" t="s">
        <v>88</v>
      </c>
    </row>
    <row r="49" spans="1:17" ht="27" customHeight="1" x14ac:dyDescent="0.55000000000000004">
      <c r="A49" s="142" t="s">
        <v>9</v>
      </c>
      <c r="B49" s="164" t="s">
        <v>80</v>
      </c>
      <c r="C49" s="165"/>
      <c r="D49" s="165"/>
      <c r="E49" s="165"/>
      <c r="F49" s="165"/>
      <c r="G49" s="143" t="s">
        <v>10</v>
      </c>
      <c r="H49" s="166" t="s">
        <v>93</v>
      </c>
      <c r="I49" s="166"/>
      <c r="J49" s="166"/>
      <c r="K49" s="166"/>
      <c r="L49" s="166"/>
      <c r="M49" s="166"/>
    </row>
    <row r="50" spans="1:17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7" ht="21.75" x14ac:dyDescent="0.5">
      <c r="A51" s="157" t="s">
        <v>11</v>
      </c>
      <c r="B51" s="159" t="s">
        <v>12</v>
      </c>
      <c r="C51" s="159"/>
      <c r="D51" s="160" t="s">
        <v>13</v>
      </c>
      <c r="E51" s="161"/>
      <c r="F51" s="9" t="s">
        <v>14</v>
      </c>
      <c r="G51" s="159" t="s">
        <v>15</v>
      </c>
      <c r="H51" s="159"/>
      <c r="I51" s="159"/>
      <c r="J51" s="159" t="s">
        <v>16</v>
      </c>
      <c r="K51" s="159"/>
      <c r="L51" s="157" t="s">
        <v>17</v>
      </c>
      <c r="M51" s="157"/>
      <c r="N51" s="10"/>
    </row>
    <row r="52" spans="1:17" ht="21.75" x14ac:dyDescent="0.5">
      <c r="A52" s="158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58"/>
      <c r="M52" s="158"/>
    </row>
    <row r="53" spans="1:17" ht="17.100000000000001" customHeight="1" x14ac:dyDescent="0.5">
      <c r="A53" s="13"/>
      <c r="B53" s="13"/>
      <c r="C53" s="13">
        <v>44</v>
      </c>
      <c r="D53" s="124"/>
      <c r="E53" s="124"/>
      <c r="F53" s="125"/>
      <c r="G53" s="14"/>
      <c r="H53" s="14">
        <v>2.8010000000000002</v>
      </c>
      <c r="I53" s="14"/>
      <c r="J53" s="135">
        <f>G41-H53</f>
        <v>0.99199999999999999</v>
      </c>
      <c r="K53" s="14"/>
      <c r="L53" s="14"/>
      <c r="M53" s="14">
        <f>M41+J53</f>
        <v>295.48700000000019</v>
      </c>
      <c r="O53" s="18"/>
    </row>
    <row r="54" spans="1:17" ht="17.100000000000001" customHeight="1" x14ac:dyDescent="0.5">
      <c r="A54" s="19" t="s">
        <v>70</v>
      </c>
      <c r="B54" s="16"/>
      <c r="C54" s="16">
        <v>45</v>
      </c>
      <c r="D54" s="20"/>
      <c r="E54" s="20"/>
      <c r="F54" s="21"/>
      <c r="G54" s="17"/>
      <c r="H54" s="17">
        <v>2.488</v>
      </c>
      <c r="I54" s="17"/>
      <c r="J54" s="17">
        <f>H53-H54</f>
        <v>0.31300000000000017</v>
      </c>
      <c r="K54" s="17"/>
      <c r="L54" s="17"/>
      <c r="M54" s="17">
        <f>M53:N53+J54</f>
        <v>295.80000000000018</v>
      </c>
      <c r="O54" s="18"/>
    </row>
    <row r="55" spans="1:17" ht="17.100000000000001" customHeight="1" x14ac:dyDescent="0.5">
      <c r="A55" s="148" t="s">
        <v>73</v>
      </c>
      <c r="B55" s="27"/>
      <c r="C55" s="27">
        <v>45</v>
      </c>
      <c r="D55" s="28"/>
      <c r="E55" s="28"/>
      <c r="F55" s="29"/>
      <c r="G55" s="30"/>
      <c r="H55" s="30">
        <f>N41-M55</f>
        <v>1.429000000000201</v>
      </c>
      <c r="I55" s="30"/>
      <c r="J55" s="30">
        <f>H54-H55</f>
        <v>1.058999999999799</v>
      </c>
      <c r="K55" s="30"/>
      <c r="L55" s="30"/>
      <c r="M55" s="146">
        <v>296.85899999999998</v>
      </c>
      <c r="O55" s="18"/>
    </row>
    <row r="56" spans="1:17" ht="17.100000000000001" customHeight="1" x14ac:dyDescent="0.35">
      <c r="A56" s="16"/>
      <c r="B56" s="16"/>
      <c r="C56" s="16">
        <v>50</v>
      </c>
      <c r="D56" s="16"/>
      <c r="E56" s="16"/>
      <c r="F56" s="20"/>
      <c r="G56" s="20"/>
      <c r="H56" s="17">
        <v>1.4410000000000001</v>
      </c>
      <c r="I56" s="17"/>
      <c r="J56" s="17"/>
      <c r="K56" s="17">
        <f>H55-H56</f>
        <v>-1.199999999979906E-2</v>
      </c>
      <c r="L56" s="17"/>
      <c r="M56" s="17">
        <f>M55:N55+K56</f>
        <v>296.84700000000021</v>
      </c>
      <c r="N56" s="17"/>
      <c r="O56" s="17"/>
    </row>
    <row r="57" spans="1:17" ht="17.100000000000001" customHeight="1" x14ac:dyDescent="0.35">
      <c r="A57" s="16"/>
      <c r="B57" s="16"/>
      <c r="C57" s="16">
        <v>60</v>
      </c>
      <c r="D57" s="20"/>
      <c r="E57" s="16"/>
      <c r="F57" s="16"/>
      <c r="G57" s="16"/>
      <c r="H57" s="16">
        <v>1.492</v>
      </c>
      <c r="I57" s="20"/>
      <c r="J57" s="21"/>
      <c r="K57" s="17">
        <f>H56-H57</f>
        <v>-5.0999999999999934E-2</v>
      </c>
      <c r="L57" s="17"/>
      <c r="M57" s="17">
        <f>M56:N56+K57</f>
        <v>296.79600000000022</v>
      </c>
      <c r="N57" s="17"/>
      <c r="O57" s="17"/>
      <c r="P57" s="17"/>
      <c r="Q57" s="17"/>
    </row>
    <row r="58" spans="1:17" ht="17.100000000000001" customHeight="1" x14ac:dyDescent="0.35">
      <c r="A58" s="16"/>
      <c r="B58" s="16"/>
      <c r="C58" s="16">
        <v>70</v>
      </c>
      <c r="D58" s="20"/>
      <c r="E58" s="20"/>
      <c r="F58" s="21"/>
      <c r="G58" s="30"/>
      <c r="H58" s="30">
        <v>1.548</v>
      </c>
      <c r="I58" s="30"/>
      <c r="J58" s="30"/>
      <c r="K58" s="30">
        <f>H57-H58</f>
        <v>-5.600000000000005E-2</v>
      </c>
      <c r="L58" s="30"/>
      <c r="M58" s="30">
        <f>M57:N57+K58</f>
        <v>296.74000000000024</v>
      </c>
      <c r="O58" s="18"/>
    </row>
    <row r="59" spans="1:17" ht="17.100000000000001" customHeight="1" x14ac:dyDescent="0.35">
      <c r="A59" s="16"/>
      <c r="B59" s="16"/>
      <c r="C59" s="16">
        <v>80</v>
      </c>
      <c r="D59" s="20"/>
      <c r="E59" s="20"/>
      <c r="F59" s="21"/>
      <c r="G59" s="17"/>
      <c r="H59" s="17">
        <v>1.974</v>
      </c>
      <c r="I59" s="17"/>
      <c r="J59" s="17"/>
      <c r="K59" s="17">
        <f>H58-H59</f>
        <v>-0.42599999999999993</v>
      </c>
      <c r="L59" s="17"/>
      <c r="M59" s="17">
        <f>M58:N58+K59</f>
        <v>296.31400000000025</v>
      </c>
      <c r="O59" s="18"/>
    </row>
    <row r="60" spans="1:17" ht="17.100000000000001" customHeight="1" x14ac:dyDescent="0.35">
      <c r="A60" s="16"/>
      <c r="B60" s="16"/>
      <c r="C60" s="16">
        <v>90</v>
      </c>
      <c r="D60" s="20"/>
      <c r="E60" s="20"/>
      <c r="F60" s="21"/>
      <c r="G60" s="17"/>
      <c r="H60" s="17">
        <v>1.4790000000000001</v>
      </c>
      <c r="I60" s="17"/>
      <c r="J60" s="17">
        <f>H59-H60</f>
        <v>0.49499999999999988</v>
      </c>
      <c r="K60" s="17"/>
      <c r="L60" s="17"/>
      <c r="M60" s="17">
        <f>M59:N59+J60</f>
        <v>296.80900000000025</v>
      </c>
      <c r="O60" s="18"/>
    </row>
    <row r="61" spans="1:17" ht="17.100000000000001" customHeight="1" x14ac:dyDescent="0.35">
      <c r="A61" s="16"/>
      <c r="B61" s="147"/>
      <c r="C61" s="16">
        <v>100</v>
      </c>
      <c r="D61" s="20"/>
      <c r="E61" s="20"/>
      <c r="F61" s="21"/>
      <c r="G61" s="17"/>
      <c r="H61" s="17">
        <v>1.458</v>
      </c>
      <c r="I61" s="17"/>
      <c r="J61" s="17">
        <f>H60-H61</f>
        <v>2.100000000000013E-2</v>
      </c>
      <c r="K61" s="17"/>
      <c r="L61" s="17"/>
      <c r="M61" s="17">
        <f>M60:N60+J61</f>
        <v>296.83000000000027</v>
      </c>
      <c r="O61" s="18"/>
    </row>
    <row r="62" spans="1:17" ht="17.100000000000001" customHeight="1" x14ac:dyDescent="0.35">
      <c r="A62" s="16" t="s">
        <v>89</v>
      </c>
      <c r="B62" s="16"/>
      <c r="C62" s="16"/>
      <c r="D62" s="20"/>
      <c r="E62" s="20"/>
      <c r="F62" s="21"/>
      <c r="G62" s="17"/>
      <c r="H62" s="17">
        <v>1.369</v>
      </c>
      <c r="I62" s="17"/>
      <c r="J62" s="17">
        <f>H61-H62</f>
        <v>8.8999999999999968E-2</v>
      </c>
      <c r="K62" s="17"/>
      <c r="L62" s="17"/>
      <c r="M62" s="17">
        <f>M61:N61+J62</f>
        <v>296.91900000000027</v>
      </c>
      <c r="O62" s="18"/>
    </row>
    <row r="63" spans="1:17" ht="17.100000000000001" customHeight="1" x14ac:dyDescent="0.35">
      <c r="A63" s="149" t="s">
        <v>24</v>
      </c>
      <c r="B63" s="144"/>
      <c r="C63" s="144"/>
      <c r="D63" s="24"/>
      <c r="E63" s="24"/>
      <c r="F63" s="25"/>
      <c r="G63" s="26"/>
      <c r="H63" s="26"/>
      <c r="I63" s="26">
        <v>1.218</v>
      </c>
      <c r="J63" s="26">
        <f>H62-I63</f>
        <v>0.15100000000000002</v>
      </c>
      <c r="K63" s="26"/>
      <c r="L63" s="26"/>
      <c r="M63" s="140">
        <f>M62:N62+J63</f>
        <v>297.07000000000028</v>
      </c>
      <c r="O63" s="18"/>
    </row>
    <row r="64" spans="1:17" ht="17.100000000000001" customHeight="1" x14ac:dyDescent="0.35">
      <c r="A64" s="27"/>
      <c r="B64" s="27"/>
      <c r="C64" s="27"/>
      <c r="D64" s="28"/>
      <c r="E64" s="28"/>
      <c r="F64" s="29"/>
      <c r="G64" s="14">
        <f>G41+G19+G10</f>
        <v>5.3959999999999999</v>
      </c>
      <c r="H64" s="14"/>
      <c r="I64" s="14">
        <f>I63:J63+I41+I19</f>
        <v>5.3959999999999999</v>
      </c>
      <c r="J64" s="14">
        <f>J63:K63+J62+J61+J60+J55+J54+J53+J40+J39+J38+J37+J36+J35+J16+J12</f>
        <v>7.0439999999997589</v>
      </c>
      <c r="K64" s="14">
        <f>K59+K58+K57+K56+K41+K23+K22+K21+K20+K19+K18+K17+K15+K14+K13+K11</f>
        <v>-7.0439999999997571</v>
      </c>
      <c r="L64" s="14"/>
      <c r="M64" s="14">
        <v>297.07</v>
      </c>
      <c r="O64" s="18"/>
    </row>
    <row r="65" spans="1:15" ht="17.100000000000001" customHeight="1" x14ac:dyDescent="0.35">
      <c r="A65" s="16"/>
      <c r="B65" s="16"/>
      <c r="C65" s="16"/>
      <c r="D65" s="20"/>
      <c r="E65" s="20"/>
      <c r="F65" s="21"/>
      <c r="G65" s="26">
        <v>-5.3959999999999999</v>
      </c>
      <c r="H65" s="26"/>
      <c r="I65" s="26"/>
      <c r="J65" s="26">
        <v>-7.0439999999999996</v>
      </c>
      <c r="K65" s="26"/>
      <c r="L65" s="26"/>
      <c r="M65" s="26">
        <v>297.07</v>
      </c>
      <c r="O65" s="18"/>
    </row>
    <row r="66" spans="1:15" ht="17.100000000000001" customHeight="1" thickBot="1" x14ac:dyDescent="0.4">
      <c r="A66" s="16"/>
      <c r="B66" s="16"/>
      <c r="C66" s="16"/>
      <c r="D66" s="20"/>
      <c r="E66" s="20"/>
      <c r="F66" s="21"/>
      <c r="G66" s="139">
        <v>0</v>
      </c>
      <c r="H66" s="139"/>
      <c r="I66" s="139"/>
      <c r="J66" s="139">
        <v>0</v>
      </c>
      <c r="K66" s="139"/>
      <c r="L66" s="139"/>
      <c r="M66" s="139">
        <v>0</v>
      </c>
      <c r="O66" s="18"/>
    </row>
    <row r="67" spans="1:15" ht="17.100000000000001" customHeight="1" thickTop="1" x14ac:dyDescent="0.35">
      <c r="A67" s="16"/>
      <c r="B67" s="16"/>
      <c r="C67" s="16"/>
      <c r="D67" s="20"/>
      <c r="E67" s="20"/>
      <c r="F67" s="21"/>
      <c r="G67" s="30"/>
      <c r="H67" s="30"/>
      <c r="I67" s="30"/>
      <c r="J67" s="30"/>
      <c r="K67" s="30"/>
      <c r="L67" s="30"/>
      <c r="M67" s="30"/>
      <c r="O67" s="18"/>
    </row>
    <row r="68" spans="1:15" ht="17.100000000000001" customHeight="1" x14ac:dyDescent="0.35">
      <c r="A68" s="16"/>
      <c r="B68" s="16"/>
      <c r="C68" s="16"/>
      <c r="D68" s="20"/>
      <c r="E68" s="20"/>
      <c r="F68" s="21"/>
      <c r="G68" s="17"/>
      <c r="H68" s="17"/>
      <c r="I68" s="17"/>
      <c r="J68" s="17"/>
      <c r="K68" s="17"/>
      <c r="L68" s="17"/>
      <c r="M68" s="17"/>
      <c r="O68" s="18"/>
    </row>
    <row r="69" spans="1:15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</row>
    <row r="70" spans="1:15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5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5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5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5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5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5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5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5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5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5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35">
      <c r="A81" s="16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7.100000000000001" customHeight="1" x14ac:dyDescent="0.35">
      <c r="A84" s="16"/>
      <c r="B84" s="16"/>
      <c r="C84" s="16"/>
      <c r="D84" s="20"/>
      <c r="E84" s="20"/>
      <c r="F84" s="21"/>
      <c r="G84" s="17"/>
      <c r="H84" s="17"/>
      <c r="I84" s="17"/>
      <c r="J84" s="17"/>
      <c r="K84" s="17"/>
      <c r="L84" s="17"/>
      <c r="M84" s="17"/>
      <c r="O84" s="18"/>
    </row>
    <row r="85" spans="1:15" ht="33" customHeight="1" x14ac:dyDescent="0.5">
      <c r="A85" s="141"/>
      <c r="B85" s="32" t="s">
        <v>25</v>
      </c>
      <c r="C85" s="162" t="s">
        <v>84</v>
      </c>
      <c r="D85" s="162"/>
      <c r="E85" s="162"/>
      <c r="F85" s="34" t="s">
        <v>26</v>
      </c>
      <c r="G85" s="32"/>
      <c r="H85" s="32" t="s">
        <v>27</v>
      </c>
      <c r="I85" s="162"/>
      <c r="J85" s="162"/>
      <c r="K85" s="162"/>
      <c r="L85" s="162"/>
      <c r="M85" s="35"/>
    </row>
    <row r="86" spans="1:15" ht="22.5" customHeight="1" x14ac:dyDescent="0.5">
      <c r="A86" s="35"/>
      <c r="B86" s="32" t="s">
        <v>28</v>
      </c>
      <c r="C86" s="163">
        <v>23019</v>
      </c>
      <c r="D86" s="162"/>
      <c r="E86" s="162"/>
      <c r="F86" s="32"/>
      <c r="G86" s="32"/>
      <c r="H86" s="32" t="s">
        <v>28</v>
      </c>
      <c r="I86" s="162"/>
      <c r="J86" s="162"/>
      <c r="K86" s="162"/>
      <c r="L86" s="162"/>
      <c r="M86" s="35"/>
    </row>
    <row r="87" spans="1:15" ht="17.100000000000001" customHeight="1" x14ac:dyDescent="0.35">
      <c r="A87" s="16"/>
      <c r="B87" s="16"/>
      <c r="C87" s="16"/>
      <c r="D87" s="20"/>
      <c r="E87" s="20"/>
      <c r="F87" s="21"/>
      <c r="G87" s="17"/>
      <c r="H87" s="17"/>
      <c r="I87" s="17"/>
      <c r="J87" s="17"/>
      <c r="K87" s="17"/>
      <c r="L87" s="17"/>
      <c r="M87" s="17"/>
      <c r="O87" s="18"/>
    </row>
    <row r="88" spans="1:15" ht="17.100000000000001" customHeight="1" x14ac:dyDescent="0.35">
      <c r="A88" s="16"/>
      <c r="B88" s="16"/>
      <c r="C88" s="16"/>
      <c r="D88" s="20"/>
      <c r="E88" s="20"/>
      <c r="F88" s="21"/>
      <c r="G88" s="17"/>
      <c r="H88" s="17"/>
      <c r="I88" s="17"/>
      <c r="J88" s="17"/>
      <c r="K88" s="17"/>
      <c r="L88" s="17"/>
      <c r="M88" s="17"/>
      <c r="O88" s="18"/>
    </row>
    <row r="89" spans="1:15" ht="17.100000000000001" customHeight="1" x14ac:dyDescent="0.35">
      <c r="A89" s="16"/>
      <c r="B89" s="16"/>
      <c r="C89" s="16"/>
      <c r="D89" s="20"/>
      <c r="E89" s="20"/>
      <c r="F89" s="21"/>
      <c r="G89" s="17"/>
      <c r="H89" s="17"/>
      <c r="I89" s="17"/>
      <c r="J89" s="17"/>
      <c r="K89" s="17"/>
      <c r="L89" s="17"/>
      <c r="M89" s="17"/>
      <c r="O89" s="18"/>
    </row>
    <row r="90" spans="1:15" ht="17.100000000000001" customHeight="1" x14ac:dyDescent="0.35">
      <c r="A90" s="136"/>
      <c r="B90" s="136"/>
      <c r="C90" s="136"/>
      <c r="D90" s="24"/>
      <c r="E90" s="24"/>
      <c r="F90" s="25"/>
      <c r="G90" s="26"/>
      <c r="H90" s="26"/>
      <c r="I90" s="26"/>
      <c r="J90" s="26"/>
      <c r="K90" s="26"/>
      <c r="L90" s="26"/>
      <c r="M90" s="26"/>
      <c r="O90" s="18"/>
    </row>
    <row r="91" spans="1:15" ht="16.5" customHeight="1" x14ac:dyDescent="0.35">
      <c r="A91" s="16"/>
      <c r="B91" s="16"/>
      <c r="C91" s="16"/>
      <c r="D91" s="20"/>
      <c r="E91" s="20"/>
      <c r="F91" s="21"/>
      <c r="G91" s="17"/>
      <c r="H91" s="17"/>
      <c r="I91" s="17"/>
      <c r="J91" s="17"/>
      <c r="K91" s="17"/>
      <c r="L91" s="17"/>
      <c r="M91" s="17"/>
    </row>
    <row r="92" spans="1:15" ht="17.100000000000001" customHeight="1" x14ac:dyDescent="0.35">
      <c r="A92" s="16"/>
      <c r="B92" s="16"/>
      <c r="C92" s="16"/>
      <c r="D92" s="20"/>
      <c r="E92" s="20"/>
      <c r="F92" s="21"/>
      <c r="G92" s="17"/>
      <c r="H92" s="17"/>
      <c r="I92" s="17"/>
      <c r="J92" s="17"/>
      <c r="K92" s="17"/>
      <c r="L92" s="17"/>
      <c r="M92" s="17"/>
    </row>
    <row r="93" spans="1:15" ht="17.100000000000001" customHeight="1" x14ac:dyDescent="0.35">
      <c r="A93" s="16"/>
      <c r="B93" s="16"/>
      <c r="C93" s="16"/>
      <c r="D93" s="20"/>
      <c r="E93" s="20"/>
      <c r="F93" s="21"/>
      <c r="G93" s="17"/>
      <c r="H93" s="17"/>
      <c r="I93" s="17"/>
      <c r="J93" s="17"/>
      <c r="K93" s="17"/>
      <c r="L93" s="17"/>
      <c r="M93" s="17"/>
    </row>
    <row r="94" spans="1:15" ht="17.100000000000001" customHeight="1" x14ac:dyDescent="0.35">
      <c r="A94" s="16"/>
      <c r="B94" s="16"/>
      <c r="C94" s="16"/>
      <c r="D94" s="20"/>
      <c r="E94" s="20"/>
      <c r="F94" s="21"/>
      <c r="G94" s="17"/>
      <c r="H94" s="17"/>
      <c r="I94" s="17"/>
      <c r="K94" s="17"/>
      <c r="L94" s="17"/>
      <c r="M94" s="17"/>
    </row>
    <row r="95" spans="1:15" ht="17.100000000000001" customHeight="1" x14ac:dyDescent="0.35">
      <c r="A95" s="16"/>
      <c r="B95" s="16"/>
      <c r="C95" s="16"/>
      <c r="D95" s="20"/>
      <c r="E95" s="20"/>
      <c r="F95" s="21"/>
      <c r="G95" s="17"/>
      <c r="H95" s="17"/>
      <c r="I95" s="17"/>
      <c r="J95" s="17"/>
      <c r="K95" s="17"/>
      <c r="L95" s="17"/>
      <c r="M95" s="17"/>
    </row>
    <row r="96" spans="1:15" ht="17.100000000000001" customHeight="1" x14ac:dyDescent="0.35">
      <c r="A96" s="16"/>
      <c r="B96" s="16"/>
      <c r="C96" s="16"/>
      <c r="D96" s="20"/>
      <c r="E96" s="20"/>
      <c r="F96" s="21"/>
      <c r="G96" s="17"/>
      <c r="H96" s="17"/>
      <c r="I96" s="17"/>
      <c r="J96" s="17"/>
      <c r="K96" s="17"/>
      <c r="L96" s="17"/>
      <c r="M96" s="17"/>
    </row>
    <row r="97" spans="1:15" ht="17.100000000000001" customHeight="1" x14ac:dyDescent="0.35">
      <c r="A97" s="16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16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21"/>
      <c r="G101" s="17"/>
      <c r="H101" s="17"/>
      <c r="I101" s="17"/>
      <c r="J101" s="17"/>
      <c r="K101" s="17"/>
      <c r="L101" s="16"/>
      <c r="M101" s="17"/>
      <c r="O101" s="18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16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21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1"/>
      <c r="B110" s="16"/>
      <c r="C110" s="16"/>
      <c r="D110" s="16"/>
      <c r="E110" s="16"/>
      <c r="F110" s="16"/>
      <c r="G110" s="17"/>
      <c r="H110" s="17"/>
      <c r="I110" s="17"/>
      <c r="J110" s="17"/>
      <c r="K110" s="17"/>
      <c r="L110" s="16"/>
      <c r="M110" s="17"/>
    </row>
    <row r="111" spans="1:15" ht="17.100000000000001" customHeight="1" x14ac:dyDescent="0.35">
      <c r="A111" s="21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21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16"/>
      <c r="B115" s="16"/>
      <c r="C115" s="16"/>
      <c r="D115" s="16"/>
      <c r="E115" s="16"/>
      <c r="F115" s="21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16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16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  <c r="O117" s="18"/>
    </row>
    <row r="118" spans="1:15" ht="17.100000000000001" customHeight="1" x14ac:dyDescent="0.35">
      <c r="A118" s="16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3"/>
      <c r="B119" s="23"/>
      <c r="C119" s="23"/>
      <c r="D119" s="23"/>
      <c r="E119" s="23"/>
      <c r="F119" s="23"/>
      <c r="G119" s="26"/>
      <c r="H119" s="26"/>
      <c r="I119" s="26"/>
      <c r="J119" s="26"/>
      <c r="K119" s="26"/>
      <c r="L119" s="23"/>
      <c r="M119" s="26"/>
    </row>
    <row r="120" spans="1:15" ht="33" customHeight="1" x14ac:dyDescent="0.5">
      <c r="A120" s="31"/>
      <c r="B120" s="32" t="s">
        <v>25</v>
      </c>
      <c r="C120" s="162">
        <f>C76</f>
        <v>0</v>
      </c>
      <c r="D120" s="162"/>
      <c r="E120" s="162"/>
      <c r="F120" s="34" t="s">
        <v>26</v>
      </c>
      <c r="G120" s="32"/>
      <c r="H120" s="32" t="s">
        <v>27</v>
      </c>
      <c r="I120" s="162"/>
      <c r="J120" s="162"/>
      <c r="K120" s="162"/>
      <c r="L120" s="162"/>
      <c r="M120" s="35"/>
    </row>
    <row r="121" spans="1:15" ht="22.5" customHeight="1" x14ac:dyDescent="0.5">
      <c r="A121" s="35"/>
      <c r="B121" s="32" t="s">
        <v>28</v>
      </c>
      <c r="C121" s="163">
        <f>C77</f>
        <v>0</v>
      </c>
      <c r="D121" s="162"/>
      <c r="E121" s="162"/>
      <c r="F121" s="32"/>
      <c r="G121" s="32"/>
      <c r="H121" s="32" t="s">
        <v>28</v>
      </c>
      <c r="I121" s="162"/>
      <c r="J121" s="162"/>
      <c r="K121" s="162"/>
      <c r="L121" s="162"/>
      <c r="M121" s="35"/>
    </row>
  </sheetData>
  <mergeCells count="40">
    <mergeCell ref="C85:E85"/>
    <mergeCell ref="I85:L85"/>
    <mergeCell ref="C86:E86"/>
    <mergeCell ref="I86:L86"/>
    <mergeCell ref="K48:L48"/>
    <mergeCell ref="B49:F49"/>
    <mergeCell ref="H49:M49"/>
    <mergeCell ref="L51:M52"/>
    <mergeCell ref="A51:A52"/>
    <mergeCell ref="B51:C51"/>
    <mergeCell ref="D51:E51"/>
    <mergeCell ref="G51:I51"/>
    <mergeCell ref="J51:K51"/>
    <mergeCell ref="C120:E120"/>
    <mergeCell ref="I120:L120"/>
    <mergeCell ref="C121:E121"/>
    <mergeCell ref="I121:L121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</mergeCells>
  <pageMargins left="0.51181102362204722" right="0.11811023622047245" top="0.39370078740157483" bottom="0" header="0.11811023622047245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abSelected="1" topLeftCell="A19" zoomScaleNormal="100" workbookViewId="0">
      <selection activeCell="F30" sqref="F30"/>
    </sheetView>
  </sheetViews>
  <sheetFormatPr defaultRowHeight="15" x14ac:dyDescent="0.35"/>
  <cols>
    <col min="1" max="8" width="10.75" style="37" customWidth="1"/>
    <col min="9" max="9" width="6.5" style="37" customWidth="1"/>
    <col min="10" max="10" width="5.75" style="37" hidden="1" customWidth="1"/>
    <col min="11" max="11" width="9" style="37"/>
    <col min="12" max="12" width="6.5" style="37" customWidth="1"/>
    <col min="13" max="13" width="9.625" style="37" customWidth="1"/>
    <col min="14" max="16384" width="9" style="37"/>
  </cols>
  <sheetData>
    <row r="1" spans="1:13" ht="26.25" customHeight="1" x14ac:dyDescent="0.7">
      <c r="A1" s="36" t="s">
        <v>0</v>
      </c>
      <c r="H1" s="38" t="s">
        <v>29</v>
      </c>
    </row>
    <row r="2" spans="1:13" ht="23.25" customHeight="1" x14ac:dyDescent="0.5">
      <c r="A2" s="36" t="s">
        <v>2</v>
      </c>
    </row>
    <row r="4" spans="1:13" ht="33" customHeight="1" x14ac:dyDescent="0.7">
      <c r="A4" s="168" t="s">
        <v>30</v>
      </c>
      <c r="B4" s="168"/>
      <c r="C4" s="168"/>
      <c r="D4" s="168"/>
      <c r="E4" s="168"/>
      <c r="F4" s="168"/>
      <c r="G4" s="168"/>
      <c r="H4" s="168"/>
      <c r="I4" s="39"/>
      <c r="J4" s="39"/>
      <c r="K4" s="39"/>
      <c r="L4" s="39"/>
      <c r="M4" s="39"/>
    </row>
    <row r="5" spans="1:13" ht="24.6" customHeight="1" x14ac:dyDescent="0.35">
      <c r="A5" s="40" t="s">
        <v>31</v>
      </c>
      <c r="B5" s="41" t="s">
        <v>82</v>
      </c>
      <c r="C5" s="41" t="s">
        <v>5</v>
      </c>
      <c r="D5" s="41" t="str">
        <f>อท.15!E5</f>
        <v>P.81</v>
      </c>
      <c r="E5" s="40" t="s">
        <v>75</v>
      </c>
      <c r="G5" s="40" t="s">
        <v>32</v>
      </c>
      <c r="H5" s="40" t="s">
        <v>85</v>
      </c>
      <c r="I5" s="40"/>
    </row>
    <row r="6" spans="1:13" ht="24.6" customHeight="1" x14ac:dyDescent="0.5">
      <c r="A6" s="40" t="s">
        <v>33</v>
      </c>
      <c r="B6" s="41" t="s">
        <v>83</v>
      </c>
      <c r="C6" s="40" t="s">
        <v>34</v>
      </c>
      <c r="D6" s="42" t="s">
        <v>74</v>
      </c>
      <c r="E6" s="169" t="s">
        <v>35</v>
      </c>
      <c r="F6" s="169"/>
      <c r="G6" s="169" t="s">
        <v>36</v>
      </c>
      <c r="H6" s="169"/>
      <c r="I6" s="40"/>
      <c r="M6" s="44"/>
    </row>
    <row r="7" spans="1:13" ht="24.6" customHeight="1" x14ac:dyDescent="0.35">
      <c r="A7" s="40"/>
      <c r="B7" s="40"/>
      <c r="D7" s="40"/>
      <c r="E7" s="40"/>
      <c r="G7" s="169" t="s">
        <v>37</v>
      </c>
      <c r="H7" s="169"/>
      <c r="I7" s="40"/>
    </row>
    <row r="8" spans="1:13" ht="24.6" customHeight="1" x14ac:dyDescent="0.35">
      <c r="A8" s="40" t="s">
        <v>38</v>
      </c>
      <c r="B8" s="45">
        <v>23019</v>
      </c>
      <c r="C8" s="40" t="s">
        <v>39</v>
      </c>
      <c r="D8" s="40"/>
      <c r="E8" s="41" t="s">
        <v>87</v>
      </c>
      <c r="F8" s="46" t="s">
        <v>40</v>
      </c>
      <c r="G8" s="41"/>
      <c r="H8" s="40" t="s">
        <v>41</v>
      </c>
      <c r="I8" s="40"/>
    </row>
    <row r="9" spans="1:13" ht="24.6" customHeight="1" x14ac:dyDescent="0.35">
      <c r="A9" s="169"/>
      <c r="B9" s="169"/>
      <c r="C9" s="40" t="s">
        <v>42</v>
      </c>
      <c r="E9" s="169" t="s">
        <v>90</v>
      </c>
      <c r="F9" s="169"/>
      <c r="G9" s="169" t="s">
        <v>43</v>
      </c>
      <c r="H9" s="169"/>
      <c r="I9" s="41"/>
      <c r="J9" s="41"/>
    </row>
    <row r="10" spans="1:13" ht="24.6" customHeight="1" x14ac:dyDescent="0.35">
      <c r="A10" s="40"/>
      <c r="B10" s="40"/>
      <c r="C10" s="169" t="s">
        <v>44</v>
      </c>
      <c r="D10" s="169"/>
      <c r="E10" s="169"/>
      <c r="F10" s="169"/>
      <c r="G10" s="48" t="s">
        <v>76</v>
      </c>
      <c r="H10" s="43" t="s">
        <v>77</v>
      </c>
      <c r="I10" s="43"/>
      <c r="J10" s="40"/>
    </row>
    <row r="11" spans="1:13" ht="24.6" customHeight="1" x14ac:dyDescent="0.35">
      <c r="A11" s="40" t="s">
        <v>45</v>
      </c>
      <c r="B11" s="40"/>
      <c r="C11" s="47">
        <v>290.839</v>
      </c>
      <c r="D11" s="40" t="s">
        <v>46</v>
      </c>
      <c r="E11" s="41"/>
      <c r="F11" s="46" t="s">
        <v>47</v>
      </c>
      <c r="G11" s="48" t="s">
        <v>91</v>
      </c>
      <c r="H11" s="48"/>
      <c r="J11" s="37" t="e">
        <f>G10-H11</f>
        <v>#VALUE!</v>
      </c>
      <c r="L11" s="40"/>
      <c r="M11" s="40"/>
    </row>
    <row r="12" spans="1:13" ht="24.6" customHeight="1" x14ac:dyDescent="0.35">
      <c r="A12" s="40" t="s">
        <v>48</v>
      </c>
      <c r="B12" s="40"/>
      <c r="C12" s="40" t="s">
        <v>49</v>
      </c>
      <c r="D12" s="40" t="s">
        <v>50</v>
      </c>
      <c r="G12" s="40"/>
      <c r="H12" s="40"/>
      <c r="I12" s="40"/>
      <c r="J12" s="40"/>
      <c r="K12" s="40"/>
      <c r="L12" s="49"/>
      <c r="M12" s="40"/>
    </row>
    <row r="13" spans="1:13" ht="24.6" customHeight="1" x14ac:dyDescent="0.35">
      <c r="A13" s="40" t="s">
        <v>51</v>
      </c>
      <c r="B13" s="40"/>
      <c r="C13" s="40" t="s">
        <v>49</v>
      </c>
      <c r="D13" s="40" t="s">
        <v>50</v>
      </c>
      <c r="E13" s="40"/>
      <c r="G13" s="40"/>
      <c r="H13" s="40"/>
      <c r="I13" s="40"/>
      <c r="J13" s="40"/>
      <c r="K13" s="40"/>
      <c r="L13" s="49"/>
      <c r="M13" s="40"/>
    </row>
    <row r="14" spans="1:13" ht="26.25" customHeight="1" x14ac:dyDescent="0.35">
      <c r="A14" s="170" t="s">
        <v>79</v>
      </c>
      <c r="B14" s="170"/>
      <c r="C14" s="170"/>
      <c r="D14" s="170"/>
      <c r="E14" s="50" t="s">
        <v>27</v>
      </c>
      <c r="F14" s="50"/>
      <c r="G14" s="50"/>
      <c r="H14" s="118"/>
      <c r="I14" s="41"/>
      <c r="J14" s="40"/>
      <c r="K14" s="40"/>
      <c r="M14" s="40"/>
    </row>
    <row r="15" spans="1:13" ht="24.75" customHeight="1" x14ac:dyDescent="0.35">
      <c r="A15" s="51" t="s">
        <v>52</v>
      </c>
      <c r="B15" s="51" t="s">
        <v>53</v>
      </c>
      <c r="C15" s="51" t="s">
        <v>52</v>
      </c>
      <c r="D15" s="51" t="s">
        <v>53</v>
      </c>
      <c r="E15" s="51" t="s">
        <v>52</v>
      </c>
      <c r="F15" s="51" t="s">
        <v>53</v>
      </c>
      <c r="G15" s="51" t="s">
        <v>52</v>
      </c>
      <c r="H15" s="51" t="s">
        <v>53</v>
      </c>
      <c r="J15" s="40"/>
      <c r="K15" s="40"/>
      <c r="M15" s="40"/>
    </row>
    <row r="16" spans="1:13" ht="21.95" customHeight="1" x14ac:dyDescent="0.35">
      <c r="A16" s="52" t="s">
        <v>54</v>
      </c>
      <c r="B16" s="52" t="s">
        <v>55</v>
      </c>
      <c r="C16" s="52" t="s">
        <v>54</v>
      </c>
      <c r="D16" s="52" t="s">
        <v>55</v>
      </c>
      <c r="E16" s="52" t="s">
        <v>54</v>
      </c>
      <c r="F16" s="52" t="s">
        <v>55</v>
      </c>
      <c r="G16" s="52" t="s">
        <v>54</v>
      </c>
      <c r="H16" s="52" t="s">
        <v>55</v>
      </c>
      <c r="J16" s="40"/>
      <c r="K16" s="40"/>
      <c r="M16" s="40"/>
    </row>
    <row r="17" spans="1:13" ht="21.75" customHeight="1" x14ac:dyDescent="0.35">
      <c r="A17" s="53" t="s">
        <v>56</v>
      </c>
      <c r="B17" s="53"/>
      <c r="C17" s="53" t="s">
        <v>56</v>
      </c>
      <c r="D17" s="53"/>
      <c r="E17" s="53" t="s">
        <v>56</v>
      </c>
      <c r="F17" s="53"/>
      <c r="G17" s="53" t="s">
        <v>56</v>
      </c>
      <c r="H17" s="53"/>
      <c r="J17" s="40"/>
      <c r="K17" s="40"/>
      <c r="M17" s="40"/>
    </row>
    <row r="18" spans="1:13" ht="18" customHeight="1" x14ac:dyDescent="0.5">
      <c r="A18" s="54">
        <v>-50</v>
      </c>
      <c r="B18" s="55">
        <v>296.78199999999998</v>
      </c>
      <c r="C18" s="56">
        <v>26</v>
      </c>
      <c r="D18" s="55">
        <v>290.29899999999998</v>
      </c>
      <c r="E18" s="57"/>
      <c r="F18" s="58"/>
      <c r="G18" s="54"/>
      <c r="H18" s="59"/>
      <c r="J18" s="40"/>
      <c r="K18" s="119"/>
      <c r="M18" s="40"/>
    </row>
    <row r="19" spans="1:13" ht="18" customHeight="1" x14ac:dyDescent="0.5">
      <c r="A19" s="54">
        <v>-40</v>
      </c>
      <c r="B19" s="60">
        <v>296.81900000000002</v>
      </c>
      <c r="C19" s="54">
        <v>28</v>
      </c>
      <c r="D19" s="60">
        <v>290.60899999999998</v>
      </c>
      <c r="E19" s="54"/>
      <c r="F19" s="60"/>
      <c r="G19" s="57"/>
      <c r="H19" s="60"/>
      <c r="J19" s="40"/>
      <c r="K19" s="40"/>
      <c r="M19" s="40"/>
    </row>
    <row r="20" spans="1:13" ht="18" customHeight="1" x14ac:dyDescent="0.5">
      <c r="A20" s="16">
        <v>-30</v>
      </c>
      <c r="B20" s="60">
        <v>296.81700000000001</v>
      </c>
      <c r="C20" s="54">
        <v>30</v>
      </c>
      <c r="D20" s="60">
        <v>290.63900000000001</v>
      </c>
      <c r="E20" s="57"/>
      <c r="F20" s="60"/>
      <c r="G20" s="54"/>
      <c r="H20" s="60"/>
      <c r="J20" s="40"/>
      <c r="K20" s="119"/>
      <c r="M20" s="40"/>
    </row>
    <row r="21" spans="1:13" ht="18" customHeight="1" x14ac:dyDescent="0.5">
      <c r="A21" s="16">
        <v>-20</v>
      </c>
      <c r="B21" s="60">
        <v>296.79899999999998</v>
      </c>
      <c r="C21" s="16">
        <v>32</v>
      </c>
      <c r="D21" s="60">
        <v>291.024</v>
      </c>
      <c r="E21" s="54"/>
      <c r="F21" s="60"/>
      <c r="G21" s="57"/>
      <c r="H21" s="60"/>
      <c r="J21" s="40"/>
      <c r="K21" s="119"/>
      <c r="M21" s="40"/>
    </row>
    <row r="22" spans="1:13" ht="18" customHeight="1" x14ac:dyDescent="0.5">
      <c r="A22" s="16">
        <v>-10</v>
      </c>
      <c r="B22" s="60">
        <v>296.65699999999998</v>
      </c>
      <c r="C22" s="54">
        <v>34</v>
      </c>
      <c r="D22" s="60">
        <v>291.74900000000002</v>
      </c>
      <c r="E22" s="57"/>
      <c r="F22" s="60"/>
      <c r="G22" s="54"/>
      <c r="H22" s="60"/>
      <c r="J22" s="40"/>
      <c r="K22" s="119"/>
      <c r="M22" s="40"/>
    </row>
    <row r="23" spans="1:13" ht="18" customHeight="1" x14ac:dyDescent="0.5">
      <c r="A23" s="152" t="s">
        <v>78</v>
      </c>
      <c r="B23" s="150">
        <v>296.84699999999998</v>
      </c>
      <c r="C23" s="54">
        <v>36</v>
      </c>
      <c r="D23" s="60">
        <v>293.13299999999998</v>
      </c>
      <c r="E23" s="54"/>
      <c r="F23" s="60"/>
      <c r="G23" s="57"/>
      <c r="H23" s="60"/>
      <c r="K23" s="119"/>
      <c r="M23" s="40"/>
    </row>
    <row r="24" spans="1:13" ht="18" customHeight="1" x14ac:dyDescent="0.5">
      <c r="A24" s="16">
        <v>0</v>
      </c>
      <c r="B24" s="60">
        <v>295.66399999999999</v>
      </c>
      <c r="C24" s="54">
        <v>38</v>
      </c>
      <c r="D24" s="60">
        <v>293.44200000000001</v>
      </c>
      <c r="E24" s="57"/>
      <c r="F24" s="60"/>
      <c r="G24" s="57"/>
      <c r="H24" s="60"/>
      <c r="K24" s="119"/>
      <c r="M24" s="40"/>
    </row>
    <row r="25" spans="1:13" ht="18" customHeight="1" x14ac:dyDescent="0.5">
      <c r="A25" s="16">
        <v>2</v>
      </c>
      <c r="B25" s="60">
        <v>294.88900000000001</v>
      </c>
      <c r="C25" s="54">
        <v>40</v>
      </c>
      <c r="D25" s="60">
        <v>293.94299999999998</v>
      </c>
      <c r="E25" s="54"/>
      <c r="F25" s="60"/>
      <c r="G25" s="54"/>
      <c r="H25" s="60"/>
      <c r="K25" s="119"/>
      <c r="M25" s="40"/>
    </row>
    <row r="26" spans="1:13" ht="18" customHeight="1" x14ac:dyDescent="0.5">
      <c r="A26" s="16">
        <v>4</v>
      </c>
      <c r="B26" s="60">
        <v>293.79199999999997</v>
      </c>
      <c r="C26" s="54">
        <v>42</v>
      </c>
      <c r="D26" s="60">
        <v>294.536</v>
      </c>
      <c r="E26" s="57"/>
      <c r="F26" s="60"/>
      <c r="G26" s="57"/>
      <c r="H26" s="60"/>
      <c r="K26" s="119"/>
      <c r="M26" s="40"/>
    </row>
    <row r="27" spans="1:13" ht="18" customHeight="1" x14ac:dyDescent="0.5">
      <c r="A27" s="16">
        <v>6</v>
      </c>
      <c r="B27" s="60">
        <v>293.20499999999998</v>
      </c>
      <c r="C27" s="54">
        <v>44</v>
      </c>
      <c r="D27" s="60">
        <v>295.48700000000002</v>
      </c>
      <c r="E27" s="54"/>
      <c r="F27" s="60"/>
      <c r="G27" s="54"/>
      <c r="H27" s="60"/>
      <c r="K27" s="119"/>
      <c r="M27" s="120"/>
    </row>
    <row r="28" spans="1:13" ht="18" customHeight="1" x14ac:dyDescent="0.5">
      <c r="A28" s="16">
        <v>8</v>
      </c>
      <c r="B28" s="60">
        <v>291.68700000000001</v>
      </c>
      <c r="C28" s="16">
        <v>45</v>
      </c>
      <c r="D28" s="60">
        <v>295.8</v>
      </c>
      <c r="E28" s="54"/>
      <c r="F28" s="60"/>
      <c r="G28" s="57"/>
      <c r="H28" s="60"/>
      <c r="M28" s="122"/>
    </row>
    <row r="29" spans="1:13" ht="18" customHeight="1" x14ac:dyDescent="0.5">
      <c r="A29" s="121" t="s">
        <v>61</v>
      </c>
      <c r="B29" s="151">
        <v>290.839</v>
      </c>
      <c r="C29" s="152" t="s">
        <v>86</v>
      </c>
      <c r="D29" s="150">
        <v>296.85899999999998</v>
      </c>
      <c r="E29" s="54"/>
      <c r="F29" s="60"/>
      <c r="G29" s="54"/>
      <c r="H29" s="60"/>
      <c r="M29" s="122"/>
    </row>
    <row r="30" spans="1:13" ht="18" customHeight="1" x14ac:dyDescent="0.5">
      <c r="A30" s="16">
        <v>10</v>
      </c>
      <c r="B30" s="60">
        <v>290.71899999999999</v>
      </c>
      <c r="C30" s="54">
        <v>50</v>
      </c>
      <c r="D30" s="60">
        <v>296.84699999999998</v>
      </c>
      <c r="E30" s="54"/>
      <c r="F30" s="60"/>
      <c r="G30" s="54"/>
      <c r="H30" s="60"/>
      <c r="M30" s="122"/>
    </row>
    <row r="31" spans="1:13" ht="18" customHeight="1" x14ac:dyDescent="0.5">
      <c r="A31" s="16">
        <v>12</v>
      </c>
      <c r="B31" s="60">
        <v>290.44900000000001</v>
      </c>
      <c r="C31" s="54">
        <v>60</v>
      </c>
      <c r="D31" s="60">
        <v>296.79599999999999</v>
      </c>
      <c r="E31" s="54"/>
      <c r="F31" s="60"/>
      <c r="G31" s="54"/>
      <c r="H31" s="60"/>
      <c r="M31" s="122"/>
    </row>
    <row r="32" spans="1:13" ht="18" customHeight="1" x14ac:dyDescent="0.5">
      <c r="A32" s="16">
        <v>14</v>
      </c>
      <c r="B32" s="60">
        <v>290.31900000000002</v>
      </c>
      <c r="C32" s="54">
        <v>70</v>
      </c>
      <c r="D32" s="60">
        <v>296.74</v>
      </c>
      <c r="E32" s="54"/>
      <c r="F32" s="60"/>
      <c r="G32" s="54"/>
      <c r="H32" s="60"/>
      <c r="M32" s="122"/>
    </row>
    <row r="33" spans="1:16" ht="18" customHeight="1" x14ac:dyDescent="0.5">
      <c r="A33" s="16">
        <v>16</v>
      </c>
      <c r="B33" s="60">
        <v>290.40899999999999</v>
      </c>
      <c r="C33" s="54">
        <v>80</v>
      </c>
      <c r="D33" s="60">
        <v>296.31400000000002</v>
      </c>
      <c r="E33" s="54"/>
      <c r="F33" s="60"/>
      <c r="G33" s="54"/>
      <c r="H33" s="60"/>
      <c r="J33" s="122" t="e">
        <f>#REF!-H33</f>
        <v>#REF!</v>
      </c>
      <c r="K33" s="40"/>
      <c r="M33" s="122"/>
    </row>
    <row r="34" spans="1:16" ht="18" customHeight="1" x14ac:dyDescent="0.5">
      <c r="A34" s="16">
        <v>18</v>
      </c>
      <c r="B34" s="60">
        <v>290.73899999999998</v>
      </c>
      <c r="C34" s="54">
        <v>90</v>
      </c>
      <c r="D34" s="60">
        <v>296.80900000000003</v>
      </c>
      <c r="E34" s="54"/>
      <c r="F34" s="60"/>
      <c r="G34" s="54"/>
      <c r="H34" s="60"/>
      <c r="J34" s="122">
        <f t="shared" ref="J34" si="0">H33-H34</f>
        <v>0</v>
      </c>
      <c r="K34" s="40"/>
      <c r="M34" s="122"/>
    </row>
    <row r="35" spans="1:16" ht="18" customHeight="1" x14ac:dyDescent="0.5">
      <c r="A35" s="16">
        <v>20</v>
      </c>
      <c r="B35" s="60">
        <v>290.78899999999999</v>
      </c>
      <c r="C35" s="57">
        <v>100</v>
      </c>
      <c r="D35" s="60">
        <v>296.83</v>
      </c>
      <c r="E35" s="54"/>
      <c r="F35" s="60"/>
      <c r="G35" s="54"/>
      <c r="H35" s="60"/>
      <c r="J35" s="122">
        <f>H34-H35</f>
        <v>0</v>
      </c>
      <c r="K35" s="40"/>
      <c r="M35" s="122"/>
    </row>
    <row r="36" spans="1:16" ht="21.75" x14ac:dyDescent="0.5">
      <c r="A36" s="16">
        <v>22</v>
      </c>
      <c r="B36" s="60">
        <v>290.61900000000003</v>
      </c>
      <c r="C36" s="54"/>
      <c r="D36" s="153"/>
      <c r="E36" s="54"/>
      <c r="F36" s="60"/>
      <c r="G36" s="54"/>
      <c r="H36" s="60"/>
    </row>
    <row r="37" spans="1:16" ht="24" customHeight="1" x14ac:dyDescent="0.5">
      <c r="A37" s="136">
        <v>24</v>
      </c>
      <c r="B37" s="61">
        <v>290.46899999999999</v>
      </c>
      <c r="C37" s="137"/>
      <c r="D37" s="61"/>
      <c r="E37" s="137"/>
      <c r="F37" s="61"/>
      <c r="G37" s="137"/>
      <c r="H37" s="61"/>
    </row>
    <row r="38" spans="1:16" s="63" customFormat="1" ht="24" customHeight="1" x14ac:dyDescent="0.5">
      <c r="A38" s="167" t="s">
        <v>57</v>
      </c>
      <c r="B38" s="167"/>
      <c r="C38" s="138">
        <v>289.91899999999998</v>
      </c>
      <c r="D38" s="126" t="s">
        <v>58</v>
      </c>
      <c r="E38" s="127"/>
      <c r="F38" s="127"/>
      <c r="G38" s="127"/>
      <c r="H38" s="127"/>
      <c r="I38" s="127"/>
      <c r="J38" s="127"/>
      <c r="K38" s="128"/>
      <c r="L38" s="127"/>
      <c r="M38" s="128"/>
    </row>
    <row r="39" spans="1:16" ht="18" customHeight="1" x14ac:dyDescent="0.35">
      <c r="A39" s="65"/>
      <c r="B39" s="64"/>
      <c r="C39" s="64"/>
      <c r="D39" s="65"/>
      <c r="E39" s="65"/>
      <c r="F39" s="65"/>
      <c r="G39" s="65"/>
      <c r="H39" s="65"/>
      <c r="I39" s="65"/>
      <c r="J39" s="129"/>
      <c r="K39" s="65"/>
      <c r="L39" s="65"/>
      <c r="M39" s="129"/>
    </row>
    <row r="40" spans="1:16" ht="18" customHeight="1" x14ac:dyDescent="0.35">
      <c r="B40" s="64"/>
      <c r="C40" s="64"/>
      <c r="D40" s="65"/>
      <c r="E40" s="65"/>
      <c r="F40" s="65"/>
      <c r="G40" s="65"/>
      <c r="H40" s="65"/>
      <c r="J40" s="122"/>
      <c r="K40" s="65"/>
      <c r="M40" s="122"/>
    </row>
    <row r="41" spans="1:16" ht="21.75" x14ac:dyDescent="0.5">
      <c r="C41" s="62"/>
      <c r="J41" s="122"/>
      <c r="K41" s="65"/>
      <c r="M41" s="122"/>
      <c r="P41" s="122"/>
    </row>
    <row r="42" spans="1:16" x14ac:dyDescent="0.35">
      <c r="C42" s="64"/>
      <c r="J42" s="122"/>
      <c r="K42" s="65"/>
      <c r="M42" s="122"/>
      <c r="O42" s="122"/>
    </row>
    <row r="43" spans="1:16" x14ac:dyDescent="0.35">
      <c r="C43" s="64"/>
      <c r="J43" s="122"/>
      <c r="K43" s="65"/>
      <c r="M43" s="122"/>
    </row>
    <row r="44" spans="1:16" ht="21.75" x14ac:dyDescent="0.5">
      <c r="C44" s="62"/>
      <c r="J44" s="122"/>
      <c r="K44" s="65"/>
      <c r="M44" s="122"/>
    </row>
    <row r="45" spans="1:16" x14ac:dyDescent="0.35">
      <c r="C45" s="64"/>
      <c r="J45" s="122"/>
      <c r="K45" s="65"/>
      <c r="M45" s="122"/>
    </row>
    <row r="46" spans="1:16" ht="21.75" x14ac:dyDescent="0.5">
      <c r="C46" s="62"/>
      <c r="J46" s="122"/>
      <c r="K46" s="65"/>
      <c r="M46" s="122"/>
    </row>
    <row r="47" spans="1:16" x14ac:dyDescent="0.35">
      <c r="C47" s="64"/>
      <c r="J47" s="122"/>
      <c r="K47" s="65"/>
      <c r="M47" s="122"/>
    </row>
    <row r="48" spans="1:16" ht="21.75" x14ac:dyDescent="0.5">
      <c r="C48" s="62"/>
      <c r="J48" s="122"/>
      <c r="K48" s="65"/>
      <c r="M48" s="122"/>
    </row>
    <row r="49" spans="3:13" x14ac:dyDescent="0.35">
      <c r="C49" s="64"/>
      <c r="J49" s="122"/>
      <c r="K49" s="65"/>
      <c r="M49" s="122"/>
    </row>
    <row r="50" spans="3:13" x14ac:dyDescent="0.35">
      <c r="K50" s="122"/>
      <c r="M50" s="122"/>
    </row>
    <row r="51" spans="3:13" x14ac:dyDescent="0.35">
      <c r="K51" s="123"/>
      <c r="M51" s="123"/>
    </row>
    <row r="72" spans="1:13" x14ac:dyDescent="0.35">
      <c r="A72" s="130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2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6" customWidth="1"/>
    <col min="13" max="17" width="5.875" style="66" customWidth="1"/>
    <col min="18" max="16384" width="9" style="66"/>
  </cols>
  <sheetData>
    <row r="1" spans="14:17" ht="15" customHeight="1" x14ac:dyDescent="0.45">
      <c r="O1" s="172">
        <v>2559</v>
      </c>
      <c r="P1" s="173"/>
      <c r="Q1" s="174"/>
    </row>
    <row r="2" spans="14:17" ht="15" customHeight="1" x14ac:dyDescent="0.35">
      <c r="O2" s="175" t="str">
        <f>I52</f>
        <v>สำรวจเมื่อ 7 ม.ค.2558</v>
      </c>
      <c r="P2" s="176"/>
      <c r="Q2" s="177"/>
    </row>
    <row r="3" spans="14:17" ht="15" customHeight="1" x14ac:dyDescent="0.45">
      <c r="O3" s="67" t="s">
        <v>59</v>
      </c>
      <c r="P3" s="68" t="s">
        <v>60</v>
      </c>
      <c r="Q3" s="69" t="s">
        <v>61</v>
      </c>
    </row>
    <row r="4" spans="14:17" ht="15" customHeight="1" x14ac:dyDescent="0.45">
      <c r="N4" s="70"/>
      <c r="O4" s="71">
        <v>-50</v>
      </c>
      <c r="P4" s="72">
        <v>269.173</v>
      </c>
      <c r="Q4" s="73">
        <v>257.86</v>
      </c>
    </row>
    <row r="5" spans="14:17" ht="15" customHeight="1" x14ac:dyDescent="0.45">
      <c r="O5" s="74">
        <v>-40</v>
      </c>
      <c r="P5" s="75">
        <v>268.697</v>
      </c>
      <c r="Q5" s="73">
        <v>257.86</v>
      </c>
    </row>
    <row r="6" spans="14:17" ht="15" customHeight="1" x14ac:dyDescent="0.45">
      <c r="O6" s="74">
        <v>-30</v>
      </c>
      <c r="P6" s="75">
        <v>268.34300000000002</v>
      </c>
      <c r="Q6" s="73">
        <v>257.86</v>
      </c>
    </row>
    <row r="7" spans="14:17" ht="15" customHeight="1" x14ac:dyDescent="0.45">
      <c r="O7" s="74">
        <v>-20</v>
      </c>
      <c r="P7" s="75">
        <v>267.92400000000004</v>
      </c>
      <c r="Q7" s="73">
        <v>257.86</v>
      </c>
    </row>
    <row r="8" spans="14:17" ht="15" customHeight="1" x14ac:dyDescent="0.45">
      <c r="O8" s="74">
        <v>-10</v>
      </c>
      <c r="P8" s="75">
        <v>267.53200000000004</v>
      </c>
      <c r="Q8" s="73">
        <v>257.86</v>
      </c>
    </row>
    <row r="9" spans="14:17" ht="15" customHeight="1" x14ac:dyDescent="0.45">
      <c r="O9" s="74">
        <v>0</v>
      </c>
      <c r="P9" s="75">
        <v>267.61600000000004</v>
      </c>
      <c r="Q9" s="73">
        <v>257.86</v>
      </c>
    </row>
    <row r="10" spans="14:17" ht="15" customHeight="1" x14ac:dyDescent="0.45">
      <c r="O10" s="74">
        <v>0</v>
      </c>
      <c r="P10" s="75">
        <v>266.46800000000002</v>
      </c>
      <c r="Q10" s="73">
        <v>257.86</v>
      </c>
    </row>
    <row r="11" spans="14:17" ht="15" customHeight="1" x14ac:dyDescent="0.45">
      <c r="O11" s="74">
        <v>2</v>
      </c>
      <c r="P11" s="75">
        <v>266.512</v>
      </c>
      <c r="Q11" s="73">
        <v>257.86</v>
      </c>
    </row>
    <row r="12" spans="14:17" ht="15" customHeight="1" x14ac:dyDescent="0.45">
      <c r="O12" s="74">
        <v>4</v>
      </c>
      <c r="P12" s="75">
        <v>266.16800000000001</v>
      </c>
      <c r="Q12" s="73">
        <v>257.86</v>
      </c>
    </row>
    <row r="13" spans="14:17" ht="15" customHeight="1" x14ac:dyDescent="0.45">
      <c r="O13" s="74">
        <v>6</v>
      </c>
      <c r="P13" s="75">
        <v>266.137</v>
      </c>
      <c r="Q13" s="73">
        <v>257.86</v>
      </c>
    </row>
    <row r="14" spans="14:17" ht="15" customHeight="1" x14ac:dyDescent="0.45">
      <c r="N14" s="70"/>
      <c r="O14" s="74">
        <v>8</v>
      </c>
      <c r="P14" s="75">
        <v>265.565</v>
      </c>
      <c r="Q14" s="73">
        <v>257.86</v>
      </c>
    </row>
    <row r="15" spans="14:17" ht="15" customHeight="1" x14ac:dyDescent="0.45">
      <c r="N15" s="76"/>
      <c r="O15" s="74">
        <v>10</v>
      </c>
      <c r="P15" s="75">
        <v>264.70699999999999</v>
      </c>
      <c r="Q15" s="73">
        <v>257.86</v>
      </c>
    </row>
    <row r="16" spans="14:17" ht="15" customHeight="1" x14ac:dyDescent="0.45">
      <c r="N16" s="76"/>
      <c r="O16" s="74">
        <v>12</v>
      </c>
      <c r="P16" s="75">
        <v>264.05399999999997</v>
      </c>
      <c r="Q16" s="73">
        <v>257.86</v>
      </c>
    </row>
    <row r="17" spans="11:17" ht="15" customHeight="1" x14ac:dyDescent="0.45">
      <c r="N17" s="76"/>
      <c r="O17" s="74">
        <v>14</v>
      </c>
      <c r="P17" s="75">
        <v>262.73699999999997</v>
      </c>
      <c r="Q17" s="73">
        <v>257.86</v>
      </c>
    </row>
    <row r="18" spans="11:17" ht="15" customHeight="1" x14ac:dyDescent="0.45">
      <c r="N18" s="76"/>
      <c r="O18" s="74">
        <v>16</v>
      </c>
      <c r="P18" s="75">
        <v>262.58199999999999</v>
      </c>
      <c r="Q18" s="73">
        <v>257.86</v>
      </c>
    </row>
    <row r="19" spans="11:17" ht="15" customHeight="1" x14ac:dyDescent="0.45">
      <c r="N19" s="76"/>
      <c r="O19" s="74">
        <v>18</v>
      </c>
      <c r="P19" s="75">
        <v>262.27300000000002</v>
      </c>
      <c r="Q19" s="73">
        <v>257.86</v>
      </c>
    </row>
    <row r="20" spans="11:17" ht="15" customHeight="1" x14ac:dyDescent="0.45">
      <c r="N20" s="76"/>
      <c r="O20" s="74">
        <v>20</v>
      </c>
      <c r="P20" s="75">
        <v>260.56</v>
      </c>
      <c r="Q20" s="73">
        <v>257.86</v>
      </c>
    </row>
    <row r="21" spans="11:17" ht="15" customHeight="1" x14ac:dyDescent="0.45">
      <c r="N21" s="76"/>
      <c r="O21" s="74">
        <v>22</v>
      </c>
      <c r="P21" s="75">
        <v>259.464</v>
      </c>
      <c r="Q21" s="73">
        <v>257.86</v>
      </c>
    </row>
    <row r="22" spans="11:17" ht="15" customHeight="1" x14ac:dyDescent="0.45">
      <c r="N22" s="76"/>
      <c r="O22" s="74">
        <v>24</v>
      </c>
      <c r="P22" s="75">
        <v>258.65100000000001</v>
      </c>
      <c r="Q22" s="73">
        <v>257.86</v>
      </c>
    </row>
    <row r="23" spans="11:17" ht="15" customHeight="1" x14ac:dyDescent="0.45">
      <c r="N23" s="76"/>
      <c r="O23" s="74">
        <v>26</v>
      </c>
      <c r="P23" s="75">
        <v>258.37200000000001</v>
      </c>
      <c r="Q23" s="73">
        <v>257.86</v>
      </c>
    </row>
    <row r="24" spans="11:17" ht="15" customHeight="1" x14ac:dyDescent="0.45">
      <c r="N24" s="76"/>
      <c r="O24" s="74">
        <v>30</v>
      </c>
      <c r="P24" s="75">
        <v>255.773</v>
      </c>
      <c r="Q24" s="73">
        <v>257.86</v>
      </c>
    </row>
    <row r="25" spans="11:17" ht="15" customHeight="1" x14ac:dyDescent="0.45">
      <c r="K25" s="77"/>
      <c r="L25" s="78"/>
      <c r="M25" s="78"/>
      <c r="N25" s="70"/>
      <c r="O25" s="74">
        <v>35</v>
      </c>
      <c r="P25" s="75">
        <v>254.583</v>
      </c>
      <c r="Q25" s="73">
        <v>257.86</v>
      </c>
    </row>
    <row r="26" spans="11:17" ht="15" customHeight="1" x14ac:dyDescent="0.45">
      <c r="K26" s="77"/>
      <c r="L26" s="79"/>
      <c r="M26" s="79"/>
      <c r="N26" s="76"/>
      <c r="O26" s="74">
        <v>40</v>
      </c>
      <c r="P26" s="75">
        <v>254.40300000000002</v>
      </c>
      <c r="Q26" s="73">
        <v>257.86</v>
      </c>
    </row>
    <row r="27" spans="11:17" ht="15" customHeight="1" x14ac:dyDescent="0.45">
      <c r="K27" s="77"/>
      <c r="L27" s="78"/>
      <c r="M27" s="78"/>
      <c r="N27" s="76"/>
      <c r="O27" s="74">
        <v>45</v>
      </c>
      <c r="P27" s="75">
        <v>255.65300000000002</v>
      </c>
      <c r="Q27" s="73">
        <v>257.86</v>
      </c>
    </row>
    <row r="28" spans="11:17" ht="15" customHeight="1" x14ac:dyDescent="0.45">
      <c r="K28" s="77"/>
      <c r="L28" s="79"/>
      <c r="M28" s="79"/>
      <c r="N28" s="76"/>
      <c r="O28" s="74">
        <v>50</v>
      </c>
      <c r="P28" s="75">
        <v>258.12400000000002</v>
      </c>
      <c r="Q28" s="73">
        <v>257.86</v>
      </c>
    </row>
    <row r="29" spans="11:17" ht="15" customHeight="1" x14ac:dyDescent="0.45">
      <c r="K29" s="77"/>
      <c r="L29" s="78"/>
      <c r="M29" s="78"/>
      <c r="N29" s="76"/>
      <c r="O29" s="74">
        <v>55</v>
      </c>
      <c r="P29" s="75">
        <v>256.34300000000002</v>
      </c>
      <c r="Q29" s="73">
        <v>257.86</v>
      </c>
    </row>
    <row r="30" spans="11:17" ht="15" customHeight="1" x14ac:dyDescent="0.45">
      <c r="K30" s="77"/>
      <c r="L30" s="79"/>
      <c r="M30" s="79"/>
      <c r="N30" s="76"/>
      <c r="O30" s="74">
        <v>60</v>
      </c>
      <c r="P30" s="75">
        <v>256.75299999999999</v>
      </c>
      <c r="Q30" s="73">
        <v>257.86</v>
      </c>
    </row>
    <row r="31" spans="11:17" ht="15" customHeight="1" x14ac:dyDescent="0.45">
      <c r="K31" s="77"/>
      <c r="L31" s="80"/>
      <c r="M31" s="80"/>
      <c r="N31" s="76"/>
      <c r="O31" s="74">
        <v>64</v>
      </c>
      <c r="P31" s="75">
        <v>257.90300000000002</v>
      </c>
      <c r="Q31" s="73">
        <v>257.86</v>
      </c>
    </row>
    <row r="32" spans="11:17" ht="15" customHeight="1" x14ac:dyDescent="0.45">
      <c r="K32" s="77"/>
      <c r="L32" s="80"/>
      <c r="M32" s="80"/>
      <c r="N32" s="76"/>
      <c r="O32" s="74">
        <v>66</v>
      </c>
      <c r="P32" s="75">
        <v>258.16300000000001</v>
      </c>
      <c r="Q32" s="73">
        <v>257.86</v>
      </c>
    </row>
    <row r="33" spans="1:17" ht="15" customHeight="1" x14ac:dyDescent="0.45">
      <c r="K33" s="77"/>
      <c r="L33" s="81"/>
      <c r="M33" s="82"/>
      <c r="N33" s="76"/>
      <c r="O33" s="74">
        <v>68</v>
      </c>
      <c r="P33" s="75">
        <v>258.23700000000002</v>
      </c>
      <c r="Q33" s="73">
        <v>257.86</v>
      </c>
    </row>
    <row r="34" spans="1:17" ht="15" customHeight="1" x14ac:dyDescent="0.45">
      <c r="K34" s="77"/>
      <c r="L34" s="80"/>
      <c r="M34" s="80"/>
      <c r="N34" s="76"/>
      <c r="O34" s="74">
        <v>70</v>
      </c>
      <c r="P34" s="75">
        <v>258.42900000000003</v>
      </c>
      <c r="Q34" s="73">
        <v>257.86</v>
      </c>
    </row>
    <row r="35" spans="1:17" ht="15" customHeight="1" x14ac:dyDescent="0.45">
      <c r="N35" s="76"/>
      <c r="O35" s="74">
        <v>72</v>
      </c>
      <c r="P35" s="75">
        <v>258.82800000000003</v>
      </c>
      <c r="Q35" s="73">
        <v>257.86</v>
      </c>
    </row>
    <row r="36" spans="1:17" ht="15" customHeight="1" x14ac:dyDescent="0.45">
      <c r="A36" s="83" t="s">
        <v>59</v>
      </c>
      <c r="B36" s="84">
        <v>-50</v>
      </c>
      <c r="C36" s="85">
        <v>-40</v>
      </c>
      <c r="D36" s="85">
        <v>-30</v>
      </c>
      <c r="E36" s="85">
        <v>-20</v>
      </c>
      <c r="F36" s="85">
        <v>-10</v>
      </c>
      <c r="G36" s="85">
        <v>0</v>
      </c>
      <c r="H36" s="85">
        <v>0</v>
      </c>
      <c r="I36" s="85">
        <v>2</v>
      </c>
      <c r="J36" s="86">
        <v>4</v>
      </c>
      <c r="K36" s="86">
        <v>6</v>
      </c>
      <c r="L36" s="87">
        <v>8</v>
      </c>
      <c r="N36" s="70"/>
      <c r="O36" s="74">
        <v>74</v>
      </c>
      <c r="P36" s="75">
        <v>259.60900000000004</v>
      </c>
      <c r="Q36" s="73">
        <v>257.86</v>
      </c>
    </row>
    <row r="37" spans="1:17" ht="15" customHeight="1" x14ac:dyDescent="0.45">
      <c r="A37" s="88" t="s">
        <v>60</v>
      </c>
      <c r="B37" s="89">
        <v>269.12400000000002</v>
      </c>
      <c r="C37" s="90">
        <v>268.62400000000002</v>
      </c>
      <c r="D37" s="90">
        <v>268.21800000000002</v>
      </c>
      <c r="E37" s="90">
        <v>267.84199999999998</v>
      </c>
      <c r="F37" s="90">
        <v>267.59399999999999</v>
      </c>
      <c r="G37" s="90">
        <v>267.61200000000002</v>
      </c>
      <c r="H37" s="90">
        <v>266.53100000000001</v>
      </c>
      <c r="I37" s="90">
        <v>266.44200000000001</v>
      </c>
      <c r="J37" s="91">
        <v>266.23500000000001</v>
      </c>
      <c r="K37" s="91">
        <v>265.99599999999998</v>
      </c>
      <c r="L37" s="92">
        <v>265.584</v>
      </c>
      <c r="N37" s="76"/>
      <c r="O37" s="74">
        <v>76</v>
      </c>
      <c r="P37" s="75">
        <v>261.70200000000006</v>
      </c>
      <c r="Q37" s="73">
        <v>257.86</v>
      </c>
    </row>
    <row r="38" spans="1:17" ht="15" customHeight="1" x14ac:dyDescent="0.45">
      <c r="A38" s="83" t="s">
        <v>59</v>
      </c>
      <c r="B38" s="84">
        <v>10</v>
      </c>
      <c r="C38" s="85">
        <v>12</v>
      </c>
      <c r="D38" s="85">
        <v>14</v>
      </c>
      <c r="E38" s="85">
        <v>16</v>
      </c>
      <c r="F38" s="85">
        <v>18</v>
      </c>
      <c r="G38" s="85">
        <v>20</v>
      </c>
      <c r="H38" s="85">
        <v>22</v>
      </c>
      <c r="I38" s="86">
        <v>24</v>
      </c>
      <c r="J38" s="85">
        <v>26</v>
      </c>
      <c r="K38" s="86">
        <v>28</v>
      </c>
      <c r="L38" s="87">
        <v>30</v>
      </c>
      <c r="M38" s="82"/>
      <c r="N38" s="82"/>
      <c r="O38" s="74">
        <v>78</v>
      </c>
      <c r="P38" s="75">
        <v>262.01700000000005</v>
      </c>
      <c r="Q38" s="73">
        <v>257.86</v>
      </c>
    </row>
    <row r="39" spans="1:17" ht="15" customHeight="1" x14ac:dyDescent="0.45">
      <c r="A39" s="88" t="s">
        <v>60</v>
      </c>
      <c r="B39" s="89">
        <v>264.64499999999998</v>
      </c>
      <c r="C39" s="90">
        <v>264.15600000000001</v>
      </c>
      <c r="D39" s="90">
        <v>262.98500000000001</v>
      </c>
      <c r="E39" s="90">
        <v>262.423</v>
      </c>
      <c r="F39" s="90">
        <v>262.214</v>
      </c>
      <c r="G39" s="90">
        <v>260.745</v>
      </c>
      <c r="H39" s="90">
        <v>259.63900000000001</v>
      </c>
      <c r="I39" s="91">
        <v>258.74200000000002</v>
      </c>
      <c r="J39" s="90">
        <v>257.98399999999998</v>
      </c>
      <c r="K39" s="91">
        <v>256.82</v>
      </c>
      <c r="L39" s="92">
        <v>255.73</v>
      </c>
      <c r="N39" s="76"/>
      <c r="O39" s="74">
        <v>80</v>
      </c>
      <c r="P39" s="75">
        <v>261.78000000000003</v>
      </c>
      <c r="Q39" s="73">
        <v>257.86</v>
      </c>
    </row>
    <row r="40" spans="1:17" ht="15" customHeight="1" x14ac:dyDescent="0.45">
      <c r="A40" s="83" t="s">
        <v>59</v>
      </c>
      <c r="B40" s="84">
        <v>32</v>
      </c>
      <c r="C40" s="85">
        <v>34</v>
      </c>
      <c r="D40" s="85">
        <v>36</v>
      </c>
      <c r="E40" s="85">
        <v>38</v>
      </c>
      <c r="F40" s="85">
        <v>40</v>
      </c>
      <c r="G40" s="85">
        <v>42</v>
      </c>
      <c r="H40" s="86">
        <v>44</v>
      </c>
      <c r="I40" s="85">
        <v>46</v>
      </c>
      <c r="J40" s="93">
        <v>48</v>
      </c>
      <c r="K40" s="94">
        <v>50</v>
      </c>
      <c r="L40" s="95">
        <v>52</v>
      </c>
      <c r="N40" s="76"/>
      <c r="O40" s="74">
        <v>82</v>
      </c>
      <c r="P40" s="75">
        <v>262.04600000000005</v>
      </c>
      <c r="Q40" s="73">
        <v>257.86</v>
      </c>
    </row>
    <row r="41" spans="1:17" ht="15" customHeight="1" x14ac:dyDescent="0.45">
      <c r="A41" s="88" t="s">
        <v>60</v>
      </c>
      <c r="B41" s="89">
        <v>254.91</v>
      </c>
      <c r="C41" s="90">
        <v>254.47</v>
      </c>
      <c r="D41" s="90">
        <v>254.36</v>
      </c>
      <c r="E41" s="90">
        <v>254.12</v>
      </c>
      <c r="F41" s="90">
        <v>254.2</v>
      </c>
      <c r="G41" s="90">
        <v>254.4</v>
      </c>
      <c r="H41" s="91">
        <v>254.99</v>
      </c>
      <c r="I41" s="90">
        <v>255.67</v>
      </c>
      <c r="J41" s="90">
        <v>256.61</v>
      </c>
      <c r="K41" s="91">
        <v>257.75</v>
      </c>
      <c r="L41" s="92">
        <v>256.95</v>
      </c>
      <c r="N41" s="76"/>
      <c r="O41" s="74">
        <v>84</v>
      </c>
      <c r="P41" s="75">
        <v>262.39200000000005</v>
      </c>
      <c r="Q41" s="73">
        <v>257.86</v>
      </c>
    </row>
    <row r="42" spans="1:17" ht="15" customHeight="1" x14ac:dyDescent="0.45">
      <c r="A42" s="83" t="s">
        <v>59</v>
      </c>
      <c r="B42" s="96">
        <v>54</v>
      </c>
      <c r="C42" s="93">
        <v>56</v>
      </c>
      <c r="D42" s="93">
        <v>58</v>
      </c>
      <c r="E42" s="93">
        <v>60</v>
      </c>
      <c r="F42" s="93">
        <v>62</v>
      </c>
      <c r="G42" s="94">
        <v>64</v>
      </c>
      <c r="H42" s="93">
        <v>66</v>
      </c>
      <c r="I42" s="93">
        <v>68</v>
      </c>
      <c r="J42" s="93">
        <v>70</v>
      </c>
      <c r="K42" s="94">
        <v>72</v>
      </c>
      <c r="L42" s="95">
        <v>74</v>
      </c>
      <c r="N42" s="76"/>
      <c r="O42" s="74">
        <v>86</v>
      </c>
      <c r="P42" s="75">
        <v>263.05100000000004</v>
      </c>
      <c r="Q42" s="73">
        <v>257.86</v>
      </c>
    </row>
    <row r="43" spans="1:17" ht="15" customHeight="1" x14ac:dyDescent="0.45">
      <c r="A43" s="88" t="s">
        <v>60</v>
      </c>
      <c r="B43" s="89">
        <v>256.16000000000003</v>
      </c>
      <c r="C43" s="90">
        <v>256.14</v>
      </c>
      <c r="D43" s="90">
        <v>256.11</v>
      </c>
      <c r="E43" s="90">
        <v>256.3</v>
      </c>
      <c r="F43" s="90">
        <v>256.79000000000002</v>
      </c>
      <c r="G43" s="91">
        <v>257.45999999999998</v>
      </c>
      <c r="H43" s="90">
        <v>257.95800000000003</v>
      </c>
      <c r="I43" s="90">
        <v>258.17500000000001</v>
      </c>
      <c r="J43" s="90">
        <v>258.35599999999999</v>
      </c>
      <c r="K43" s="91">
        <v>258.76299999999998</v>
      </c>
      <c r="L43" s="92">
        <v>259.536</v>
      </c>
      <c r="N43" s="76"/>
      <c r="O43" s="74">
        <v>88</v>
      </c>
      <c r="P43" s="75">
        <v>264.05900000000003</v>
      </c>
      <c r="Q43" s="73">
        <v>257.86</v>
      </c>
    </row>
    <row r="44" spans="1:17" ht="15" customHeight="1" x14ac:dyDescent="0.45">
      <c r="A44" s="83" t="s">
        <v>59</v>
      </c>
      <c r="B44" s="96">
        <v>76</v>
      </c>
      <c r="C44" s="93">
        <v>78</v>
      </c>
      <c r="D44" s="93">
        <v>80</v>
      </c>
      <c r="E44" s="93">
        <v>82</v>
      </c>
      <c r="F44" s="93">
        <v>84</v>
      </c>
      <c r="G44" s="93">
        <v>86</v>
      </c>
      <c r="H44" s="93">
        <v>88</v>
      </c>
      <c r="I44" s="93">
        <v>90</v>
      </c>
      <c r="J44" s="93">
        <v>90</v>
      </c>
      <c r="K44" s="94">
        <v>100</v>
      </c>
      <c r="L44" s="95">
        <v>110</v>
      </c>
      <c r="N44" s="76"/>
      <c r="O44" s="74">
        <v>90</v>
      </c>
      <c r="P44" s="75">
        <v>265.30500000000001</v>
      </c>
      <c r="Q44" s="73">
        <v>257.86</v>
      </c>
    </row>
    <row r="45" spans="1:17" ht="15" customHeight="1" x14ac:dyDescent="0.45">
      <c r="A45" s="97" t="s">
        <v>60</v>
      </c>
      <c r="B45" s="98">
        <v>261.74400000000003</v>
      </c>
      <c r="C45" s="99">
        <v>261.84500000000003</v>
      </c>
      <c r="D45" s="99">
        <v>261.94200000000001</v>
      </c>
      <c r="E45" s="99">
        <v>261.93400000000003</v>
      </c>
      <c r="F45" s="99">
        <v>262.45600000000002</v>
      </c>
      <c r="G45" s="99">
        <v>262.98200000000003</v>
      </c>
      <c r="H45" s="99">
        <v>263.98599999999999</v>
      </c>
      <c r="I45" s="99">
        <v>265.33600000000001</v>
      </c>
      <c r="J45" s="99">
        <v>267.34199999999998</v>
      </c>
      <c r="K45" s="100">
        <v>267.45100000000002</v>
      </c>
      <c r="L45" s="101">
        <v>267.46199999999999</v>
      </c>
      <c r="N45" s="76"/>
      <c r="O45" s="74">
        <v>90</v>
      </c>
      <c r="P45" s="75">
        <v>267.35899999999998</v>
      </c>
      <c r="Q45" s="73">
        <v>257.86</v>
      </c>
    </row>
    <row r="46" spans="1:17" ht="15" customHeight="1" x14ac:dyDescent="0.45">
      <c r="A46" s="102" t="s">
        <v>59</v>
      </c>
      <c r="B46" s="103">
        <v>120</v>
      </c>
      <c r="C46" s="93">
        <v>130</v>
      </c>
      <c r="D46" s="93">
        <v>140</v>
      </c>
      <c r="E46" s="93"/>
      <c r="F46" s="93"/>
      <c r="G46" s="93"/>
      <c r="H46" s="93"/>
      <c r="I46" s="93"/>
      <c r="J46" s="93"/>
      <c r="K46" s="94"/>
      <c r="L46" s="95"/>
      <c r="N46" s="76"/>
      <c r="O46" s="74">
        <v>100</v>
      </c>
      <c r="P46" s="75">
        <v>267.50099999999998</v>
      </c>
      <c r="Q46" s="73">
        <v>257.86</v>
      </c>
    </row>
    <row r="47" spans="1:17" ht="15" customHeight="1" x14ac:dyDescent="0.45">
      <c r="A47" s="97" t="s">
        <v>60</v>
      </c>
      <c r="B47" s="98">
        <v>267.45299999999997</v>
      </c>
      <c r="C47" s="99">
        <v>267.52199999999999</v>
      </c>
      <c r="D47" s="90">
        <v>267.63499999999999</v>
      </c>
      <c r="E47" s="99"/>
      <c r="F47" s="99"/>
      <c r="G47" s="99"/>
      <c r="H47" s="99"/>
      <c r="I47" s="99"/>
      <c r="J47" s="99"/>
      <c r="K47" s="100"/>
      <c r="L47" s="101"/>
      <c r="N47" s="70"/>
      <c r="O47" s="74">
        <v>110</v>
      </c>
      <c r="P47" s="75">
        <v>267.483</v>
      </c>
      <c r="Q47" s="73">
        <v>257.86</v>
      </c>
    </row>
    <row r="48" spans="1:17" ht="15" customHeight="1" x14ac:dyDescent="0.45">
      <c r="A48" s="102" t="s">
        <v>59</v>
      </c>
      <c r="B48" s="103"/>
      <c r="C48" s="93"/>
      <c r="D48" s="93"/>
      <c r="E48" s="93"/>
      <c r="F48" s="93"/>
      <c r="G48" s="93"/>
      <c r="H48" s="93"/>
      <c r="I48" s="93"/>
      <c r="J48" s="93"/>
      <c r="K48" s="94"/>
      <c r="L48" s="95"/>
      <c r="N48" s="76"/>
      <c r="O48" s="74">
        <v>120</v>
      </c>
      <c r="P48" s="75">
        <v>267.47199999999998</v>
      </c>
      <c r="Q48" s="73">
        <v>257.86</v>
      </c>
    </row>
    <row r="49" spans="1:17" ht="15" customHeight="1" x14ac:dyDescent="0.45">
      <c r="A49" s="97" t="s">
        <v>60</v>
      </c>
      <c r="B49" s="98"/>
      <c r="C49" s="99"/>
      <c r="D49" s="99"/>
      <c r="E49" s="99"/>
      <c r="F49" s="99"/>
      <c r="G49" s="99"/>
      <c r="H49" s="99"/>
      <c r="I49" s="99"/>
      <c r="J49" s="99"/>
      <c r="K49" s="100"/>
      <c r="L49" s="101"/>
      <c r="N49" s="76"/>
      <c r="O49" s="74">
        <v>130</v>
      </c>
      <c r="P49" s="75">
        <v>267.505</v>
      </c>
      <c r="Q49" s="73">
        <v>257.86</v>
      </c>
    </row>
    <row r="50" spans="1:17" ht="15" customHeight="1" x14ac:dyDescent="0.45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N50" s="76"/>
      <c r="O50" s="74">
        <v>140</v>
      </c>
      <c r="P50" s="75">
        <v>267.70400000000001</v>
      </c>
      <c r="Q50" s="73">
        <v>257.86</v>
      </c>
    </row>
    <row r="51" spans="1:17" s="104" customFormat="1" ht="24.95" customHeight="1" x14ac:dyDescent="0.45">
      <c r="A51" s="178" t="s">
        <v>24</v>
      </c>
      <c r="B51" s="179"/>
      <c r="C51" s="105">
        <v>266.95999999999998</v>
      </c>
      <c r="D51" s="106" t="s">
        <v>62</v>
      </c>
      <c r="E51" s="178" t="s">
        <v>63</v>
      </c>
      <c r="F51" s="179"/>
      <c r="G51" s="105">
        <v>267.61200000000002</v>
      </c>
      <c r="H51" s="107" t="s">
        <v>62</v>
      </c>
      <c r="I51" s="178" t="s">
        <v>64</v>
      </c>
      <c r="J51" s="179"/>
      <c r="K51" s="108">
        <v>267.34199999999998</v>
      </c>
      <c r="L51" s="107" t="s">
        <v>62</v>
      </c>
      <c r="N51" s="109"/>
      <c r="O51" s="74"/>
      <c r="P51" s="75"/>
      <c r="Q51" s="73"/>
    </row>
    <row r="52" spans="1:17" s="104" customFormat="1" ht="24.95" customHeight="1" x14ac:dyDescent="0.45">
      <c r="A52" s="180" t="s">
        <v>65</v>
      </c>
      <c r="B52" s="181"/>
      <c r="C52" s="105">
        <v>257</v>
      </c>
      <c r="D52" s="106" t="s">
        <v>62</v>
      </c>
      <c r="E52" s="180" t="s">
        <v>66</v>
      </c>
      <c r="F52" s="181"/>
      <c r="G52" s="105">
        <v>254.2</v>
      </c>
      <c r="H52" s="107" t="s">
        <v>62</v>
      </c>
      <c r="I52" s="182" t="s">
        <v>67</v>
      </c>
      <c r="J52" s="183"/>
      <c r="K52" s="183"/>
      <c r="L52" s="184"/>
      <c r="N52" s="109"/>
      <c r="O52" s="74"/>
      <c r="P52" s="75"/>
      <c r="Q52" s="73">
        <f>Q4-C52</f>
        <v>0.86000000000001364</v>
      </c>
    </row>
    <row r="53" spans="1:17" ht="15" customHeight="1" x14ac:dyDescent="0.4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N53" s="76"/>
      <c r="O53" s="74"/>
      <c r="P53" s="75"/>
      <c r="Q53" s="73"/>
    </row>
    <row r="54" spans="1:17" ht="15" customHeight="1" x14ac:dyDescent="0.45">
      <c r="A54" s="104"/>
      <c r="B54" s="104"/>
      <c r="C54" s="104"/>
      <c r="D54" s="104"/>
      <c r="E54" s="104"/>
      <c r="H54" s="104"/>
      <c r="I54" s="104"/>
      <c r="J54" s="104"/>
      <c r="K54" s="104"/>
      <c r="L54" s="104"/>
      <c r="N54" s="76"/>
      <c r="O54" s="74"/>
      <c r="P54" s="75"/>
      <c r="Q54" s="73"/>
    </row>
    <row r="55" spans="1:17" ht="15" customHeight="1" x14ac:dyDescent="0.45">
      <c r="N55" s="76"/>
      <c r="O55" s="74"/>
      <c r="P55" s="75"/>
      <c r="Q55" s="73"/>
    </row>
    <row r="56" spans="1:17" ht="15" customHeight="1" x14ac:dyDescent="0.45">
      <c r="E56" s="171" t="s">
        <v>68</v>
      </c>
      <c r="F56" s="171"/>
      <c r="G56" s="171"/>
      <c r="H56" s="171"/>
      <c r="I56" s="171"/>
      <c r="N56" s="76"/>
      <c r="O56" s="74"/>
      <c r="P56" s="75"/>
      <c r="Q56" s="73"/>
    </row>
    <row r="57" spans="1:17" ht="15" customHeight="1" x14ac:dyDescent="0.45">
      <c r="F57" s="110"/>
      <c r="G57" s="110"/>
      <c r="H57" s="110"/>
      <c r="N57" s="76"/>
      <c r="O57" s="74"/>
      <c r="P57" s="75"/>
      <c r="Q57" s="73"/>
    </row>
    <row r="58" spans="1:17" ht="15" customHeight="1" x14ac:dyDescent="0.45">
      <c r="F58" s="111"/>
      <c r="G58" s="111"/>
      <c r="H58" s="111"/>
      <c r="N58" s="70"/>
      <c r="O58" s="74"/>
      <c r="P58" s="75"/>
      <c r="Q58" s="73"/>
    </row>
    <row r="59" spans="1:17" ht="15" customHeight="1" x14ac:dyDescent="0.45">
      <c r="N59" s="76"/>
      <c r="O59" s="74"/>
      <c r="P59" s="75"/>
      <c r="Q59" s="73"/>
    </row>
    <row r="60" spans="1:17" ht="15" customHeight="1" x14ac:dyDescent="0.45">
      <c r="N60" s="76"/>
      <c r="O60" s="74"/>
      <c r="P60" s="75"/>
      <c r="Q60" s="112"/>
    </row>
    <row r="61" spans="1:17" ht="15" customHeight="1" x14ac:dyDescent="0.45">
      <c r="N61" s="76"/>
      <c r="O61" s="74"/>
      <c r="P61" s="75"/>
      <c r="Q61" s="112"/>
    </row>
    <row r="62" spans="1:17" ht="15" customHeight="1" x14ac:dyDescent="0.45">
      <c r="N62" s="76"/>
      <c r="O62" s="74"/>
      <c r="P62" s="75"/>
      <c r="Q62" s="112"/>
    </row>
    <row r="63" spans="1:17" ht="15" customHeight="1" x14ac:dyDescent="0.45">
      <c r="N63" s="76"/>
      <c r="O63" s="113"/>
      <c r="P63" s="114"/>
      <c r="Q63" s="112"/>
    </row>
    <row r="64" spans="1:17" ht="15" customHeight="1" x14ac:dyDescent="0.45">
      <c r="N64" s="76"/>
      <c r="O64" s="113"/>
      <c r="P64" s="114"/>
      <c r="Q64" s="112"/>
    </row>
    <row r="65" spans="14:17" ht="15" customHeight="1" x14ac:dyDescent="0.45">
      <c r="N65" s="76"/>
      <c r="O65" s="113"/>
      <c r="P65" s="114"/>
      <c r="Q65" s="112"/>
    </row>
    <row r="66" spans="14:17" ht="15" customHeight="1" x14ac:dyDescent="0.45">
      <c r="N66" s="76"/>
      <c r="O66" s="113"/>
      <c r="P66" s="114"/>
      <c r="Q66" s="112"/>
    </row>
    <row r="67" spans="14:17" ht="15" customHeight="1" x14ac:dyDescent="0.45">
      <c r="N67" s="76"/>
      <c r="O67" s="113"/>
      <c r="P67" s="114"/>
      <c r="Q67" s="112"/>
    </row>
    <row r="68" spans="14:17" ht="15" customHeight="1" x14ac:dyDescent="0.45">
      <c r="N68" s="76"/>
      <c r="O68" s="113"/>
      <c r="P68" s="114"/>
      <c r="Q68" s="112"/>
    </row>
    <row r="69" spans="14:17" ht="15" customHeight="1" x14ac:dyDescent="0.45">
      <c r="N69" s="76"/>
      <c r="O69" s="113"/>
      <c r="P69" s="114"/>
      <c r="Q69" s="112"/>
    </row>
    <row r="70" spans="14:17" ht="18.75" x14ac:dyDescent="0.45">
      <c r="N70" s="76"/>
      <c r="O70" s="113"/>
      <c r="P70" s="114"/>
      <c r="Q70" s="112"/>
    </row>
    <row r="71" spans="14:17" ht="18.75" x14ac:dyDescent="0.45">
      <c r="N71" s="76"/>
      <c r="O71" s="115"/>
      <c r="P71" s="116"/>
      <c r="Q71" s="117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2018-01-25T02:13:05Z</cp:lastPrinted>
  <dcterms:created xsi:type="dcterms:W3CDTF">2017-11-15T07:22:33Z</dcterms:created>
  <dcterms:modified xsi:type="dcterms:W3CDTF">2020-02-17T04:06:09Z</dcterms:modified>
</cp:coreProperties>
</file>