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<sst xmlns="http://schemas.openxmlformats.org/spreadsheetml/2006/main" count="29" uniqueCount="24">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</sst>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2015"/>
          <c:w val="0.871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'P.81-H.05'!$A$7:$A$24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'P.81-H.05'!$N$7:$N$24</c:f>
              <c:numCache>
                <c:ptCount val="18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114.97999999999999</c:v>
                </c:pt>
                <c:pt idx="14">
                  <c:v>191.53</c:v>
                </c:pt>
                <c:pt idx="15">
                  <c:v>246.18</c:v>
                </c:pt>
                <c:pt idx="16">
                  <c:v>306.18999999999994</c:v>
                </c:pt>
                <c:pt idx="17">
                  <c:v>131.79999999999998</c:v>
                </c:pt>
              </c:numCache>
            </c:numRef>
          </c:val>
        </c:ser>
        <c:gapWidth val="100"/>
        <c:axId val="14998098"/>
        <c:axId val="765155"/>
      </c:barChart>
      <c:lineChart>
        <c:grouping val="standard"/>
        <c:varyColors val="0"/>
        <c:ser>
          <c:idx val="1"/>
          <c:order val="1"/>
          <c:tx>
            <c:v>ค่าเฉลี่ย 324.1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'P.81-H.05'!$A$7:$A$23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'P.81-H.05'!$P$7:$P$23</c:f>
              <c:numCache>
                <c:ptCount val="17"/>
                <c:pt idx="0">
                  <c:v>324.1000000000001</c:v>
                </c:pt>
                <c:pt idx="1">
                  <c:v>324.1000000000001</c:v>
                </c:pt>
                <c:pt idx="2">
                  <c:v>324.1000000000001</c:v>
                </c:pt>
                <c:pt idx="3">
                  <c:v>324.1000000000001</c:v>
                </c:pt>
                <c:pt idx="4">
                  <c:v>324.1000000000001</c:v>
                </c:pt>
                <c:pt idx="5">
                  <c:v>324.1000000000001</c:v>
                </c:pt>
                <c:pt idx="6">
                  <c:v>324.1000000000001</c:v>
                </c:pt>
                <c:pt idx="7">
                  <c:v>324.1000000000001</c:v>
                </c:pt>
                <c:pt idx="8">
                  <c:v>324.1000000000001</c:v>
                </c:pt>
                <c:pt idx="9">
                  <c:v>324.1000000000001</c:v>
                </c:pt>
                <c:pt idx="10">
                  <c:v>324.1000000000001</c:v>
                </c:pt>
                <c:pt idx="11">
                  <c:v>324.1000000000001</c:v>
                </c:pt>
                <c:pt idx="12">
                  <c:v>324.1000000000001</c:v>
                </c:pt>
                <c:pt idx="13">
                  <c:v>324.1000000000001</c:v>
                </c:pt>
                <c:pt idx="14">
                  <c:v>324.1000000000001</c:v>
                </c:pt>
                <c:pt idx="15">
                  <c:v>324.1000000000001</c:v>
                </c:pt>
                <c:pt idx="16">
                  <c:v>324.1000000000001</c:v>
                </c:pt>
              </c:numCache>
            </c:numRef>
          </c:val>
          <c:smooth val="0"/>
        </c:ser>
        <c:axId val="14998098"/>
        <c:axId val="765155"/>
      </c:lineChart>
      <c:catAx>
        <c:axId val="1499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65155"/>
        <c:crossesAt val="0"/>
        <c:auto val="1"/>
        <c:lblOffset val="100"/>
        <c:tickLblSkip val="1"/>
        <c:noMultiLvlLbl val="0"/>
      </c:catAx>
      <c:valAx>
        <c:axId val="76515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98098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GridLines="0" tabSelected="1" zoomScalePageLayoutView="0" workbookViewId="0" topLeftCell="A19">
      <selection activeCell="R30" sqref="R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 aca="true" t="shared" si="0" ref="O7:O24">+N7*0.0317097</f>
        <v>15.703658150400003</v>
      </c>
      <c r="P7" s="38">
        <f aca="true" t="shared" si="1" ref="P7:P23">$N$41</f>
        <v>324.1000000000001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2" ref="N8:N19">SUM(B8:M8)</f>
        <v>252.238</v>
      </c>
      <c r="O8" s="37">
        <f t="shared" si="0"/>
        <v>7.9983913086000005</v>
      </c>
      <c r="P8" s="38">
        <f t="shared" si="1"/>
        <v>324.1000000000001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2"/>
        <v>310.11599999999993</v>
      </c>
      <c r="O9" s="37">
        <f t="shared" si="0"/>
        <v>9.833685325199998</v>
      </c>
      <c r="P9" s="38">
        <f t="shared" si="1"/>
        <v>324.1000000000001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2"/>
        <v>508.61001600000003</v>
      </c>
      <c r="O10" s="37">
        <f t="shared" si="0"/>
        <v>16.1278710243552</v>
      </c>
      <c r="P10" s="38">
        <f t="shared" si="1"/>
        <v>324.1000000000001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2"/>
        <v>476.26704000000007</v>
      </c>
      <c r="O11" s="37">
        <f t="shared" si="0"/>
        <v>15.102284958288003</v>
      </c>
      <c r="P11" s="38">
        <f t="shared" si="1"/>
        <v>324.1000000000001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2"/>
        <v>257.2658496</v>
      </c>
      <c r="O12" s="37">
        <f t="shared" si="0"/>
        <v>8.157822911061121</v>
      </c>
      <c r="P12" s="38">
        <f t="shared" si="1"/>
        <v>324.1000000000001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2"/>
        <v>342.4265280000001</v>
      </c>
      <c r="O13" s="37">
        <f t="shared" si="0"/>
        <v>10.858242474921603</v>
      </c>
      <c r="P13" s="38">
        <f t="shared" si="1"/>
        <v>324.1000000000001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2"/>
        <v>181.294848</v>
      </c>
      <c r="O14" s="37">
        <f t="shared" si="0"/>
        <v>5.7488052416256</v>
      </c>
      <c r="P14" s="38">
        <f t="shared" si="1"/>
        <v>324.1000000000001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2"/>
        <v>275.30064</v>
      </c>
      <c r="O15" s="37">
        <f t="shared" si="0"/>
        <v>8.729700704208</v>
      </c>
      <c r="P15" s="38">
        <f t="shared" si="1"/>
        <v>324.1000000000001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2"/>
        <v>822.994128</v>
      </c>
      <c r="O16" s="37">
        <f t="shared" si="0"/>
        <v>26.096896900641603</v>
      </c>
      <c r="P16" s="38">
        <f t="shared" si="1"/>
        <v>324.1000000000001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2"/>
        <v>258.82848</v>
      </c>
      <c r="O17" s="37">
        <f t="shared" si="0"/>
        <v>8.207373452256</v>
      </c>
      <c r="P17" s="38">
        <f t="shared" si="1"/>
        <v>324.1000000000001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2"/>
        <v>259.56288</v>
      </c>
      <c r="O18" s="37">
        <f t="shared" si="0"/>
        <v>8.230661055936</v>
      </c>
      <c r="P18" s="38">
        <f t="shared" si="1"/>
        <v>324.1000000000001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2"/>
        <v>210.73824</v>
      </c>
      <c r="O19" s="37">
        <f t="shared" si="0"/>
        <v>6.682446368928</v>
      </c>
      <c r="P19" s="38">
        <f t="shared" si="1"/>
        <v>324.1000000000001</v>
      </c>
      <c r="Q19" s="34"/>
    </row>
    <row r="20" spans="1:17" ht="15" customHeight="1">
      <c r="A20" s="32">
        <v>2558</v>
      </c>
      <c r="B20" s="33">
        <v>9.03</v>
      </c>
      <c r="C20" s="33">
        <v>10.6</v>
      </c>
      <c r="D20" s="33">
        <v>6.95</v>
      </c>
      <c r="E20" s="33">
        <v>14.01</v>
      </c>
      <c r="F20" s="33">
        <v>31.48</v>
      </c>
      <c r="G20" s="33">
        <v>16</v>
      </c>
      <c r="H20" s="33">
        <v>10.93</v>
      </c>
      <c r="I20" s="33">
        <v>10.79</v>
      </c>
      <c r="J20" s="33">
        <v>4.31</v>
      </c>
      <c r="K20" s="33">
        <v>0.49</v>
      </c>
      <c r="L20" s="33">
        <v>0.38</v>
      </c>
      <c r="M20" s="33">
        <v>0.01</v>
      </c>
      <c r="N20" s="36">
        <f>SUM(B20:M20)</f>
        <v>114.97999999999999</v>
      </c>
      <c r="O20" s="37">
        <f t="shared" si="0"/>
        <v>3.645981306</v>
      </c>
      <c r="P20" s="38">
        <f t="shared" si="1"/>
        <v>324.1000000000001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</v>
      </c>
      <c r="E21" s="33">
        <v>18.54</v>
      </c>
      <c r="F21" s="33">
        <v>25.27</v>
      </c>
      <c r="G21" s="33">
        <v>90.19</v>
      </c>
      <c r="H21" s="33">
        <v>39.85</v>
      </c>
      <c r="I21" s="33">
        <v>11.56</v>
      </c>
      <c r="J21" s="33">
        <v>0.38</v>
      </c>
      <c r="K21" s="33">
        <v>0.79</v>
      </c>
      <c r="L21" s="33">
        <v>0.48</v>
      </c>
      <c r="M21" s="33">
        <v>0.3</v>
      </c>
      <c r="N21" s="36">
        <f>SUM(B21:M21)</f>
        <v>191.53</v>
      </c>
      <c r="O21" s="37">
        <f t="shared" si="0"/>
        <v>6.073358841</v>
      </c>
      <c r="P21" s="38">
        <f t="shared" si="1"/>
        <v>324.1000000000001</v>
      </c>
      <c r="Q21" s="34"/>
    </row>
    <row r="22" spans="1:17" ht="15" customHeight="1">
      <c r="A22" s="32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>SUM(B22:M22)</f>
        <v>246.18</v>
      </c>
      <c r="O22" s="37">
        <f t="shared" si="0"/>
        <v>7.806293946</v>
      </c>
      <c r="P22" s="38">
        <f t="shared" si="1"/>
        <v>324.1000000000001</v>
      </c>
      <c r="Q22" s="34"/>
    </row>
    <row r="23" spans="1:17" ht="15" customHeight="1">
      <c r="A23" s="32">
        <v>2561</v>
      </c>
      <c r="B23" s="33">
        <v>11.97</v>
      </c>
      <c r="C23" s="33">
        <v>36.16</v>
      </c>
      <c r="D23" s="33">
        <v>16.91</v>
      </c>
      <c r="E23" s="33">
        <v>61.1</v>
      </c>
      <c r="F23" s="33">
        <v>45.98</v>
      </c>
      <c r="G23" s="33">
        <v>21.03</v>
      </c>
      <c r="H23" s="33">
        <v>76.44</v>
      </c>
      <c r="I23" s="33">
        <v>13.42</v>
      </c>
      <c r="J23" s="33">
        <v>5.57</v>
      </c>
      <c r="K23" s="33">
        <v>7.58</v>
      </c>
      <c r="L23" s="33">
        <v>6.53</v>
      </c>
      <c r="M23" s="33">
        <v>3.5</v>
      </c>
      <c r="N23" s="36">
        <f>SUM(B23:M23)</f>
        <v>306.18999999999994</v>
      </c>
      <c r="O23" s="37">
        <f t="shared" si="0"/>
        <v>9.709193042999999</v>
      </c>
      <c r="P23" s="38">
        <f t="shared" si="1"/>
        <v>324.1000000000001</v>
      </c>
      <c r="Q23" s="34"/>
    </row>
    <row r="24" spans="1:17" ht="15" customHeight="1">
      <c r="A24" s="41">
        <v>2562</v>
      </c>
      <c r="B24" s="42">
        <v>0.9</v>
      </c>
      <c r="C24" s="42">
        <v>5.1</v>
      </c>
      <c r="D24" s="42">
        <v>0.5</v>
      </c>
      <c r="E24" s="42">
        <v>4</v>
      </c>
      <c r="F24" s="42">
        <v>42.9</v>
      </c>
      <c r="G24" s="42">
        <v>47.3</v>
      </c>
      <c r="H24" s="42">
        <v>31.1</v>
      </c>
      <c r="I24" s="42">
        <v>8.7</v>
      </c>
      <c r="J24" s="42">
        <v>1.7</v>
      </c>
      <c r="K24" s="42">
        <v>2.1</v>
      </c>
      <c r="L24" s="42">
        <v>0.2</v>
      </c>
      <c r="M24" s="42">
        <v>0.1</v>
      </c>
      <c r="N24" s="43">
        <f>SUM(B24:M24)</f>
        <v>144.59999999999994</v>
      </c>
      <c r="O24" s="44">
        <f t="shared" si="0"/>
        <v>4.585222619999998</v>
      </c>
      <c r="P24" s="38"/>
      <c r="Q24" s="34"/>
    </row>
    <row r="25" spans="1:17" ht="15" customHeight="1">
      <c r="A25" s="32">
        <v>2563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6"/>
      <c r="O25" s="37"/>
      <c r="P25" s="38"/>
      <c r="Q25" s="34"/>
    </row>
    <row r="26" spans="1:17" ht="15" customHeight="1">
      <c r="A26" s="32">
        <v>2564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6"/>
      <c r="O26" s="37"/>
      <c r="P26" s="38"/>
      <c r="Q26" s="34"/>
    </row>
    <row r="27" spans="1:17" ht="15" customHeight="1">
      <c r="A27" s="32">
        <v>2565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/>
      <c r="O27" s="37"/>
      <c r="P27" s="38"/>
      <c r="Q27" s="34"/>
    </row>
    <row r="28" spans="1:17" ht="15" customHeight="1">
      <c r="A28" s="32">
        <v>2566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/>
      <c r="O28" s="37"/>
      <c r="P28" s="38"/>
      <c r="Q28" s="34"/>
    </row>
    <row r="29" spans="1:17" ht="15" customHeight="1">
      <c r="A29" s="32">
        <v>2567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7"/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2">
        <v>2571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6"/>
      <c r="O33" s="37"/>
      <c r="P33" s="38"/>
      <c r="Q33" s="34"/>
    </row>
    <row r="34" spans="1:17" ht="15" customHeight="1">
      <c r="A34" s="32">
        <v>2572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/>
      <c r="O34" s="37"/>
      <c r="P34" s="38"/>
      <c r="Q34" s="34"/>
    </row>
    <row r="35" spans="1:17" ht="15" customHeight="1">
      <c r="A35" s="32">
        <v>2573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4"/>
    </row>
    <row r="36" spans="1:17" ht="15" customHeight="1">
      <c r="A36" s="32">
        <v>2574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4"/>
    </row>
    <row r="37" spans="1:17" ht="15" customHeight="1">
      <c r="A37" s="32">
        <v>2575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4"/>
    </row>
    <row r="38" spans="1:17" ht="15" customHeight="1">
      <c r="A38" s="32">
        <v>2576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4"/>
    </row>
    <row r="39" spans="1:17" ht="15" customHeight="1">
      <c r="A39" s="32">
        <v>2577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4"/>
    </row>
    <row r="40" spans="1:17" ht="15" customHeight="1">
      <c r="A40" s="35" t="s">
        <v>19</v>
      </c>
      <c r="B40" s="39">
        <v>23.27</v>
      </c>
      <c r="C40" s="39">
        <v>73.03</v>
      </c>
      <c r="D40" s="39">
        <v>46.46</v>
      </c>
      <c r="E40" s="39">
        <v>66.92</v>
      </c>
      <c r="F40" s="39">
        <v>263.84</v>
      </c>
      <c r="G40" s="39">
        <v>207.15</v>
      </c>
      <c r="H40" s="39">
        <v>122.17</v>
      </c>
      <c r="I40" s="39">
        <v>95.79</v>
      </c>
      <c r="J40" s="39">
        <v>35.08</v>
      </c>
      <c r="K40" s="39">
        <v>16.77</v>
      </c>
      <c r="L40" s="39">
        <v>16.05</v>
      </c>
      <c r="M40" s="39">
        <v>17.98</v>
      </c>
      <c r="N40" s="39">
        <f>MAX(N7:N22)</f>
        <v>822.994128</v>
      </c>
      <c r="O40" s="39">
        <f>MAX(O7:O22)</f>
        <v>26.096896900641603</v>
      </c>
      <c r="P40" s="40"/>
      <c r="Q40" s="34"/>
    </row>
    <row r="41" spans="1:17" ht="15" customHeight="1">
      <c r="A41" s="35" t="s">
        <v>16</v>
      </c>
      <c r="B41" s="39">
        <v>7.56</v>
      </c>
      <c r="C41" s="39">
        <v>26.45</v>
      </c>
      <c r="D41" s="39">
        <v>14.64</v>
      </c>
      <c r="E41" s="39">
        <v>30.8</v>
      </c>
      <c r="F41" s="39">
        <v>64.98</v>
      </c>
      <c r="G41" s="39">
        <v>83.53</v>
      </c>
      <c r="H41" s="39">
        <v>47.26</v>
      </c>
      <c r="I41" s="39">
        <v>22.91</v>
      </c>
      <c r="J41" s="39">
        <v>8.18</v>
      </c>
      <c r="K41" s="39">
        <v>6.74</v>
      </c>
      <c r="L41" s="39">
        <v>5.89</v>
      </c>
      <c r="M41" s="39">
        <v>5.16</v>
      </c>
      <c r="N41" s="39">
        <f>SUM(B41:M41)</f>
        <v>324.1000000000001</v>
      </c>
      <c r="O41" s="39">
        <f>AVERAGE(O7:O22)</f>
        <v>10.312717123088822</v>
      </c>
      <c r="P41" s="40"/>
      <c r="Q41" s="34"/>
    </row>
    <row r="42" spans="1:17" ht="15" customHeight="1">
      <c r="A42" s="35" t="s">
        <v>20</v>
      </c>
      <c r="B42" s="39">
        <v>0</v>
      </c>
      <c r="C42" s="39">
        <v>0</v>
      </c>
      <c r="D42" s="39">
        <v>1.88</v>
      </c>
      <c r="E42" s="39">
        <v>7.26</v>
      </c>
      <c r="F42" s="39">
        <v>23.22</v>
      </c>
      <c r="G42" s="39">
        <v>16</v>
      </c>
      <c r="H42" s="39">
        <v>10.93</v>
      </c>
      <c r="I42" s="39">
        <v>5.53</v>
      </c>
      <c r="J42" s="39">
        <v>0.38</v>
      </c>
      <c r="K42" s="39">
        <v>0.49</v>
      </c>
      <c r="L42" s="39">
        <v>0.38</v>
      </c>
      <c r="M42" s="39">
        <v>0.01</v>
      </c>
      <c r="N42" s="39">
        <f>MIN(N7:N22)</f>
        <v>114.97999999999999</v>
      </c>
      <c r="O42" s="39">
        <f>MIN(O7:O22)</f>
        <v>3.645981306</v>
      </c>
      <c r="P42" s="40"/>
      <c r="Q42" s="34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2016-07-11T03:35:24Z</cp:lastPrinted>
  <dcterms:created xsi:type="dcterms:W3CDTF">1994-01-31T08:04:27Z</dcterms:created>
  <dcterms:modified xsi:type="dcterms:W3CDTF">2020-04-23T03:11:27Z</dcterms:modified>
  <cp:category/>
  <cp:version/>
  <cp:contentType/>
  <cp:contentStatus/>
</cp:coreProperties>
</file>