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81" sheetId="1" r:id="rId1"/>
    <sheet name="P.81-H.05" sheetId="2" r:id="rId2"/>
  </sheets>
  <definedNames>
    <definedName name="_Regression_Int" localSheetId="1" hidden="1">1</definedName>
    <definedName name="Print_Area_MI">'P.81-H.05'!$A$1:$N$6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<sst xmlns="http://schemas.openxmlformats.org/spreadsheetml/2006/main" count="29" uniqueCount="24">
  <si>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</si>
  <si>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</si>
  <si>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</si>
  <si>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</si>
  <si>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</si>
  <si>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</si>
  <si>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</si>
  <si>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</si>
  <si>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</si>
  <si>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</si>
  <si>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</si>
  <si>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</si>
  <si>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</si>
  <si>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</si>
  <si>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</si>
  <si>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</si>
  <si>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</si>
  <si>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</si>
  <si>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</si>
  <si>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</si>
  <si>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</si>
  <si>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P.81  :  น้ำแม่กวง อ.สันกำแพง จ.เชียงใหม่</t>
  </si>
  <si>
    <t>แม่น้ำ  :  น้ำแม่กวง (P.81)</t>
  </si>
  <si>
    <t xml:space="preserve"> พี้นที่รับน้ำ    1,190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</si>
</sst>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5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บ้านโป่ง อ.สันกำแพง จ.เชียงใหม่</a:t>
            </a:r>
          </a:p>
        </c:rich>
      </c:tx>
      <c:layout>
        <c:manualLayout>
          <c:xMode val="factor"/>
          <c:yMode val="factor"/>
          <c:x val="-0.03275"/>
          <c:y val="-0.002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4425"/>
          <c:w val="0.8605"/>
          <c:h val="0.643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'P.81-H.05'!$A$7:$A$28</c:f>
              <c:numCache>
                <c:ptCount val="2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</c:numCache>
            </c:numRef>
          </c:cat>
          <c:val>
            <c:numRef>
              <c:f>'P.81-H.05'!$N$7:$N$28</c:f>
              <c:numCache>
                <c:ptCount val="22"/>
                <c:pt idx="0">
                  <c:v>495.2320000000001</c:v>
                </c:pt>
                <c:pt idx="1">
                  <c:v>252.238</c:v>
                </c:pt>
                <c:pt idx="2">
                  <c:v>310.11599999999993</c:v>
                </c:pt>
                <c:pt idx="3">
                  <c:v>508.61001600000003</c:v>
                </c:pt>
                <c:pt idx="4">
                  <c:v>476.26704000000007</c:v>
                </c:pt>
                <c:pt idx="5">
                  <c:v>257.2658496</c:v>
                </c:pt>
                <c:pt idx="6">
                  <c:v>342.4265280000001</c:v>
                </c:pt>
                <c:pt idx="7">
                  <c:v>181.294848</c:v>
                </c:pt>
                <c:pt idx="8">
                  <c:v>275.30064</c:v>
                </c:pt>
                <c:pt idx="9">
                  <c:v>822.994128</c:v>
                </c:pt>
                <c:pt idx="10">
                  <c:v>258.82848</c:v>
                </c:pt>
                <c:pt idx="11">
                  <c:v>259.56288</c:v>
                </c:pt>
                <c:pt idx="12">
                  <c:v>210.73824</c:v>
                </c:pt>
                <c:pt idx="13">
                  <c:v>114.97999999999999</c:v>
                </c:pt>
                <c:pt idx="14">
                  <c:v>191.53</c:v>
                </c:pt>
                <c:pt idx="15">
                  <c:v>246.18</c:v>
                </c:pt>
                <c:pt idx="16">
                  <c:v>306.18999999999994</c:v>
                </c:pt>
                <c:pt idx="17">
                  <c:v>154.5</c:v>
                </c:pt>
                <c:pt idx="18">
                  <c:v>165.26</c:v>
                </c:pt>
                <c:pt idx="19">
                  <c:v>190.432512</c:v>
                </c:pt>
                <c:pt idx="20">
                  <c:v>356.97248640000004</c:v>
                </c:pt>
                <c:pt idx="21">
                  <c:v>165.74068800000023</c:v>
                </c:pt>
              </c:numCache>
            </c:numRef>
          </c:val>
        </c:ser>
        <c:gapWidth val="100"/>
        <c:axId val="64515654"/>
        <c:axId val="43769975"/>
      </c:barChart>
      <c:lineChart>
        <c:grouping val="standard"/>
        <c:varyColors val="0"/>
        <c:ser>
          <c:idx val="1"/>
          <c:order val="1"/>
          <c:tx>
            <c:v>ค่าเฉลี่ย 303.7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'P.81-H.05'!$A$7:$A$28</c:f>
              <c:numCache>
                <c:ptCount val="2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</c:numCache>
            </c:numRef>
          </c:cat>
          <c:val>
            <c:numRef>
              <c:f>'P.81-H.05'!$P$7:$P$27</c:f>
              <c:numCache>
                <c:ptCount val="21"/>
                <c:pt idx="0">
                  <c:v>303.6628403809524</c:v>
                </c:pt>
                <c:pt idx="1">
                  <c:v>303.6628403809524</c:v>
                </c:pt>
                <c:pt idx="2">
                  <c:v>303.6628403809524</c:v>
                </c:pt>
                <c:pt idx="3">
                  <c:v>303.6628403809524</c:v>
                </c:pt>
                <c:pt idx="4">
                  <c:v>303.6628403809524</c:v>
                </c:pt>
                <c:pt idx="5">
                  <c:v>303.6628403809524</c:v>
                </c:pt>
                <c:pt idx="6">
                  <c:v>303.6628403809524</c:v>
                </c:pt>
                <c:pt idx="7">
                  <c:v>303.6628403809524</c:v>
                </c:pt>
                <c:pt idx="8">
                  <c:v>303.6628403809524</c:v>
                </c:pt>
                <c:pt idx="9">
                  <c:v>303.6628403809524</c:v>
                </c:pt>
                <c:pt idx="10">
                  <c:v>303.6628403809524</c:v>
                </c:pt>
                <c:pt idx="11">
                  <c:v>303.6628403809524</c:v>
                </c:pt>
                <c:pt idx="12">
                  <c:v>303.6628403809524</c:v>
                </c:pt>
                <c:pt idx="13">
                  <c:v>303.6628403809524</c:v>
                </c:pt>
                <c:pt idx="14">
                  <c:v>303.6628403809524</c:v>
                </c:pt>
                <c:pt idx="15">
                  <c:v>303.6628403809524</c:v>
                </c:pt>
                <c:pt idx="16">
                  <c:v>303.6628403809524</c:v>
                </c:pt>
                <c:pt idx="17">
                  <c:v>303.6628403809524</c:v>
                </c:pt>
                <c:pt idx="18">
                  <c:v>303.6628403809524</c:v>
                </c:pt>
                <c:pt idx="19">
                  <c:v>303.6628403809524</c:v>
                </c:pt>
              </c:numCache>
            </c:numRef>
          </c:val>
          <c:smooth val="0"/>
        </c:ser>
        <c:axId val="64515654"/>
        <c:axId val="43769975"/>
      </c:lineChart>
      <c:catAx>
        <c:axId val="64515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3769975"/>
        <c:crossesAt val="0"/>
        <c:auto val="1"/>
        <c:lblOffset val="100"/>
        <c:tickLblSkip val="1"/>
        <c:noMultiLvlLbl val="0"/>
      </c:catAx>
      <c:valAx>
        <c:axId val="43769975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15654"/>
        <c:crossesAt val="1"/>
        <c:crossBetween val="between"/>
        <c:dispUnits/>
        <c:majorUnit val="200"/>
        <c:minorUnit val="2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3"/>
  <sheetViews>
    <sheetView showGridLines="0"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8" sqref="B28:K2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2545</v>
      </c>
      <c r="B7" s="33">
        <v>4.347</v>
      </c>
      <c r="C7" s="33">
        <v>45.25</v>
      </c>
      <c r="D7" s="33">
        <v>20.282</v>
      </c>
      <c r="E7" s="33">
        <v>25.774</v>
      </c>
      <c r="F7" s="33">
        <v>74.62</v>
      </c>
      <c r="G7" s="33">
        <v>123.076</v>
      </c>
      <c r="H7" s="33">
        <v>49.065</v>
      </c>
      <c r="I7" s="33">
        <v>95.793</v>
      </c>
      <c r="J7" s="33">
        <v>27.211</v>
      </c>
      <c r="K7" s="33">
        <v>16.768</v>
      </c>
      <c r="L7" s="33">
        <v>7.732</v>
      </c>
      <c r="M7" s="33">
        <v>5.314</v>
      </c>
      <c r="N7" s="36">
        <f>SUM(B7:M7)</f>
        <v>495.2320000000001</v>
      </c>
      <c r="O7" s="37">
        <f>+N7*1000000/(365*86400)</f>
        <v>15.703703703703706</v>
      </c>
      <c r="P7" s="38">
        <f aca="true" t="shared" si="0" ref="P7:P26">$N$34</f>
        <v>303.6628403809524</v>
      </c>
      <c r="Q7" s="34"/>
    </row>
    <row r="8" spans="1:17" ht="15" customHeight="1">
      <c r="A8" s="32">
        <v>2546</v>
      </c>
      <c r="B8" s="33">
        <v>6.511</v>
      </c>
      <c r="C8" s="33">
        <v>9.657</v>
      </c>
      <c r="D8" s="33">
        <v>10.052</v>
      </c>
      <c r="E8" s="33">
        <v>23.066</v>
      </c>
      <c r="F8" s="33">
        <v>50.954</v>
      </c>
      <c r="G8" s="33">
        <v>104.143</v>
      </c>
      <c r="H8" s="33">
        <v>25.746</v>
      </c>
      <c r="I8" s="33">
        <v>10.148</v>
      </c>
      <c r="J8" s="33">
        <v>3.783</v>
      </c>
      <c r="K8" s="33">
        <v>3.684</v>
      </c>
      <c r="L8" s="33">
        <v>2.698</v>
      </c>
      <c r="M8" s="33">
        <v>1.796</v>
      </c>
      <c r="N8" s="36">
        <f aca="true" t="shared" si="1" ref="N8:N19">SUM(B8:M8)</f>
        <v>252.238</v>
      </c>
      <c r="O8" s="37">
        <f aca="true" t="shared" si="2" ref="O8:O26">+N8*1000000/(365*86400)</f>
        <v>7.998414510400812</v>
      </c>
      <c r="P8" s="38">
        <f t="shared" si="0"/>
        <v>303.6628403809524</v>
      </c>
      <c r="Q8" s="34"/>
    </row>
    <row r="9" spans="1:17" ht="15" customHeight="1">
      <c r="A9" s="32">
        <v>2547</v>
      </c>
      <c r="B9" s="33">
        <v>0.464</v>
      </c>
      <c r="C9" s="33">
        <v>16.425</v>
      </c>
      <c r="D9" s="33">
        <v>10.721</v>
      </c>
      <c r="E9" s="33">
        <v>40.586</v>
      </c>
      <c r="F9" s="33">
        <v>46.399</v>
      </c>
      <c r="G9" s="33">
        <v>141.065</v>
      </c>
      <c r="H9" s="33">
        <v>24.932</v>
      </c>
      <c r="I9" s="33">
        <v>8.876</v>
      </c>
      <c r="J9" s="33">
        <v>9.59</v>
      </c>
      <c r="K9" s="33">
        <v>5.391</v>
      </c>
      <c r="L9" s="33">
        <v>3.421</v>
      </c>
      <c r="M9" s="33">
        <v>2.246</v>
      </c>
      <c r="N9" s="36">
        <f t="shared" si="1"/>
        <v>310.11599999999993</v>
      </c>
      <c r="O9" s="37">
        <f t="shared" si="2"/>
        <v>9.833713850837137</v>
      </c>
      <c r="P9" s="38">
        <f t="shared" si="0"/>
        <v>303.6628403809524</v>
      </c>
      <c r="Q9" s="34"/>
    </row>
    <row r="10" spans="1:17" ht="15" customHeight="1">
      <c r="A10" s="32">
        <v>2548</v>
      </c>
      <c r="B10" s="33">
        <v>3.661632</v>
      </c>
      <c r="C10" s="33">
        <v>6.809184000000002</v>
      </c>
      <c r="D10" s="33">
        <v>12.983327999999998</v>
      </c>
      <c r="E10" s="33">
        <v>66.921984</v>
      </c>
      <c r="F10" s="33">
        <v>76.716288</v>
      </c>
      <c r="G10" s="33">
        <v>157.84848000000002</v>
      </c>
      <c r="H10" s="33">
        <v>66.27311999999996</v>
      </c>
      <c r="I10" s="33">
        <v>57.55622399999999</v>
      </c>
      <c r="J10" s="33">
        <v>35.078400000000016</v>
      </c>
      <c r="K10" s="33">
        <v>9.946368000000001</v>
      </c>
      <c r="L10" s="33">
        <v>9.072000000000001</v>
      </c>
      <c r="M10" s="33">
        <v>5.743008000000001</v>
      </c>
      <c r="N10" s="36">
        <f t="shared" si="1"/>
        <v>508.61001600000003</v>
      </c>
      <c r="O10" s="37">
        <f t="shared" si="2"/>
        <v>16.12791780821918</v>
      </c>
      <c r="P10" s="38">
        <f t="shared" si="0"/>
        <v>303.6628403809524</v>
      </c>
      <c r="Q10" s="34"/>
    </row>
    <row r="11" spans="1:17" ht="15" customHeight="1">
      <c r="A11" s="32">
        <v>2549</v>
      </c>
      <c r="B11" s="33">
        <v>17.06832</v>
      </c>
      <c r="C11" s="33">
        <v>34.311168</v>
      </c>
      <c r="D11" s="33">
        <v>36.320832</v>
      </c>
      <c r="E11" s="33">
        <v>58.856544</v>
      </c>
      <c r="F11" s="33">
        <v>126.23126400000001</v>
      </c>
      <c r="G11" s="33">
        <v>115.654176</v>
      </c>
      <c r="H11" s="33">
        <v>50.44463999999999</v>
      </c>
      <c r="I11" s="33">
        <v>12.462335999999999</v>
      </c>
      <c r="J11" s="33">
        <v>6.42816</v>
      </c>
      <c r="K11" s="33">
        <v>8.894015999999999</v>
      </c>
      <c r="L11" s="33">
        <v>6.098112</v>
      </c>
      <c r="M11" s="33">
        <v>3.4974720000000015</v>
      </c>
      <c r="N11" s="36">
        <f t="shared" si="1"/>
        <v>476.26704000000007</v>
      </c>
      <c r="O11" s="37">
        <f t="shared" si="2"/>
        <v>15.10232876712329</v>
      </c>
      <c r="P11" s="38">
        <f t="shared" si="0"/>
        <v>303.6628403809524</v>
      </c>
      <c r="Q11" s="34"/>
    </row>
    <row r="12" spans="1:17" ht="15" customHeight="1">
      <c r="A12" s="32">
        <v>2550</v>
      </c>
      <c r="B12" s="33">
        <v>5.838048000000001</v>
      </c>
      <c r="C12" s="33">
        <v>69.98659200000002</v>
      </c>
      <c r="D12" s="33">
        <v>14.693184000000002</v>
      </c>
      <c r="E12" s="33">
        <v>24.68534400000001</v>
      </c>
      <c r="F12" s="33">
        <v>35.783424000000004</v>
      </c>
      <c r="G12" s="33">
        <v>34.64208</v>
      </c>
      <c r="H12" s="33">
        <v>33.283872</v>
      </c>
      <c r="I12" s="33">
        <v>18.500832000000003</v>
      </c>
      <c r="J12" s="33">
        <v>4.918752000000001</v>
      </c>
      <c r="K12" s="33">
        <v>5.794848000000001</v>
      </c>
      <c r="L12" s="33">
        <v>5.235321600000006</v>
      </c>
      <c r="M12" s="33">
        <v>3.903552</v>
      </c>
      <c r="N12" s="36">
        <f t="shared" si="1"/>
        <v>257.2658496</v>
      </c>
      <c r="O12" s="37">
        <f t="shared" si="2"/>
        <v>8.157846575342466</v>
      </c>
      <c r="P12" s="38">
        <f t="shared" si="0"/>
        <v>303.6628403809524</v>
      </c>
      <c r="Q12" s="34"/>
    </row>
    <row r="13" spans="1:17" ht="15" customHeight="1">
      <c r="A13" s="32">
        <v>2551</v>
      </c>
      <c r="B13" s="33">
        <v>6.817824000000001</v>
      </c>
      <c r="C13" s="33">
        <v>73.03219200000001</v>
      </c>
      <c r="D13" s="33">
        <v>8.150975999999998</v>
      </c>
      <c r="E13" s="33">
        <v>15.812064000000001</v>
      </c>
      <c r="F13" s="33">
        <v>34.15305600000001</v>
      </c>
      <c r="G13" s="33">
        <v>56.680128</v>
      </c>
      <c r="H13" s="33">
        <v>57.70828799999998</v>
      </c>
      <c r="I13" s="33">
        <v>45.526751999999995</v>
      </c>
      <c r="J13" s="33">
        <v>10.329984000000003</v>
      </c>
      <c r="K13" s="33">
        <v>11.436768</v>
      </c>
      <c r="L13" s="33">
        <v>12.628224000000001</v>
      </c>
      <c r="M13" s="33">
        <v>10.150272000000001</v>
      </c>
      <c r="N13" s="36">
        <f t="shared" si="1"/>
        <v>342.4265280000001</v>
      </c>
      <c r="O13" s="37">
        <f t="shared" si="2"/>
        <v>10.858273972602742</v>
      </c>
      <c r="P13" s="38">
        <f t="shared" si="0"/>
        <v>303.6628403809524</v>
      </c>
      <c r="Q13" s="34"/>
    </row>
    <row r="14" spans="1:17" ht="15" customHeight="1">
      <c r="A14" s="32">
        <v>2552</v>
      </c>
      <c r="B14" s="33">
        <v>4.05648</v>
      </c>
      <c r="C14" s="33">
        <v>13.930272</v>
      </c>
      <c r="D14" s="33">
        <v>19.481472000000007</v>
      </c>
      <c r="E14" s="33">
        <v>23.528448000000015</v>
      </c>
      <c r="F14" s="33">
        <v>23.21568</v>
      </c>
      <c r="G14" s="33">
        <v>36.751104</v>
      </c>
      <c r="H14" s="33">
        <v>32.589216</v>
      </c>
      <c r="I14" s="33">
        <v>13.243391999999998</v>
      </c>
      <c r="J14" s="33">
        <v>2.674080000000001</v>
      </c>
      <c r="K14" s="33">
        <v>4.930848000000001</v>
      </c>
      <c r="L14" s="33">
        <v>4.0970879999999985</v>
      </c>
      <c r="M14" s="33">
        <v>2.796768</v>
      </c>
      <c r="N14" s="36">
        <f t="shared" si="1"/>
        <v>181.294848</v>
      </c>
      <c r="O14" s="37">
        <f t="shared" si="2"/>
        <v>5.748821917808219</v>
      </c>
      <c r="P14" s="38">
        <f t="shared" si="0"/>
        <v>303.6628403809524</v>
      </c>
      <c r="Q14" s="34"/>
    </row>
    <row r="15" spans="1:17" ht="15" customHeight="1">
      <c r="A15" s="32">
        <v>2553</v>
      </c>
      <c r="B15" s="33">
        <v>2.5842240000000007</v>
      </c>
      <c r="C15" s="33">
        <v>3.4827840000000005</v>
      </c>
      <c r="D15" s="33">
        <v>1.877472</v>
      </c>
      <c r="E15" s="33">
        <v>7.256736000000001</v>
      </c>
      <c r="F15" s="33">
        <v>97.16025599999999</v>
      </c>
      <c r="G15" s="33">
        <v>94.874112</v>
      </c>
      <c r="H15" s="33">
        <v>43.46006400000001</v>
      </c>
      <c r="I15" s="33">
        <v>10.418112</v>
      </c>
      <c r="J15" s="33">
        <v>2.545344000000002</v>
      </c>
      <c r="K15" s="33">
        <v>2.6282879999999995</v>
      </c>
      <c r="L15" s="33">
        <v>3.1484160000000005</v>
      </c>
      <c r="M15" s="33">
        <v>5.864832</v>
      </c>
      <c r="N15" s="36">
        <f t="shared" si="1"/>
        <v>275.30064</v>
      </c>
      <c r="O15" s="37">
        <f t="shared" si="2"/>
        <v>8.72972602739726</v>
      </c>
      <c r="P15" s="38">
        <f t="shared" si="0"/>
        <v>303.6628403809524</v>
      </c>
      <c r="Q15" s="34"/>
    </row>
    <row r="16" spans="1:17" ht="15" customHeight="1">
      <c r="A16" s="32">
        <v>2554</v>
      </c>
      <c r="B16" s="33">
        <v>17.341344</v>
      </c>
      <c r="C16" s="33">
        <v>47.310912000000016</v>
      </c>
      <c r="D16" s="33">
        <v>46.460736000000004</v>
      </c>
      <c r="E16" s="33">
        <v>37.826784</v>
      </c>
      <c r="F16" s="33">
        <v>263.83968</v>
      </c>
      <c r="G16" s="33">
        <v>207.14745600000006</v>
      </c>
      <c r="H16" s="33">
        <v>122.17219199999998</v>
      </c>
      <c r="I16" s="33">
        <v>28.07049599999999</v>
      </c>
      <c r="J16" s="33">
        <v>7.1072640000000025</v>
      </c>
      <c r="K16" s="33">
        <v>11.690784000000003</v>
      </c>
      <c r="L16" s="33">
        <v>16.050096000000046</v>
      </c>
      <c r="M16" s="33">
        <v>17.976383999999996</v>
      </c>
      <c r="N16" s="36">
        <f t="shared" si="1"/>
        <v>822.994128</v>
      </c>
      <c r="O16" s="37">
        <f t="shared" si="2"/>
        <v>26.096972602739726</v>
      </c>
      <c r="P16" s="38">
        <f t="shared" si="0"/>
        <v>303.6628403809524</v>
      </c>
      <c r="Q16" s="34"/>
    </row>
    <row r="17" spans="1:17" ht="15" customHeight="1">
      <c r="A17" s="32">
        <v>2555</v>
      </c>
      <c r="B17" s="33">
        <v>23.274432000000004</v>
      </c>
      <c r="C17" s="33">
        <v>33.51628800000001</v>
      </c>
      <c r="D17" s="33">
        <v>10.526976000000001</v>
      </c>
      <c r="E17" s="33">
        <v>26.708832</v>
      </c>
      <c r="F17" s="33">
        <v>40.819680000000005</v>
      </c>
      <c r="G17" s="33">
        <v>67.36176</v>
      </c>
      <c r="H17" s="33">
        <v>26.590463999999997</v>
      </c>
      <c r="I17" s="33">
        <v>11.189664000000004</v>
      </c>
      <c r="J17" s="33">
        <v>4.688064</v>
      </c>
      <c r="K17" s="33">
        <v>2.8114559999999997</v>
      </c>
      <c r="L17" s="33">
        <v>6.19488</v>
      </c>
      <c r="M17" s="33">
        <v>5.1459839999999994</v>
      </c>
      <c r="N17" s="36">
        <f t="shared" si="1"/>
        <v>258.82848</v>
      </c>
      <c r="O17" s="37">
        <f t="shared" si="2"/>
        <v>8.207397260273973</v>
      </c>
      <c r="P17" s="38">
        <f t="shared" si="0"/>
        <v>303.6628403809524</v>
      </c>
      <c r="Q17" s="34"/>
    </row>
    <row r="18" spans="1:17" ht="15" customHeight="1">
      <c r="A18" s="32">
        <v>2556</v>
      </c>
      <c r="B18" s="33">
        <v>4.634496000000002</v>
      </c>
      <c r="C18" s="33">
        <v>5.9918400000000025</v>
      </c>
      <c r="D18" s="33">
        <v>2.5263360000000006</v>
      </c>
      <c r="E18" s="33">
        <v>23.582015999999996</v>
      </c>
      <c r="F18" s="33">
        <v>49.12012800000002</v>
      </c>
      <c r="G18" s="33">
        <v>61.402752</v>
      </c>
      <c r="H18" s="33">
        <v>59.336064</v>
      </c>
      <c r="I18" s="33">
        <v>22.551264000000003</v>
      </c>
      <c r="J18" s="33">
        <v>6.956928000000007</v>
      </c>
      <c r="K18" s="33">
        <v>7.327583999999999</v>
      </c>
      <c r="L18" s="33">
        <v>8.364384000000001</v>
      </c>
      <c r="M18" s="33">
        <v>7.769088000000001</v>
      </c>
      <c r="N18" s="36">
        <f t="shared" si="1"/>
        <v>259.56288</v>
      </c>
      <c r="O18" s="37">
        <f t="shared" si="2"/>
        <v>8.230684931506849</v>
      </c>
      <c r="P18" s="38">
        <f t="shared" si="0"/>
        <v>303.6628403809524</v>
      </c>
      <c r="Q18" s="34"/>
    </row>
    <row r="19" spans="1:17" ht="15" customHeight="1">
      <c r="A19" s="32">
        <v>2557</v>
      </c>
      <c r="B19" s="33">
        <v>8.353152000000005</v>
      </c>
      <c r="C19" s="33">
        <v>12.041568000000002</v>
      </c>
      <c r="D19" s="33">
        <v>14.267232</v>
      </c>
      <c r="E19" s="33">
        <v>23.192352</v>
      </c>
      <c r="F19" s="33">
        <v>34.48483200000001</v>
      </c>
      <c r="G19" s="33">
        <v>54.149472</v>
      </c>
      <c r="H19" s="33">
        <v>24.284448000000005</v>
      </c>
      <c r="I19" s="33">
        <v>13.783391999999996</v>
      </c>
      <c r="J19" s="33">
        <v>4.947264000000001</v>
      </c>
      <c r="K19" s="33">
        <v>10.145088</v>
      </c>
      <c r="L19" s="33">
        <v>4.225823999999999</v>
      </c>
      <c r="M19" s="33">
        <v>6.863616</v>
      </c>
      <c r="N19" s="36">
        <f t="shared" si="1"/>
        <v>210.73824</v>
      </c>
      <c r="O19" s="37">
        <f t="shared" si="2"/>
        <v>6.682465753424657</v>
      </c>
      <c r="P19" s="38">
        <f t="shared" si="0"/>
        <v>303.6628403809524</v>
      </c>
      <c r="Q19" s="34"/>
    </row>
    <row r="20" spans="1:17" ht="15" customHeight="1">
      <c r="A20" s="32">
        <v>2558</v>
      </c>
      <c r="B20" s="33">
        <v>9.03</v>
      </c>
      <c r="C20" s="33">
        <v>10.6</v>
      </c>
      <c r="D20" s="33">
        <v>6.95</v>
      </c>
      <c r="E20" s="33">
        <v>14.01</v>
      </c>
      <c r="F20" s="33">
        <v>31.48</v>
      </c>
      <c r="G20" s="33">
        <v>16</v>
      </c>
      <c r="H20" s="33">
        <v>10.93</v>
      </c>
      <c r="I20" s="33">
        <v>10.79</v>
      </c>
      <c r="J20" s="33">
        <v>4.31</v>
      </c>
      <c r="K20" s="33">
        <v>0.49</v>
      </c>
      <c r="L20" s="33">
        <v>0.38</v>
      </c>
      <c r="M20" s="33">
        <v>0.01</v>
      </c>
      <c r="N20" s="36">
        <f aca="true" t="shared" si="3" ref="N20:N25">SUM(B20:M20)</f>
        <v>114.97999999999999</v>
      </c>
      <c r="O20" s="37">
        <f t="shared" si="2"/>
        <v>3.6459918822932518</v>
      </c>
      <c r="P20" s="38">
        <f t="shared" si="0"/>
        <v>303.6628403809524</v>
      </c>
      <c r="Q20" s="34"/>
    </row>
    <row r="21" spans="1:17" ht="15" customHeight="1">
      <c r="A21" s="32">
        <v>2559</v>
      </c>
      <c r="B21" s="33">
        <v>0</v>
      </c>
      <c r="C21" s="33">
        <v>0</v>
      </c>
      <c r="D21" s="33">
        <v>4.17</v>
      </c>
      <c r="E21" s="33">
        <v>18.54</v>
      </c>
      <c r="F21" s="33">
        <v>25.27</v>
      </c>
      <c r="G21" s="33">
        <v>90.19</v>
      </c>
      <c r="H21" s="33">
        <v>39.85</v>
      </c>
      <c r="I21" s="33">
        <v>11.56</v>
      </c>
      <c r="J21" s="33">
        <v>0.38</v>
      </c>
      <c r="K21" s="33">
        <v>0.79</v>
      </c>
      <c r="L21" s="33">
        <v>0.48</v>
      </c>
      <c r="M21" s="33">
        <v>0.3</v>
      </c>
      <c r="N21" s="36">
        <f t="shared" si="3"/>
        <v>191.53</v>
      </c>
      <c r="O21" s="37">
        <f t="shared" si="2"/>
        <v>6.073376458650431</v>
      </c>
      <c r="P21" s="38">
        <f t="shared" si="0"/>
        <v>303.6628403809524</v>
      </c>
      <c r="Q21" s="34"/>
    </row>
    <row r="22" spans="1:17" ht="15" customHeight="1">
      <c r="A22" s="32">
        <v>2560</v>
      </c>
      <c r="B22" s="33">
        <v>2.59</v>
      </c>
      <c r="C22" s="33">
        <v>31.19</v>
      </c>
      <c r="D22" s="33">
        <v>12.58</v>
      </c>
      <c r="E22" s="33">
        <v>32.14</v>
      </c>
      <c r="F22" s="33">
        <v>48.45</v>
      </c>
      <c r="G22" s="33">
        <v>37.97</v>
      </c>
      <c r="H22" s="33">
        <v>60.27</v>
      </c>
      <c r="I22" s="33">
        <v>5.53</v>
      </c>
      <c r="J22" s="33">
        <v>2.53</v>
      </c>
      <c r="K22" s="33">
        <v>4.31</v>
      </c>
      <c r="L22" s="33">
        <v>3.73</v>
      </c>
      <c r="M22" s="33">
        <v>4.89</v>
      </c>
      <c r="N22" s="36">
        <f t="shared" si="3"/>
        <v>246.18</v>
      </c>
      <c r="O22" s="37">
        <f t="shared" si="2"/>
        <v>7.806316590563166</v>
      </c>
      <c r="P22" s="38">
        <f t="shared" si="0"/>
        <v>303.6628403809524</v>
      </c>
      <c r="Q22" s="34"/>
    </row>
    <row r="23" spans="1:17" ht="15" customHeight="1">
      <c r="A23" s="32">
        <v>2561</v>
      </c>
      <c r="B23" s="33">
        <v>11.97</v>
      </c>
      <c r="C23" s="33">
        <v>36.16</v>
      </c>
      <c r="D23" s="33">
        <v>16.91</v>
      </c>
      <c r="E23" s="33">
        <v>61.1</v>
      </c>
      <c r="F23" s="33">
        <v>45.98</v>
      </c>
      <c r="G23" s="33">
        <v>21.03</v>
      </c>
      <c r="H23" s="33">
        <v>76.44</v>
      </c>
      <c r="I23" s="33">
        <v>13.42</v>
      </c>
      <c r="J23" s="33">
        <v>5.57</v>
      </c>
      <c r="K23" s="33">
        <v>7.58</v>
      </c>
      <c r="L23" s="33">
        <v>6.53</v>
      </c>
      <c r="M23" s="33">
        <v>3.5</v>
      </c>
      <c r="N23" s="36">
        <f t="shared" si="3"/>
        <v>306.18999999999994</v>
      </c>
      <c r="O23" s="37">
        <f t="shared" si="2"/>
        <v>9.709221207508877</v>
      </c>
      <c r="P23" s="38">
        <f t="shared" si="0"/>
        <v>303.6628403809524</v>
      </c>
      <c r="Q23" s="34"/>
    </row>
    <row r="24" spans="1:17" ht="15" customHeight="1">
      <c r="A24" s="32">
        <v>2562</v>
      </c>
      <c r="B24" s="33">
        <v>4.17</v>
      </c>
      <c r="C24" s="33">
        <v>8.74</v>
      </c>
      <c r="D24" s="33">
        <v>2.81</v>
      </c>
      <c r="E24" s="33">
        <v>6.12</v>
      </c>
      <c r="F24" s="33">
        <v>48.11</v>
      </c>
      <c r="G24" s="33">
        <v>43.73</v>
      </c>
      <c r="H24" s="33">
        <v>28.78</v>
      </c>
      <c r="I24" s="33">
        <v>7.17</v>
      </c>
      <c r="J24" s="33">
        <v>1.91</v>
      </c>
      <c r="K24" s="33">
        <v>2.22</v>
      </c>
      <c r="L24" s="33">
        <v>0.68</v>
      </c>
      <c r="M24" s="33">
        <v>0.06</v>
      </c>
      <c r="N24" s="36">
        <f t="shared" si="3"/>
        <v>154.5</v>
      </c>
      <c r="O24" s="37">
        <f t="shared" si="2"/>
        <v>4.899162861491629</v>
      </c>
      <c r="P24" s="38">
        <f t="shared" si="0"/>
        <v>303.6628403809524</v>
      </c>
      <c r="Q24" s="34"/>
    </row>
    <row r="25" spans="1:17" ht="15" customHeight="1">
      <c r="A25" s="32">
        <v>2563</v>
      </c>
      <c r="B25" s="33">
        <v>0.09</v>
      </c>
      <c r="C25" s="33">
        <v>1.64</v>
      </c>
      <c r="D25" s="33">
        <v>0.66</v>
      </c>
      <c r="E25" s="33">
        <v>11.85</v>
      </c>
      <c r="F25" s="33">
        <v>66.15</v>
      </c>
      <c r="G25" s="33">
        <v>44.99</v>
      </c>
      <c r="H25" s="33">
        <v>22.29</v>
      </c>
      <c r="I25" s="33">
        <v>8.7</v>
      </c>
      <c r="J25" s="33">
        <v>2.08</v>
      </c>
      <c r="K25" s="33">
        <v>1.9</v>
      </c>
      <c r="L25" s="33">
        <v>2.75</v>
      </c>
      <c r="M25" s="33">
        <v>2.16</v>
      </c>
      <c r="N25" s="36">
        <f t="shared" si="3"/>
        <v>165.26</v>
      </c>
      <c r="O25" s="37">
        <f t="shared" si="2"/>
        <v>5.2403602232369355</v>
      </c>
      <c r="P25" s="38">
        <f t="shared" si="0"/>
        <v>303.6628403809524</v>
      </c>
      <c r="Q25" s="34"/>
    </row>
    <row r="26" spans="1:17" ht="15" customHeight="1">
      <c r="A26" s="32">
        <v>2564</v>
      </c>
      <c r="B26" s="33">
        <v>9.097920000000002</v>
      </c>
      <c r="C26" s="33">
        <v>8.129375999999997</v>
      </c>
      <c r="D26" s="33">
        <v>6.293376</v>
      </c>
      <c r="E26" s="33">
        <v>27.294624000000013</v>
      </c>
      <c r="F26" s="33">
        <v>25.783488000000002</v>
      </c>
      <c r="G26" s="33">
        <v>56.879712000000005</v>
      </c>
      <c r="H26" s="33">
        <v>29.464991999999995</v>
      </c>
      <c r="I26" s="33">
        <v>14.986944</v>
      </c>
      <c r="J26" s="33">
        <v>3.617568</v>
      </c>
      <c r="K26" s="33">
        <v>3.437856000000001</v>
      </c>
      <c r="L26" s="33">
        <v>2.7725760000000004</v>
      </c>
      <c r="M26" s="33">
        <v>2.674080000000001</v>
      </c>
      <c r="N26" s="36">
        <f>SUM(B26:M26)</f>
        <v>190.432512</v>
      </c>
      <c r="O26" s="37">
        <f t="shared" si="2"/>
        <v>6.038575342465753</v>
      </c>
      <c r="P26" s="38">
        <f t="shared" si="0"/>
        <v>303.6628403809524</v>
      </c>
      <c r="Q26" s="34"/>
    </row>
    <row r="27" spans="1:17" ht="15" customHeight="1">
      <c r="A27" s="32">
        <v>2565</v>
      </c>
      <c r="B27" s="33">
        <v>17.394048</v>
      </c>
      <c r="C27" s="33">
        <v>44.40095999999999</v>
      </c>
      <c r="D27" s="33">
        <v>8.982144</v>
      </c>
      <c r="E27" s="33">
        <v>40.655519999999996</v>
      </c>
      <c r="F27" s="33">
        <v>87.01171200000003</v>
      </c>
      <c r="G27" s="33">
        <v>94.32633600000001</v>
      </c>
      <c r="H27" s="33">
        <v>44.27568000000001</v>
      </c>
      <c r="I27" s="33">
        <v>9.920448</v>
      </c>
      <c r="J27" s="33">
        <v>1.873670400000001</v>
      </c>
      <c r="K27" s="33">
        <v>2.7022464000000026</v>
      </c>
      <c r="L27" s="33">
        <v>2.362694400000002</v>
      </c>
      <c r="M27" s="33">
        <v>3.0670272000000036</v>
      </c>
      <c r="N27" s="36">
        <f>SUM(B27:M27)</f>
        <v>356.97248640000004</v>
      </c>
      <c r="O27" s="37">
        <f>+N27*1000000/(365*86400)</f>
        <v>11.319523287671235</v>
      </c>
      <c r="P27" s="38"/>
      <c r="Q27" s="34"/>
    </row>
    <row r="28" spans="1:17" ht="15" customHeight="1">
      <c r="A28" s="41">
        <v>2566</v>
      </c>
      <c r="B28" s="42">
        <v>2.7235008000000023</v>
      </c>
      <c r="C28" s="42">
        <v>2.937772800000003</v>
      </c>
      <c r="D28" s="42">
        <v>1.3290048000000008</v>
      </c>
      <c r="E28" s="42">
        <v>3.1230144000000037</v>
      </c>
      <c r="F28" s="42">
        <v>3.3124032000000034</v>
      </c>
      <c r="G28" s="42">
        <v>64.48377600000016</v>
      </c>
      <c r="H28" s="42">
        <v>63.02232000000006</v>
      </c>
      <c r="I28" s="42">
        <v>16.689024000000014</v>
      </c>
      <c r="J28" s="42">
        <v>3.6720000000000015</v>
      </c>
      <c r="K28" s="42">
        <v>4.447872000000002</v>
      </c>
      <c r="L28" s="42"/>
      <c r="M28" s="42"/>
      <c r="N28" s="43">
        <f>SUM(B28:M28)</f>
        <v>165.74068800000023</v>
      </c>
      <c r="O28" s="44">
        <f>+N28*1000000/(365*86400)</f>
        <v>5.255602739726035</v>
      </c>
      <c r="P28" s="38"/>
      <c r="Q28" s="34"/>
    </row>
    <row r="29" spans="1:17" ht="15" customHeight="1">
      <c r="A29" s="32">
        <v>2567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6"/>
      <c r="O29" s="37"/>
      <c r="P29" s="38"/>
      <c r="Q29" s="34"/>
    </row>
    <row r="30" spans="1:17" ht="15" customHeight="1">
      <c r="A30" s="32">
        <v>2568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6"/>
      <c r="O30" s="37"/>
      <c r="P30" s="38"/>
      <c r="Q30" s="34"/>
    </row>
    <row r="31" spans="1:17" ht="15" customHeight="1">
      <c r="A31" s="32">
        <v>2569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6"/>
      <c r="O31" s="37"/>
      <c r="P31" s="38"/>
      <c r="Q31" s="34"/>
    </row>
    <row r="32" spans="1:17" ht="15" customHeight="1">
      <c r="A32" s="32">
        <v>2570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6"/>
      <c r="O32" s="37"/>
      <c r="P32" s="38"/>
      <c r="Q32" s="34"/>
    </row>
    <row r="33" spans="1:17" ht="15" customHeight="1">
      <c r="A33" s="35" t="s">
        <v>19</v>
      </c>
      <c r="B33" s="39">
        <f>MAX(B7:B27)</f>
        <v>23.274432000000004</v>
      </c>
      <c r="C33" s="39">
        <f aca="true" t="shared" si="4" ref="C33:M33">MAX(C7:C27)</f>
        <v>73.03219200000001</v>
      </c>
      <c r="D33" s="39">
        <f t="shared" si="4"/>
        <v>46.460736000000004</v>
      </c>
      <c r="E33" s="39">
        <f t="shared" si="4"/>
        <v>66.921984</v>
      </c>
      <c r="F33" s="39">
        <f t="shared" si="4"/>
        <v>263.83968</v>
      </c>
      <c r="G33" s="39">
        <f t="shared" si="4"/>
        <v>207.14745600000006</v>
      </c>
      <c r="H33" s="39">
        <f t="shared" si="4"/>
        <v>122.17219199999998</v>
      </c>
      <c r="I33" s="39">
        <f t="shared" si="4"/>
        <v>95.793</v>
      </c>
      <c r="J33" s="39">
        <f t="shared" si="4"/>
        <v>35.078400000000016</v>
      </c>
      <c r="K33" s="39">
        <f t="shared" si="4"/>
        <v>16.768</v>
      </c>
      <c r="L33" s="39">
        <f t="shared" si="4"/>
        <v>16.050096000000046</v>
      </c>
      <c r="M33" s="39">
        <f t="shared" si="4"/>
        <v>17.976383999999996</v>
      </c>
      <c r="N33" s="39">
        <f>MAX(N7:N27)</f>
        <v>822.994128</v>
      </c>
      <c r="O33" s="37">
        <f>+N33*1000000/(365*86400)</f>
        <v>26.096972602739726</v>
      </c>
      <c r="P33" s="40"/>
      <c r="Q33" s="34"/>
    </row>
    <row r="34" spans="1:17" ht="15" customHeight="1">
      <c r="A34" s="35" t="s">
        <v>16</v>
      </c>
      <c r="B34" s="39">
        <f>AVERAGE(B7:B27)</f>
        <v>7.585424761904763</v>
      </c>
      <c r="C34" s="39">
        <f aca="true" t="shared" si="5" ref="C34:M34">AVERAGE(C7:C27)</f>
        <v>24.409768380952382</v>
      </c>
      <c r="D34" s="39">
        <f t="shared" si="5"/>
        <v>12.747574476190477</v>
      </c>
      <c r="E34" s="39">
        <f t="shared" si="5"/>
        <v>29.024154666666668</v>
      </c>
      <c r="F34" s="39">
        <f t="shared" si="5"/>
        <v>63.41583276190477</v>
      </c>
      <c r="G34" s="39">
        <f t="shared" si="5"/>
        <v>79.04340800000001</v>
      </c>
      <c r="H34" s="39">
        <f t="shared" si="5"/>
        <v>44.19933523809523</v>
      </c>
      <c r="I34" s="39">
        <f t="shared" si="5"/>
        <v>20.48556457142857</v>
      </c>
      <c r="J34" s="39">
        <f t="shared" si="5"/>
        <v>7.072832304761907</v>
      </c>
      <c r="K34" s="39">
        <f t="shared" si="5"/>
        <v>5.946626209523811</v>
      </c>
      <c r="L34" s="39">
        <f t="shared" si="5"/>
        <v>5.173838857142861</v>
      </c>
      <c r="M34" s="39">
        <f t="shared" si="5"/>
        <v>4.5584801523809535</v>
      </c>
      <c r="N34" s="39">
        <f>SUM(B34:M34)</f>
        <v>303.6628403809524</v>
      </c>
      <c r="O34" s="37">
        <f>+N34*1000000/(365*86400)</f>
        <v>9.62908550167911</v>
      </c>
      <c r="P34" s="40"/>
      <c r="Q34" s="34"/>
    </row>
    <row r="35" spans="1:17" ht="15" customHeight="1">
      <c r="A35" s="35" t="s">
        <v>20</v>
      </c>
      <c r="B35" s="39">
        <f>MIN(B7:B27)</f>
        <v>0</v>
      </c>
      <c r="C35" s="39">
        <f aca="true" t="shared" si="6" ref="C35:M35">MIN(C7:C27)</f>
        <v>0</v>
      </c>
      <c r="D35" s="39">
        <f t="shared" si="6"/>
        <v>0.66</v>
      </c>
      <c r="E35" s="39">
        <f t="shared" si="6"/>
        <v>6.12</v>
      </c>
      <c r="F35" s="39">
        <f t="shared" si="6"/>
        <v>23.21568</v>
      </c>
      <c r="G35" s="39">
        <f t="shared" si="6"/>
        <v>16</v>
      </c>
      <c r="H35" s="39">
        <f t="shared" si="6"/>
        <v>10.93</v>
      </c>
      <c r="I35" s="39">
        <f t="shared" si="6"/>
        <v>5.53</v>
      </c>
      <c r="J35" s="39">
        <f t="shared" si="6"/>
        <v>0.38</v>
      </c>
      <c r="K35" s="39">
        <f t="shared" si="6"/>
        <v>0.49</v>
      </c>
      <c r="L35" s="39">
        <f t="shared" si="6"/>
        <v>0.38</v>
      </c>
      <c r="M35" s="39">
        <f t="shared" si="6"/>
        <v>0.01</v>
      </c>
      <c r="N35" s="39">
        <f>MIN(N7:N27)</f>
        <v>114.97999999999999</v>
      </c>
      <c r="O35" s="37">
        <f>+N35*1000000/(365*86400)</f>
        <v>3.6459918822932518</v>
      </c>
      <c r="P35" s="40"/>
      <c r="Q35" s="34"/>
    </row>
    <row r="36" spans="1:15" ht="21" customHeight="1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24.75" customHeight="1">
      <c r="A44" s="26"/>
      <c r="B44" s="27"/>
      <c r="C44" s="28"/>
      <c r="D44" s="25"/>
      <c r="E44" s="27"/>
      <c r="F44" s="27"/>
      <c r="G44" s="27"/>
      <c r="H44" s="27"/>
      <c r="I44" s="27"/>
      <c r="J44" s="27"/>
      <c r="K44" s="27"/>
      <c r="L44" s="27"/>
      <c r="M44" s="27"/>
      <c r="N44" s="29"/>
      <c r="O44" s="25"/>
    </row>
    <row r="45" spans="1:15" ht="24.75" customHeight="1">
      <c r="A45" s="26"/>
      <c r="B45" s="27"/>
      <c r="C45" s="27"/>
      <c r="D45" s="27"/>
      <c r="E45" s="25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/>
    <row r="65" ht="18" customHeight="1"/>
    <row r="66" ht="18" customHeight="1"/>
    <row r="67" ht="18" customHeight="1"/>
    <row r="68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2016-07-11T03:35:24Z</cp:lastPrinted>
  <dcterms:created xsi:type="dcterms:W3CDTF">1994-01-31T08:04:27Z</dcterms:created>
  <dcterms:modified xsi:type="dcterms:W3CDTF">2024-02-20T02:51:15Z</dcterms:modified>
  <cp:category/>
  <cp:version/>
  <cp:contentType/>
  <cp:contentStatus/>
</cp:coreProperties>
</file>