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P.82" sheetId="1" r:id="rId1"/>
    <sheet name="P.82-H.05" sheetId="2" r:id="rId2"/>
  </sheets>
  <definedNames>
    <definedName name="_Regression_Int" localSheetId="1" hidden="1">1</definedName>
    <definedName name="Print_Area_MI">'P.82-H.05'!$A$1:$N$6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<sst xmlns="http://schemas.openxmlformats.org/spreadsheetml/2006/main" count="29" uniqueCount="24">
  <si>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</si>
  <si>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</si>
  <si>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</si>
  <si>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</si>
  <si>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</si>
  <si>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</si>
  <si>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</si>
  <si>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</si>
  <si>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</si>
  <si>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</si>
  <si>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</si>
  <si>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</si>
  <si>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</si>
  <si>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</si>
  <si>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</si>
  <si>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</si>
  <si>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</si>
  <si>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</si>
  <si>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</si>
  <si>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</si>
  <si>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</si>
  <si>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P.82  :  น้ำแม่วาง อ.แม่วาง จ.เชียงใหม่</t>
  </si>
  <si>
    <t>แม่น้ำ  :  น้ำแม่วาง (P.82)</t>
  </si>
  <si>
    <t xml:space="preserve"> พี้นที่รับน้ำ    389    ตร.กม. 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</si>
</sst>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0.0000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P.82 น้ำแม่วาง บ้านสบวิน อ.แม่วาง จ.เชียงใหม่</a:t>
            </a:r>
          </a:p>
        </c:rich>
      </c:tx>
      <c:layout>
        <c:manualLayout>
          <c:xMode val="factor"/>
          <c:yMode val="factor"/>
          <c:x val="0.0175"/>
          <c:y val="-0.012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625"/>
          <c:w val="0.8715"/>
          <c:h val="0.697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'P.82-H.05'!$A$7:$A$23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'P.82-H.05'!$N$7:$N$23</c:f>
              <c:numCache>
                <c:ptCount val="17"/>
                <c:pt idx="0">
                  <c:v>104.61299999999999</c:v>
                </c:pt>
                <c:pt idx="1">
                  <c:v>124.095968</c:v>
                </c:pt>
                <c:pt idx="2">
                  <c:v>159.441696</c:v>
                </c:pt>
                <c:pt idx="3">
                  <c:v>259.42032000000006</c:v>
                </c:pt>
                <c:pt idx="4">
                  <c:v>292.3948800000001</c:v>
                </c:pt>
                <c:pt idx="5">
                  <c:v>243.56</c:v>
                </c:pt>
                <c:pt idx="6">
                  <c:v>194.11660800000004</c:v>
                </c:pt>
                <c:pt idx="7">
                  <c:v>175.57775999999998</c:v>
                </c:pt>
                <c:pt idx="8">
                  <c:v>306.955008</c:v>
                </c:pt>
                <c:pt idx="9">
                  <c:v>199.33862400000004</c:v>
                </c:pt>
                <c:pt idx="10">
                  <c:v>174.775968</c:v>
                </c:pt>
                <c:pt idx="11">
                  <c:v>87.81955200000002</c:v>
                </c:pt>
                <c:pt idx="12">
                  <c:v>66.25</c:v>
                </c:pt>
                <c:pt idx="13">
                  <c:v>132.18</c:v>
                </c:pt>
                <c:pt idx="14">
                  <c:v>204.95</c:v>
                </c:pt>
                <c:pt idx="15">
                  <c:v>129.71999999999997</c:v>
                </c:pt>
                <c:pt idx="16">
                  <c:v>29</c:v>
                </c:pt>
              </c:numCache>
            </c:numRef>
          </c:val>
        </c:ser>
        <c:gapWidth val="100"/>
        <c:axId val="23150342"/>
        <c:axId val="7026487"/>
      </c:barChart>
      <c:lineChart>
        <c:grouping val="standard"/>
        <c:varyColors val="0"/>
        <c:ser>
          <c:idx val="1"/>
          <c:order val="1"/>
          <c:tx>
            <c:v>ค่าเฉลี่ย 178.5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'P.82-H.05'!$A$7:$A$22</c:f>
              <c:numCache>
                <c:ptCount val="16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</c:numCache>
            </c:numRef>
          </c:cat>
          <c:val>
            <c:numRef>
              <c:f>'P.82-H.05'!$P$7:$P$22</c:f>
              <c:numCache>
                <c:ptCount val="16"/>
                <c:pt idx="0">
                  <c:v>178.46</c:v>
                </c:pt>
                <c:pt idx="1">
                  <c:v>178.46</c:v>
                </c:pt>
                <c:pt idx="2">
                  <c:v>178.46</c:v>
                </c:pt>
                <c:pt idx="3">
                  <c:v>178.46</c:v>
                </c:pt>
                <c:pt idx="4">
                  <c:v>178.46</c:v>
                </c:pt>
                <c:pt idx="5">
                  <c:v>178.46</c:v>
                </c:pt>
                <c:pt idx="6">
                  <c:v>178.46</c:v>
                </c:pt>
                <c:pt idx="7">
                  <c:v>178.46</c:v>
                </c:pt>
                <c:pt idx="8">
                  <c:v>178.46</c:v>
                </c:pt>
                <c:pt idx="9">
                  <c:v>178.46</c:v>
                </c:pt>
                <c:pt idx="10">
                  <c:v>178.46</c:v>
                </c:pt>
                <c:pt idx="11">
                  <c:v>178.46</c:v>
                </c:pt>
                <c:pt idx="12">
                  <c:v>178.46</c:v>
                </c:pt>
                <c:pt idx="13">
                  <c:v>178.46</c:v>
                </c:pt>
                <c:pt idx="14">
                  <c:v>178.46</c:v>
                </c:pt>
                <c:pt idx="15">
                  <c:v>178.46</c:v>
                </c:pt>
              </c:numCache>
            </c:numRef>
          </c:val>
          <c:smooth val="0"/>
        </c:ser>
        <c:axId val="23150342"/>
        <c:axId val="7026487"/>
      </c:lineChart>
      <c:catAx>
        <c:axId val="23150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7026487"/>
        <c:crossesAt val="0"/>
        <c:auto val="1"/>
        <c:lblOffset val="100"/>
        <c:tickLblSkip val="1"/>
        <c:noMultiLvlLbl val="0"/>
      </c:catAx>
      <c:valAx>
        <c:axId val="7026487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50342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1"/>
  <sheetViews>
    <sheetView showGridLines="0" tabSelected="1" zoomScalePageLayoutView="0" workbookViewId="0" topLeftCell="A19">
      <selection activeCell="Q28" sqref="Q2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2546</v>
      </c>
      <c r="B7" s="34">
        <v>4.192</v>
      </c>
      <c r="C7" s="34">
        <v>6.832</v>
      </c>
      <c r="D7" s="34">
        <v>9.111</v>
      </c>
      <c r="E7" s="34">
        <v>12.112</v>
      </c>
      <c r="F7" s="34">
        <v>12.978</v>
      </c>
      <c r="G7" s="34">
        <v>26.816</v>
      </c>
      <c r="H7" s="34">
        <v>10.544</v>
      </c>
      <c r="I7" s="34">
        <v>7.828</v>
      </c>
      <c r="J7" s="34">
        <v>5.414</v>
      </c>
      <c r="K7" s="34">
        <v>4.076</v>
      </c>
      <c r="L7" s="34">
        <v>2.71</v>
      </c>
      <c r="M7" s="34">
        <v>2</v>
      </c>
      <c r="N7" s="35">
        <f>SUM(B7:M7)</f>
        <v>104.61299999999999</v>
      </c>
      <c r="O7" s="36">
        <f aca="true" t="shared" si="0" ref="O7:O23">+N7*0.0317097</f>
        <v>3.3172468460999998</v>
      </c>
      <c r="P7" s="37">
        <f aca="true" t="shared" si="1" ref="P7:P22">$N$42</f>
        <v>178.46</v>
      </c>
      <c r="Q7" s="38"/>
    </row>
    <row r="8" spans="1:17" ht="15" customHeight="1">
      <c r="A8" s="32">
        <v>2547</v>
      </c>
      <c r="B8" s="34">
        <v>1.3193279999999998</v>
      </c>
      <c r="C8" s="34">
        <v>5.821631999999998</v>
      </c>
      <c r="D8" s="34">
        <v>12.973</v>
      </c>
      <c r="E8" s="34">
        <v>11.237</v>
      </c>
      <c r="F8" s="34">
        <v>16.913</v>
      </c>
      <c r="G8" s="34">
        <v>36.358</v>
      </c>
      <c r="H8" s="34">
        <v>16.28</v>
      </c>
      <c r="I8" s="34">
        <v>9.027</v>
      </c>
      <c r="J8" s="34">
        <v>5.657471999999999</v>
      </c>
      <c r="K8" s="34">
        <v>4.0685759999999975</v>
      </c>
      <c r="L8" s="34">
        <v>2.382911999999999</v>
      </c>
      <c r="M8" s="34">
        <v>2.0580480000000003</v>
      </c>
      <c r="N8" s="35">
        <f aca="true" t="shared" si="2" ref="N8:N18">SUM(B8:M8)</f>
        <v>124.095968</v>
      </c>
      <c r="O8" s="36">
        <f t="shared" si="0"/>
        <v>3.9350459164896</v>
      </c>
      <c r="P8" s="37">
        <f t="shared" si="1"/>
        <v>178.46</v>
      </c>
      <c r="Q8" s="38"/>
    </row>
    <row r="9" spans="1:17" ht="15" customHeight="1">
      <c r="A9" s="32">
        <v>2548</v>
      </c>
      <c r="B9" s="34">
        <v>2.8987200000000004</v>
      </c>
      <c r="C9" s="34">
        <v>3.946752000000001</v>
      </c>
      <c r="D9" s="34">
        <v>8.895744</v>
      </c>
      <c r="E9" s="34">
        <v>11.909376000000002</v>
      </c>
      <c r="F9" s="34">
        <v>10.08288</v>
      </c>
      <c r="G9" s="34">
        <v>53.618112</v>
      </c>
      <c r="H9" s="34">
        <v>20.739455999999997</v>
      </c>
      <c r="I9" s="34">
        <v>18.743615999999996</v>
      </c>
      <c r="J9" s="34">
        <v>13.78512</v>
      </c>
      <c r="K9" s="34">
        <v>6.777216000000001</v>
      </c>
      <c r="L9" s="34">
        <v>4.486752000000004</v>
      </c>
      <c r="M9" s="34">
        <v>3.557952000000002</v>
      </c>
      <c r="N9" s="35">
        <f t="shared" si="2"/>
        <v>159.441696</v>
      </c>
      <c r="O9" s="36">
        <f t="shared" si="0"/>
        <v>5.0558483476512</v>
      </c>
      <c r="P9" s="37">
        <f t="shared" si="1"/>
        <v>178.46</v>
      </c>
      <c r="Q9" s="38"/>
    </row>
    <row r="10" spans="1:17" ht="15" customHeight="1">
      <c r="A10" s="32">
        <v>2549</v>
      </c>
      <c r="B10" s="34">
        <v>6.545664000000002</v>
      </c>
      <c r="C10" s="34">
        <v>13.798944</v>
      </c>
      <c r="D10" s="34">
        <v>14.327712</v>
      </c>
      <c r="E10" s="34">
        <v>18.859392</v>
      </c>
      <c r="F10" s="34">
        <v>23.241600000000005</v>
      </c>
      <c r="G10" s="34">
        <v>68.61456000000003</v>
      </c>
      <c r="H10" s="34">
        <v>50.004000000000005</v>
      </c>
      <c r="I10" s="34">
        <v>22.053600000000003</v>
      </c>
      <c r="J10" s="34">
        <v>14.702687999999998</v>
      </c>
      <c r="K10" s="34">
        <v>11.838528000000002</v>
      </c>
      <c r="L10" s="34">
        <v>8.570016</v>
      </c>
      <c r="M10" s="34">
        <v>6.863616</v>
      </c>
      <c r="N10" s="35">
        <f t="shared" si="2"/>
        <v>259.42032000000006</v>
      </c>
      <c r="O10" s="36">
        <f t="shared" si="0"/>
        <v>8.226140521104002</v>
      </c>
      <c r="P10" s="37">
        <f t="shared" si="1"/>
        <v>178.46</v>
      </c>
      <c r="Q10" s="38"/>
    </row>
    <row r="11" spans="1:17" ht="15" customHeight="1">
      <c r="A11" s="32">
        <v>2550</v>
      </c>
      <c r="B11" s="34">
        <v>0.6350400000000004</v>
      </c>
      <c r="C11" s="34">
        <v>16.668288</v>
      </c>
      <c r="D11" s="34">
        <v>5.635871999999998</v>
      </c>
      <c r="E11" s="34">
        <v>2.2498559999999905</v>
      </c>
      <c r="F11" s="34">
        <v>12.744864000000005</v>
      </c>
      <c r="G11" s="34">
        <v>43.667424000000004</v>
      </c>
      <c r="H11" s="34">
        <v>62.481024000000005</v>
      </c>
      <c r="I11" s="34">
        <v>43.66483200000002</v>
      </c>
      <c r="J11" s="34">
        <v>34.73625600000003</v>
      </c>
      <c r="K11" s="34">
        <v>28.211328000000005</v>
      </c>
      <c r="L11" s="34">
        <v>22.802688000000067</v>
      </c>
      <c r="M11" s="34">
        <v>18.897408000000002</v>
      </c>
      <c r="N11" s="35">
        <f t="shared" si="2"/>
        <v>292.3948800000001</v>
      </c>
      <c r="O11" s="36">
        <f t="shared" si="0"/>
        <v>9.271753926336004</v>
      </c>
      <c r="P11" s="37">
        <f t="shared" si="1"/>
        <v>178.46</v>
      </c>
      <c r="Q11" s="38"/>
    </row>
    <row r="12" spans="1:17" ht="15" customHeight="1">
      <c r="A12" s="32">
        <v>2551</v>
      </c>
      <c r="B12" s="34">
        <v>6.69</v>
      </c>
      <c r="C12" s="34">
        <v>28.15</v>
      </c>
      <c r="D12" s="34">
        <v>12.26</v>
      </c>
      <c r="E12" s="34">
        <v>7.96</v>
      </c>
      <c r="F12" s="34">
        <v>19.16</v>
      </c>
      <c r="G12" s="34">
        <v>25.31</v>
      </c>
      <c r="H12" s="34">
        <v>39.05</v>
      </c>
      <c r="I12" s="34">
        <v>45.96</v>
      </c>
      <c r="J12" s="34">
        <v>25.72</v>
      </c>
      <c r="K12" s="34">
        <v>17.17</v>
      </c>
      <c r="L12" s="34">
        <v>9.45</v>
      </c>
      <c r="M12" s="34">
        <v>6.68</v>
      </c>
      <c r="N12" s="35">
        <f t="shared" si="2"/>
        <v>243.56</v>
      </c>
      <c r="O12" s="36">
        <f t="shared" si="0"/>
        <v>7.723214532</v>
      </c>
      <c r="P12" s="37">
        <f t="shared" si="1"/>
        <v>178.46</v>
      </c>
      <c r="Q12" s="38"/>
    </row>
    <row r="13" spans="1:17" ht="15" customHeight="1">
      <c r="A13" s="32">
        <v>2552</v>
      </c>
      <c r="B13" s="34">
        <v>5.018976</v>
      </c>
      <c r="C13" s="34">
        <v>12.539231999999998</v>
      </c>
      <c r="D13" s="34">
        <v>14.926463999999996</v>
      </c>
      <c r="E13" s="34">
        <v>11.524896000000014</v>
      </c>
      <c r="F13" s="34">
        <v>18.601920000000003</v>
      </c>
      <c r="G13" s="34">
        <v>39.634272</v>
      </c>
      <c r="H13" s="34">
        <v>41.381280000000004</v>
      </c>
      <c r="I13" s="34">
        <v>18.935423999999998</v>
      </c>
      <c r="J13" s="34">
        <v>12.578111999999997</v>
      </c>
      <c r="K13" s="34">
        <v>9.443519999999998</v>
      </c>
      <c r="L13" s="34">
        <v>5.121792000000002</v>
      </c>
      <c r="M13" s="34">
        <v>4.41072</v>
      </c>
      <c r="N13" s="35">
        <f t="shared" si="2"/>
        <v>194.11660800000004</v>
      </c>
      <c r="O13" s="36">
        <f t="shared" si="0"/>
        <v>6.155379404697602</v>
      </c>
      <c r="P13" s="37">
        <f t="shared" si="1"/>
        <v>178.46</v>
      </c>
      <c r="Q13" s="38"/>
    </row>
    <row r="14" spans="1:17" ht="15" customHeight="1">
      <c r="A14" s="32">
        <v>2553</v>
      </c>
      <c r="B14" s="34">
        <v>2.7285119999999994</v>
      </c>
      <c r="C14" s="34">
        <v>2.6827199999999998</v>
      </c>
      <c r="D14" s="34">
        <v>6.093792</v>
      </c>
      <c r="E14" s="34">
        <v>12.588480000000002</v>
      </c>
      <c r="F14" s="34">
        <v>18.925055999999998</v>
      </c>
      <c r="G14" s="34">
        <v>31.123007999999995</v>
      </c>
      <c r="H14" s="34">
        <v>49.163328</v>
      </c>
      <c r="I14" s="34">
        <v>21.223296</v>
      </c>
      <c r="J14" s="34">
        <v>12.354336000000004</v>
      </c>
      <c r="K14" s="34">
        <v>8.018784000000002</v>
      </c>
      <c r="L14" s="34">
        <v>3.9847680000000025</v>
      </c>
      <c r="M14" s="34">
        <v>6.69168</v>
      </c>
      <c r="N14" s="35">
        <f t="shared" si="2"/>
        <v>175.57775999999998</v>
      </c>
      <c r="O14" s="36">
        <f t="shared" si="0"/>
        <v>5.567518096272</v>
      </c>
      <c r="P14" s="37">
        <f t="shared" si="1"/>
        <v>178.46</v>
      </c>
      <c r="Q14" s="38"/>
    </row>
    <row r="15" spans="1:17" ht="15" customHeight="1">
      <c r="A15" s="32">
        <v>2554</v>
      </c>
      <c r="B15" s="34">
        <v>5.725728</v>
      </c>
      <c r="C15" s="34">
        <v>15.727392000000002</v>
      </c>
      <c r="D15" s="34">
        <v>18.582048</v>
      </c>
      <c r="E15" s="34">
        <v>12.936672000000005</v>
      </c>
      <c r="F15" s="34">
        <v>29.796768</v>
      </c>
      <c r="G15" s="34">
        <v>61.05801600000001</v>
      </c>
      <c r="H15" s="34">
        <v>70.58534399999998</v>
      </c>
      <c r="I15" s="34">
        <v>30.673727999999983</v>
      </c>
      <c r="J15" s="34">
        <v>22.788</v>
      </c>
      <c r="K15" s="34">
        <v>17.409600000000008</v>
      </c>
      <c r="L15" s="34">
        <v>11.844576000000016</v>
      </c>
      <c r="M15" s="34">
        <v>9.827135999999994</v>
      </c>
      <c r="N15" s="35">
        <f t="shared" si="2"/>
        <v>306.955008</v>
      </c>
      <c r="O15" s="36">
        <f t="shared" si="0"/>
        <v>9.7334512171776</v>
      </c>
      <c r="P15" s="37">
        <f t="shared" si="1"/>
        <v>178.46</v>
      </c>
      <c r="Q15" s="38"/>
    </row>
    <row r="16" spans="1:17" ht="15" customHeight="1">
      <c r="A16" s="32">
        <v>2555</v>
      </c>
      <c r="B16" s="34">
        <v>9.027935999999999</v>
      </c>
      <c r="C16" s="34">
        <v>14.227488000000003</v>
      </c>
      <c r="D16" s="34">
        <v>11.340864000000003</v>
      </c>
      <c r="E16" s="34">
        <v>17.57808</v>
      </c>
      <c r="F16" s="34">
        <v>16.580160000000003</v>
      </c>
      <c r="G16" s="34">
        <v>46.68019200000002</v>
      </c>
      <c r="H16" s="34">
        <v>27.687744000000006</v>
      </c>
      <c r="I16" s="34">
        <v>18.435167999999997</v>
      </c>
      <c r="J16" s="34">
        <v>13.316832</v>
      </c>
      <c r="K16" s="34">
        <v>9.5904</v>
      </c>
      <c r="L16" s="34">
        <v>7.477055999999999</v>
      </c>
      <c r="M16" s="34">
        <v>7.396704</v>
      </c>
      <c r="N16" s="35">
        <f t="shared" si="2"/>
        <v>199.33862400000004</v>
      </c>
      <c r="O16" s="36">
        <f t="shared" si="0"/>
        <v>6.320967965452802</v>
      </c>
      <c r="P16" s="37">
        <f t="shared" si="1"/>
        <v>178.46</v>
      </c>
      <c r="Q16" s="38"/>
    </row>
    <row r="17" spans="1:17" ht="15" customHeight="1">
      <c r="A17" s="32">
        <v>2556</v>
      </c>
      <c r="B17" s="34">
        <v>4.515264000000001</v>
      </c>
      <c r="C17" s="34">
        <v>5.428511999999999</v>
      </c>
      <c r="D17" s="34">
        <v>6.410879999999999</v>
      </c>
      <c r="E17" s="34">
        <v>14.001119999999998</v>
      </c>
      <c r="F17" s="34">
        <v>20.001600000000003</v>
      </c>
      <c r="G17" s="34">
        <v>30.644351999999998</v>
      </c>
      <c r="H17" s="34">
        <v>40.173407999999995</v>
      </c>
      <c r="I17" s="34">
        <v>20.96755200000001</v>
      </c>
      <c r="J17" s="34">
        <v>14.554944000000004</v>
      </c>
      <c r="K17" s="34">
        <v>9.675072</v>
      </c>
      <c r="L17" s="34">
        <v>5.0777280000000005</v>
      </c>
      <c r="M17" s="34">
        <v>3.3255360000000014</v>
      </c>
      <c r="N17" s="35">
        <f t="shared" si="2"/>
        <v>174.775968</v>
      </c>
      <c r="O17" s="36">
        <f t="shared" si="0"/>
        <v>5.5420935124896005</v>
      </c>
      <c r="P17" s="37">
        <f t="shared" si="1"/>
        <v>178.46</v>
      </c>
      <c r="Q17" s="38"/>
    </row>
    <row r="18" spans="1:17" ht="15" customHeight="1">
      <c r="A18" s="32">
        <v>2557</v>
      </c>
      <c r="B18" s="34">
        <v>3.60288</v>
      </c>
      <c r="C18" s="34">
        <v>5.183136000000001</v>
      </c>
      <c r="D18" s="34">
        <v>6.032448000000001</v>
      </c>
      <c r="E18" s="34">
        <v>8.212320000000002</v>
      </c>
      <c r="F18" s="34">
        <v>8.825759999999999</v>
      </c>
      <c r="G18" s="34">
        <v>18.229536000000007</v>
      </c>
      <c r="H18" s="34">
        <v>11.176703999999999</v>
      </c>
      <c r="I18" s="34">
        <v>9.235295999999998</v>
      </c>
      <c r="J18" s="34">
        <v>5.374079999999999</v>
      </c>
      <c r="K18" s="34">
        <v>5.575392000000003</v>
      </c>
      <c r="L18" s="34">
        <v>3.4559999999999995</v>
      </c>
      <c r="M18" s="34">
        <v>2.916000000000001</v>
      </c>
      <c r="N18" s="35">
        <f t="shared" si="2"/>
        <v>87.81955200000002</v>
      </c>
      <c r="O18" s="36">
        <f t="shared" si="0"/>
        <v>2.7847316480544007</v>
      </c>
      <c r="P18" s="37">
        <f t="shared" si="1"/>
        <v>178.46</v>
      </c>
      <c r="Q18" s="38"/>
    </row>
    <row r="19" spans="1:17" ht="15" customHeight="1">
      <c r="A19" s="32">
        <v>2558</v>
      </c>
      <c r="B19" s="34">
        <v>2.67</v>
      </c>
      <c r="C19" s="34">
        <v>2.84</v>
      </c>
      <c r="D19" s="34">
        <v>2.45</v>
      </c>
      <c r="E19" s="34">
        <v>5.09</v>
      </c>
      <c r="F19" s="34">
        <v>10.11</v>
      </c>
      <c r="G19" s="34">
        <v>12.86</v>
      </c>
      <c r="H19" s="34">
        <v>10.09</v>
      </c>
      <c r="I19" s="34">
        <v>7.67</v>
      </c>
      <c r="J19" s="34">
        <v>4.39</v>
      </c>
      <c r="K19" s="34">
        <v>3.51</v>
      </c>
      <c r="L19" s="34">
        <v>2.54</v>
      </c>
      <c r="M19" s="34">
        <v>2.03</v>
      </c>
      <c r="N19" s="35">
        <f>SUM(B19:M19)</f>
        <v>66.25</v>
      </c>
      <c r="O19" s="36">
        <f t="shared" si="0"/>
        <v>2.100767625</v>
      </c>
      <c r="P19" s="37">
        <f t="shared" si="1"/>
        <v>178.46</v>
      </c>
      <c r="Q19" s="38"/>
    </row>
    <row r="20" spans="1:17" ht="15" customHeight="1">
      <c r="A20" s="32">
        <v>2559</v>
      </c>
      <c r="B20" s="34">
        <v>0.8</v>
      </c>
      <c r="C20" s="34">
        <v>0.91</v>
      </c>
      <c r="D20" s="34">
        <v>8.23</v>
      </c>
      <c r="E20" s="34">
        <v>13.93</v>
      </c>
      <c r="F20" s="34">
        <v>12.14</v>
      </c>
      <c r="G20" s="34">
        <v>32.82</v>
      </c>
      <c r="H20" s="34">
        <v>17.3</v>
      </c>
      <c r="I20" s="34">
        <v>18.39</v>
      </c>
      <c r="J20" s="34">
        <v>10.71</v>
      </c>
      <c r="K20" s="34">
        <v>9.66</v>
      </c>
      <c r="L20" s="34">
        <v>5.64</v>
      </c>
      <c r="M20" s="34">
        <v>1.65</v>
      </c>
      <c r="N20" s="35">
        <f>SUM(B20:M20)</f>
        <v>132.18</v>
      </c>
      <c r="O20" s="36">
        <f t="shared" si="0"/>
        <v>4.191388146</v>
      </c>
      <c r="P20" s="37">
        <f t="shared" si="1"/>
        <v>178.46</v>
      </c>
      <c r="Q20" s="38"/>
    </row>
    <row r="21" spans="1:17" ht="15" customHeight="1">
      <c r="A21" s="32">
        <v>2560</v>
      </c>
      <c r="B21" s="34">
        <v>1.47</v>
      </c>
      <c r="C21" s="34">
        <v>12.8</v>
      </c>
      <c r="D21" s="34">
        <v>15.57</v>
      </c>
      <c r="E21" s="34">
        <v>18.55</v>
      </c>
      <c r="F21" s="34">
        <v>22.46</v>
      </c>
      <c r="G21" s="34">
        <v>32.7</v>
      </c>
      <c r="H21" s="34">
        <v>49.6</v>
      </c>
      <c r="I21" s="34">
        <v>19.95</v>
      </c>
      <c r="J21" s="34">
        <v>12.2</v>
      </c>
      <c r="K21" s="34">
        <v>9.75</v>
      </c>
      <c r="L21" s="34">
        <v>5.44</v>
      </c>
      <c r="M21" s="34">
        <v>4.46</v>
      </c>
      <c r="N21" s="35">
        <f>SUM(B21:M21)</f>
        <v>204.95</v>
      </c>
      <c r="O21" s="36">
        <f t="shared" si="0"/>
        <v>6.498903015</v>
      </c>
      <c r="P21" s="37">
        <f t="shared" si="1"/>
        <v>178.46</v>
      </c>
      <c r="Q21" s="38"/>
    </row>
    <row r="22" spans="1:17" ht="15" customHeight="1">
      <c r="A22" s="32">
        <v>2561</v>
      </c>
      <c r="B22" s="34">
        <v>5.38</v>
      </c>
      <c r="C22" s="34">
        <v>7.97</v>
      </c>
      <c r="D22" s="34">
        <v>13.16</v>
      </c>
      <c r="E22" s="34">
        <v>10.3</v>
      </c>
      <c r="F22" s="34">
        <v>12.02</v>
      </c>
      <c r="G22" s="34">
        <v>15.87</v>
      </c>
      <c r="H22" s="34">
        <v>26.3</v>
      </c>
      <c r="I22" s="34">
        <v>13.57</v>
      </c>
      <c r="J22" s="34">
        <v>9.82</v>
      </c>
      <c r="K22" s="34">
        <v>7.69</v>
      </c>
      <c r="L22" s="34">
        <v>4.24</v>
      </c>
      <c r="M22" s="34">
        <v>3.4</v>
      </c>
      <c r="N22" s="35">
        <f>SUM(B22:M22)</f>
        <v>129.71999999999997</v>
      </c>
      <c r="O22" s="36">
        <f t="shared" si="0"/>
        <v>4.113382283999999</v>
      </c>
      <c r="P22" s="37">
        <f t="shared" si="1"/>
        <v>178.46</v>
      </c>
      <c r="Q22" s="38"/>
    </row>
    <row r="23" spans="1:17" ht="15" customHeight="1">
      <c r="A23" s="41">
        <v>2562</v>
      </c>
      <c r="B23" s="42">
        <v>3.1</v>
      </c>
      <c r="C23" s="42">
        <v>3.6</v>
      </c>
      <c r="D23" s="42">
        <v>3.2</v>
      </c>
      <c r="E23" s="42">
        <v>3.2</v>
      </c>
      <c r="F23" s="42">
        <v>15.9</v>
      </c>
      <c r="G23" s="42">
        <v>18.6</v>
      </c>
      <c r="H23" s="42">
        <v>11.4</v>
      </c>
      <c r="I23" s="42">
        <v>10.4</v>
      </c>
      <c r="J23" s="42">
        <v>7.4</v>
      </c>
      <c r="K23" s="42">
        <v>6</v>
      </c>
      <c r="L23" s="42">
        <v>4.5</v>
      </c>
      <c r="M23" s="42">
        <v>3.9</v>
      </c>
      <c r="N23" s="43">
        <f>SUM(B23:M23)</f>
        <v>91.20000000000002</v>
      </c>
      <c r="O23" s="44">
        <f t="shared" si="0"/>
        <v>2.8919246400000005</v>
      </c>
      <c r="P23" s="37"/>
      <c r="Q23" s="38"/>
    </row>
    <row r="24" spans="1:17" ht="15" customHeight="1">
      <c r="A24" s="32">
        <v>2563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8"/>
    </row>
    <row r="25" spans="1:17" ht="15" customHeight="1">
      <c r="A25" s="32">
        <v>2564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  <c r="Q25" s="38"/>
    </row>
    <row r="26" spans="1:17" ht="15" customHeight="1">
      <c r="A26" s="32">
        <v>2565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/>
      <c r="P26" s="37"/>
      <c r="Q26" s="38"/>
    </row>
    <row r="27" spans="1:17" ht="15" customHeight="1">
      <c r="A27" s="32">
        <v>2566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8"/>
    </row>
    <row r="28" spans="1:17" ht="15" customHeight="1">
      <c r="A28" s="32">
        <v>2567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8"/>
    </row>
    <row r="29" spans="1:17" ht="15" customHeight="1">
      <c r="A29" s="32">
        <v>2568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8"/>
    </row>
    <row r="30" spans="1:17" ht="15" customHeight="1">
      <c r="A30" s="32">
        <v>2569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  <c r="Q30" s="38"/>
    </row>
    <row r="31" spans="1:17" ht="15" customHeight="1">
      <c r="A31" s="32">
        <v>2570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  <c r="Q31" s="38"/>
    </row>
    <row r="32" spans="1:17" ht="15" customHeight="1">
      <c r="A32" s="32">
        <v>2571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  <c r="Q32" s="38"/>
    </row>
    <row r="33" spans="1:17" ht="15" customHeight="1">
      <c r="A33" s="32">
        <v>2572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  <c r="Q33" s="38"/>
    </row>
    <row r="34" spans="1:17" ht="15" customHeight="1">
      <c r="A34" s="32">
        <v>2573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  <c r="Q34" s="38"/>
    </row>
    <row r="35" spans="1:17" ht="15" customHeight="1">
      <c r="A35" s="32">
        <v>2574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  <c r="Q35" s="38"/>
    </row>
    <row r="36" spans="1:17" ht="15" customHeight="1">
      <c r="A36" s="32">
        <v>2575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  <c r="Q36" s="38"/>
    </row>
    <row r="37" spans="1:17" ht="15" customHeight="1">
      <c r="A37" s="32">
        <v>2576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  <c r="Q37" s="38"/>
    </row>
    <row r="38" spans="1:17" ht="15" customHeight="1">
      <c r="A38" s="32">
        <v>2577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  <c r="Q38" s="38"/>
    </row>
    <row r="39" spans="1:17" ht="15" customHeight="1">
      <c r="A39" s="32">
        <v>2578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  <c r="Q39" s="38"/>
    </row>
    <row r="40" spans="1:17" ht="15" customHeight="1">
      <c r="A40" s="32">
        <v>2579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  <c r="Q40" s="38"/>
    </row>
    <row r="41" spans="1:17" ht="15" customHeight="1">
      <c r="A41" s="33" t="s">
        <v>19</v>
      </c>
      <c r="B41" s="39">
        <v>9.03</v>
      </c>
      <c r="C41" s="39">
        <v>28.15</v>
      </c>
      <c r="D41" s="39">
        <v>18.58</v>
      </c>
      <c r="E41" s="39">
        <v>18.86</v>
      </c>
      <c r="F41" s="39">
        <v>29.8</v>
      </c>
      <c r="G41" s="39">
        <v>68.61</v>
      </c>
      <c r="H41" s="39">
        <v>70.59</v>
      </c>
      <c r="I41" s="39">
        <v>45.96</v>
      </c>
      <c r="J41" s="39">
        <v>34.74</v>
      </c>
      <c r="K41" s="39">
        <v>28.21</v>
      </c>
      <c r="L41" s="39">
        <v>22.8</v>
      </c>
      <c r="M41" s="39">
        <v>18.9</v>
      </c>
      <c r="N41" s="39">
        <f>MAX(N7:N21)</f>
        <v>306.955008</v>
      </c>
      <c r="O41" s="39">
        <f>MAX(O7:O21)</f>
        <v>9.7334512171776</v>
      </c>
      <c r="P41" s="40"/>
      <c r="Q41" s="38"/>
    </row>
    <row r="42" spans="1:17" ht="15" customHeight="1">
      <c r="A42" s="33" t="s">
        <v>16</v>
      </c>
      <c r="B42" s="39">
        <v>3.95</v>
      </c>
      <c r="C42" s="39">
        <v>9.72</v>
      </c>
      <c r="D42" s="39">
        <v>10.37</v>
      </c>
      <c r="E42" s="39">
        <v>11.82</v>
      </c>
      <c r="F42" s="39">
        <v>16.54</v>
      </c>
      <c r="G42" s="39">
        <v>36</v>
      </c>
      <c r="H42" s="39">
        <v>33.91</v>
      </c>
      <c r="I42" s="39">
        <v>20.4</v>
      </c>
      <c r="J42" s="39">
        <v>13.63</v>
      </c>
      <c r="K42" s="39">
        <v>10.15</v>
      </c>
      <c r="L42" s="39">
        <v>6.58</v>
      </c>
      <c r="M42" s="39">
        <v>5.39</v>
      </c>
      <c r="N42" s="39">
        <f>SUM(B42:M42)</f>
        <v>178.46</v>
      </c>
      <c r="O42" s="39">
        <f>AVERAGE(O7:O21)</f>
        <v>5.761630047988321</v>
      </c>
      <c r="P42" s="40"/>
      <c r="Q42" s="38"/>
    </row>
    <row r="43" spans="1:17" ht="15" customHeight="1">
      <c r="A43" s="33" t="s">
        <v>20</v>
      </c>
      <c r="B43" s="39">
        <v>0.64</v>
      </c>
      <c r="C43" s="39">
        <v>0.91</v>
      </c>
      <c r="D43" s="39">
        <v>2.45</v>
      </c>
      <c r="E43" s="39">
        <v>2.25</v>
      </c>
      <c r="F43" s="39">
        <v>8.83</v>
      </c>
      <c r="G43" s="39">
        <v>12.86</v>
      </c>
      <c r="H43" s="39">
        <v>10.09</v>
      </c>
      <c r="I43" s="39">
        <v>7.67</v>
      </c>
      <c r="J43" s="39">
        <v>4.39</v>
      </c>
      <c r="K43" s="39">
        <v>3.51</v>
      </c>
      <c r="L43" s="39">
        <v>2.38</v>
      </c>
      <c r="M43" s="39">
        <v>1.65</v>
      </c>
      <c r="N43" s="39">
        <f>MIN(N7:N21)</f>
        <v>66.25</v>
      </c>
      <c r="O43" s="39">
        <f>MIN(O7:O21)</f>
        <v>2.100767625</v>
      </c>
      <c r="P43" s="40"/>
      <c r="Q43" s="38"/>
    </row>
    <row r="44" spans="1:15" ht="21" customHeight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24.75" customHeight="1">
      <c r="A52" s="26"/>
      <c r="B52" s="27"/>
      <c r="C52" s="28"/>
      <c r="D52" s="25"/>
      <c r="E52" s="27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/>
    <row r="73" ht="18" customHeight="1"/>
    <row r="74" ht="18" customHeight="1"/>
    <row r="75" ht="18" customHeight="1"/>
    <row r="76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2016-07-11T03:40:47Z</cp:lastPrinted>
  <dcterms:created xsi:type="dcterms:W3CDTF">1994-01-31T08:04:27Z</dcterms:created>
  <dcterms:modified xsi:type="dcterms:W3CDTF">2020-04-23T03:12:40Z</dcterms:modified>
  <cp:category/>
  <cp:version/>
  <cp:contentType/>
  <cp:contentStatus/>
</cp:coreProperties>
</file>